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0" documentId="8_{F0E00ED2-22B0-4F95-846A-4BA175F9B1FB}" xr6:coauthVersionLast="46" xr6:coauthVersionMax="46" xr10:uidLastSave="{00000000-0000-0000-0000-000000000000}"/>
  <bookViews>
    <workbookView xWindow="-120" yWindow="-120" windowWidth="20730" windowHeight="11160" tabRatio="805" activeTab="3" xr2:uid="{00000000-000D-0000-FFFF-FFFF00000000}"/>
  </bookViews>
  <sheets>
    <sheet name="Ene. 21" sheetId="4" r:id="rId1"/>
    <sheet name="Feb. 21" sheetId="5" r:id="rId2"/>
    <sheet name="Marzo 21" sheetId="6" r:id="rId3"/>
    <sheet name="1er. Trim." sheetId="14" r:id="rId4"/>
    <sheet name="Abr.21" sheetId="7" r:id="rId5"/>
    <sheet name="May. 21" sheetId="8" r:id="rId6"/>
    <sheet name="Jun. 21" sheetId="9" r:id="rId7"/>
    <sheet name="2do. Trim." sheetId="15" r:id="rId8"/>
    <sheet name="Jul. 21" sheetId="10" r:id="rId9"/>
    <sheet name="Ago. 21" sheetId="22" r:id="rId10"/>
    <sheet name="Sept. 21" sheetId="24" r:id="rId11"/>
    <sheet name="3er. Trim." sheetId="16" r:id="rId12"/>
    <sheet name="Oct. 21" sheetId="25" r:id="rId13"/>
    <sheet name="Nov. 21" sheetId="26" r:id="rId14"/>
    <sheet name="Dic. 21" sheetId="27" r:id="rId15"/>
    <sheet name="4to. Trim." sheetId="28" r:id="rId16"/>
  </sheets>
  <definedNames>
    <definedName name="_xlnm._FilterDatabase" localSheetId="4" hidden="1">Abr.21!$A$5:$K$5</definedName>
    <definedName name="_xlnm._FilterDatabase" localSheetId="14" hidden="1">'Dic. 21'!$A$5:$K$14</definedName>
    <definedName name="_xlnm._FilterDatabase" localSheetId="0" hidden="1">'Ene. 21'!$A$5:$K$10</definedName>
    <definedName name="_xlnm._FilterDatabase" localSheetId="1" hidden="1">'Feb. 21'!$A$5:$K$20</definedName>
    <definedName name="_xlnm._FilterDatabase" localSheetId="8" hidden="1">'Jul. 21'!$A$5:$K$14</definedName>
    <definedName name="_xlnm._FilterDatabase" localSheetId="6" hidden="1">'Jun. 21'!$A$5:$K$16</definedName>
    <definedName name="_xlnm._FilterDatabase" localSheetId="2" hidden="1">'Marzo 21'!$A$5:$K$25</definedName>
    <definedName name="_xlnm._FilterDatabase" localSheetId="5" hidden="1">'May. 21'!$A$5:$K$20</definedName>
    <definedName name="_xlnm.Print_Area" localSheetId="7">'2do. Trim.'!$A$1:$K$29</definedName>
    <definedName name="_xlnm.Print_Area" localSheetId="11">'3er. Trim.'!$A$1:$L$31</definedName>
    <definedName name="_xlnm.Print_Area" localSheetId="15">'4to. Trim.'!$A$1:$L$31</definedName>
    <definedName name="_xlnm.Print_Area" localSheetId="4">Abr.21!$A$1:$K$27</definedName>
    <definedName name="_xlnm.Print_Area" localSheetId="14">'Dic. 21'!$A$1:$K$27</definedName>
    <definedName name="_xlnm.Print_Area" localSheetId="8">'Jul. 21'!$A$1:$K$27</definedName>
    <definedName name="_xlnm.Print_Area" localSheetId="6">'Jun. 21'!$A$1:$K$27</definedName>
    <definedName name="_xlnm.Print_Area" localSheetId="2">'Marzo 21'!$A$1:$K$39</definedName>
    <definedName name="_xlnm.Print_Area" localSheetId="5">'May. 21'!$A$1:$K$30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24" l="1"/>
  <c r="K25" i="24"/>
  <c r="K26" i="24"/>
  <c r="E24" i="24"/>
  <c r="E25" i="24"/>
  <c r="E26" i="24"/>
  <c r="E21" i="9"/>
  <c r="D33" i="6"/>
  <c r="E32" i="6"/>
  <c r="C21" i="14"/>
  <c r="D21" i="14" s="1"/>
  <c r="K32" i="6"/>
  <c r="C18" i="14"/>
  <c r="C17" i="14"/>
  <c r="C16" i="14"/>
  <c r="K31" i="6"/>
  <c r="B18" i="14"/>
  <c r="K26" i="5"/>
  <c r="D18" i="14" l="1"/>
  <c r="K24" i="5"/>
  <c r="K25" i="5"/>
  <c r="K27" i="5"/>
  <c r="K28" i="5"/>
  <c r="J22" i="4" l="1"/>
  <c r="K22" i="4"/>
  <c r="K18" i="4"/>
  <c r="K19" i="4"/>
  <c r="K20" i="4"/>
  <c r="K21" i="4"/>
  <c r="I22" i="4"/>
  <c r="K17" i="4" l="1"/>
  <c r="K22" i="9" l="1"/>
  <c r="K23" i="9"/>
  <c r="K24" i="9"/>
  <c r="K21" i="9"/>
  <c r="C27" i="28" l="1"/>
  <c r="B27" i="28"/>
  <c r="C26" i="28"/>
  <c r="B26" i="28"/>
  <c r="C25" i="28"/>
  <c r="B25" i="28"/>
  <c r="D25" i="28" s="1"/>
  <c r="C24" i="28"/>
  <c r="B24" i="28"/>
  <c r="D24" i="28" s="1"/>
  <c r="C23" i="28"/>
  <c r="B23" i="28"/>
  <c r="C22" i="28"/>
  <c r="B22" i="28"/>
  <c r="C21" i="28"/>
  <c r="B21" i="28"/>
  <c r="C10" i="28"/>
  <c r="C11" i="28"/>
  <c r="C12" i="28"/>
  <c r="C9" i="28"/>
  <c r="B12" i="28"/>
  <c r="B11" i="28"/>
  <c r="B10" i="28"/>
  <c r="B9" i="28"/>
  <c r="C27" i="16"/>
  <c r="B27" i="16"/>
  <c r="C26" i="16"/>
  <c r="B26" i="16"/>
  <c r="D26" i="16" s="1"/>
  <c r="C25" i="16"/>
  <c r="D25" i="16" s="1"/>
  <c r="B25" i="16"/>
  <c r="C23" i="16"/>
  <c r="B23" i="16"/>
  <c r="C22" i="16"/>
  <c r="B22" i="16"/>
  <c r="C21" i="16"/>
  <c r="B21" i="16"/>
  <c r="J26" i="27"/>
  <c r="I26" i="27"/>
  <c r="K25" i="27"/>
  <c r="K24" i="27"/>
  <c r="D24" i="27"/>
  <c r="C24" i="27"/>
  <c r="K23" i="27"/>
  <c r="E23" i="27"/>
  <c r="K22" i="27"/>
  <c r="E22" i="27"/>
  <c r="K21" i="27"/>
  <c r="E21" i="27"/>
  <c r="K20" i="27"/>
  <c r="E20" i="27"/>
  <c r="C24" i="15"/>
  <c r="D24" i="15" s="1"/>
  <c r="C23" i="15"/>
  <c r="D23" i="15" s="1"/>
  <c r="C22" i="15"/>
  <c r="D22" i="15" s="1"/>
  <c r="C21" i="15"/>
  <c r="D21" i="15" s="1"/>
  <c r="C20" i="15"/>
  <c r="D20" i="15" s="1"/>
  <c r="C19" i="15"/>
  <c r="D19" i="15" s="1"/>
  <c r="C12" i="15"/>
  <c r="B12" i="15"/>
  <c r="C11" i="15"/>
  <c r="D11" i="15" s="1"/>
  <c r="B11" i="15"/>
  <c r="C10" i="15"/>
  <c r="B10" i="15"/>
  <c r="B25" i="15"/>
  <c r="B13" i="15"/>
  <c r="C9" i="15"/>
  <c r="D9" i="15" s="1"/>
  <c r="B9" i="15"/>
  <c r="J27" i="24"/>
  <c r="I27" i="24"/>
  <c r="K23" i="24"/>
  <c r="K18" i="25"/>
  <c r="K19" i="25"/>
  <c r="J21" i="25"/>
  <c r="K17" i="25"/>
  <c r="K20" i="25"/>
  <c r="C20" i="25"/>
  <c r="D20" i="25"/>
  <c r="E17" i="25"/>
  <c r="E18" i="25"/>
  <c r="E19" i="25"/>
  <c r="K26" i="26"/>
  <c r="K27" i="26"/>
  <c r="E26" i="26"/>
  <c r="E27" i="26"/>
  <c r="E28" i="26"/>
  <c r="D10" i="15" l="1"/>
  <c r="D26" i="28"/>
  <c r="K26" i="27"/>
  <c r="D21" i="16"/>
  <c r="D9" i="28"/>
  <c r="D23" i="16"/>
  <c r="D27" i="16"/>
  <c r="C25" i="15"/>
  <c r="D12" i="15"/>
  <c r="D13" i="15" s="1"/>
  <c r="D11" i="28"/>
  <c r="D10" i="28"/>
  <c r="D22" i="28"/>
  <c r="B13" i="28"/>
  <c r="B28" i="28"/>
  <c r="C13" i="28"/>
  <c r="D12" i="28"/>
  <c r="D21" i="28"/>
  <c r="D23" i="28"/>
  <c r="D27" i="28"/>
  <c r="C28" i="28"/>
  <c r="E24" i="27"/>
  <c r="B28" i="16"/>
  <c r="D22" i="16"/>
  <c r="D25" i="15"/>
  <c r="C13" i="15"/>
  <c r="D29" i="26"/>
  <c r="C29" i="26"/>
  <c r="J28" i="26"/>
  <c r="I28" i="26"/>
  <c r="K25" i="26"/>
  <c r="K28" i="26" s="1"/>
  <c r="E25" i="26"/>
  <c r="E29" i="26" s="1"/>
  <c r="D13" i="28" l="1"/>
  <c r="D28" i="28"/>
  <c r="K18" i="22"/>
  <c r="K20" i="10"/>
  <c r="C22" i="14"/>
  <c r="D22" i="14" s="1"/>
  <c r="C19" i="14"/>
  <c r="D19" i="14" s="1"/>
  <c r="B16" i="14"/>
  <c r="D16" i="14" s="1"/>
  <c r="C10" i="14"/>
  <c r="C11" i="14"/>
  <c r="B10" i="14"/>
  <c r="B11" i="14"/>
  <c r="C9" i="14"/>
  <c r="B9" i="14"/>
  <c r="C8" i="14"/>
  <c r="B8" i="14"/>
  <c r="D8" i="14" s="1"/>
  <c r="K26" i="8"/>
  <c r="K25" i="8"/>
  <c r="D21" i="4" l="1"/>
  <c r="I21" i="25" l="1"/>
  <c r="K16" i="25" l="1"/>
  <c r="K21" i="25" s="1"/>
  <c r="E16" i="25"/>
  <c r="E20" i="25" s="1"/>
  <c r="C24" i="16" l="1"/>
  <c r="B24" i="16"/>
  <c r="C12" i="16"/>
  <c r="B12" i="16"/>
  <c r="C11" i="16"/>
  <c r="B11" i="16"/>
  <c r="C10" i="16"/>
  <c r="B10" i="16"/>
  <c r="C9" i="16"/>
  <c r="B9" i="16"/>
  <c r="D27" i="24"/>
  <c r="C27" i="24"/>
  <c r="E23" i="24"/>
  <c r="J20" i="22"/>
  <c r="K19" i="22"/>
  <c r="K17" i="22"/>
  <c r="D21" i="22"/>
  <c r="C21" i="22"/>
  <c r="E18" i="22"/>
  <c r="E19" i="22"/>
  <c r="E20" i="22"/>
  <c r="E17" i="22"/>
  <c r="K20" i="22" l="1"/>
  <c r="E21" i="22"/>
  <c r="K27" i="24"/>
  <c r="D24" i="16"/>
  <c r="D28" i="16" s="1"/>
  <c r="C28" i="16"/>
  <c r="E27" i="24"/>
  <c r="I20" i="22"/>
  <c r="J35" i="6" l="1"/>
  <c r="I35" i="6"/>
  <c r="K34" i="6"/>
  <c r="K29" i="6"/>
  <c r="K30" i="6"/>
  <c r="K28" i="6"/>
  <c r="E30" i="6"/>
  <c r="E31" i="6"/>
  <c r="E33" i="6" l="1"/>
  <c r="K35" i="6"/>
  <c r="I26" i="10"/>
  <c r="J26" i="10"/>
  <c r="K25" i="10"/>
  <c r="K21" i="10"/>
  <c r="K22" i="10"/>
  <c r="K23" i="10"/>
  <c r="K24" i="10"/>
  <c r="E21" i="10"/>
  <c r="D10" i="16" s="1"/>
  <c r="E22" i="10"/>
  <c r="D11" i="16" s="1"/>
  <c r="E23" i="10"/>
  <c r="D12" i="16" s="1"/>
  <c r="E20" i="10"/>
  <c r="D9" i="16" s="1"/>
  <c r="K26" i="10" l="1"/>
  <c r="E22" i="9"/>
  <c r="K23" i="7"/>
  <c r="K24" i="7"/>
  <c r="E23" i="7"/>
  <c r="E24" i="7"/>
  <c r="E25" i="7"/>
  <c r="E22" i="7"/>
  <c r="J25" i="9" l="1"/>
  <c r="I25" i="9"/>
  <c r="C25" i="9"/>
  <c r="D25" i="9"/>
  <c r="E23" i="9"/>
  <c r="E24" i="9"/>
  <c r="E25" i="9" l="1"/>
  <c r="K27" i="8"/>
  <c r="J28" i="8"/>
  <c r="E26" i="8"/>
  <c r="E27" i="8"/>
  <c r="E25" i="8"/>
  <c r="E28" i="8" l="1"/>
  <c r="K23" i="5"/>
  <c r="E24" i="5"/>
  <c r="E25" i="5"/>
  <c r="E26" i="5"/>
  <c r="E23" i="5"/>
  <c r="E27" i="5" l="1"/>
  <c r="D17" i="14"/>
  <c r="D23" i="14" s="1"/>
  <c r="E19" i="4" l="1"/>
  <c r="E20" i="4"/>
  <c r="E18" i="4"/>
  <c r="E21" i="4" s="1"/>
  <c r="J25" i="7" l="1"/>
  <c r="I25" i="7"/>
  <c r="C24" i="10" l="1"/>
  <c r="K24" i="8" l="1"/>
  <c r="J29" i="5" l="1"/>
  <c r="I29" i="5"/>
  <c r="I28" i="8" l="1"/>
  <c r="K28" i="8"/>
  <c r="K22" i="7"/>
  <c r="K25" i="7" s="1"/>
  <c r="C23" i="14"/>
  <c r="K25" i="9" l="1"/>
  <c r="K29" i="5"/>
  <c r="B23" i="14"/>
  <c r="D24" i="10" l="1"/>
  <c r="D28" i="8"/>
  <c r="C28" i="8"/>
  <c r="D26" i="7"/>
  <c r="C26" i="7"/>
  <c r="D27" i="5"/>
  <c r="C27" i="5"/>
  <c r="C21" i="4"/>
  <c r="B13" i="16" l="1"/>
  <c r="C12" i="14"/>
  <c r="E26" i="7"/>
  <c r="D9" i="14"/>
  <c r="D10" i="14"/>
  <c r="D11" i="14"/>
  <c r="B12" i="14"/>
  <c r="C13" i="16"/>
  <c r="E24" i="10"/>
  <c r="D13" i="16" l="1"/>
  <c r="D12" i="14"/>
</calcChain>
</file>

<file path=xl/sharedStrings.xml><?xml version="1.0" encoding="utf-8"?>
<sst xmlns="http://schemas.openxmlformats.org/spreadsheetml/2006/main" count="873" uniqueCount="231">
  <si>
    <t>FECHA DE ENTRADA</t>
  </si>
  <si>
    <t>FECHA DE SALIDA</t>
  </si>
  <si>
    <t>TIEMPO DE RESPUESTA</t>
  </si>
  <si>
    <t>NOMBRE</t>
  </si>
  <si>
    <t>CORREO ELECTRÓNICO</t>
  </si>
  <si>
    <t>OAI</t>
  </si>
  <si>
    <t>PROTECOM</t>
  </si>
  <si>
    <t>LEGAL</t>
  </si>
  <si>
    <t>MINORISTA</t>
  </si>
  <si>
    <t>MAYORISTA</t>
  </si>
  <si>
    <t>REGULACION</t>
  </si>
  <si>
    <t>SAIP</t>
  </si>
  <si>
    <t>MEMI</t>
  </si>
  <si>
    <t>VÍA DE RECEPCIÓN</t>
  </si>
  <si>
    <t>Personal</t>
  </si>
  <si>
    <t>#</t>
  </si>
  <si>
    <t>TELÉFONO</t>
  </si>
  <si>
    <t>DEPTOS. INVOLUCRADOS EN LA RESPUESTA</t>
  </si>
  <si>
    <t xml:space="preserve">REGISTROS DE SOLICITUDES </t>
  </si>
  <si>
    <t>Oficina de Acceso a la Información Pública</t>
  </si>
  <si>
    <t>CÉDULA / RNC / NIC</t>
  </si>
  <si>
    <t>MEDIO DE RESPUESTA</t>
  </si>
  <si>
    <t>REGULACIÓN</t>
  </si>
  <si>
    <t xml:space="preserve"> </t>
  </si>
  <si>
    <t>Vías de Solicitud</t>
  </si>
  <si>
    <t>Correo Electrónico</t>
  </si>
  <si>
    <t>En Proceso</t>
  </si>
  <si>
    <t xml:space="preserve">Resueltas </t>
  </si>
  <si>
    <t>Total Recibidas</t>
  </si>
  <si>
    <t>Estadísticas Solicitudes Recibidas OAI</t>
  </si>
  <si>
    <t>Legal</t>
  </si>
  <si>
    <t xml:space="preserve"> Resueltas </t>
  </si>
  <si>
    <t xml:space="preserve">OAI </t>
  </si>
  <si>
    <t>MAYORISTAS</t>
  </si>
  <si>
    <t>Vías de Solicitud Departamentos Involucrados</t>
  </si>
  <si>
    <t>RRHH</t>
  </si>
  <si>
    <t>Departamentos Involucrados</t>
  </si>
  <si>
    <t>*</t>
  </si>
  <si>
    <t>REGULACIÒN</t>
  </si>
  <si>
    <t>R.R.H.H.</t>
  </si>
  <si>
    <t>PERSONAL</t>
  </si>
  <si>
    <t xml:space="preserve">Correo Electrónico </t>
  </si>
  <si>
    <t>CORREO ELECTRONICO</t>
  </si>
  <si>
    <t>MINORISTAS</t>
  </si>
  <si>
    <t>Vías de Recepcion de la Solicitud</t>
  </si>
  <si>
    <t>Mayorista</t>
  </si>
  <si>
    <t>Departamentos Involucrados en la Respuesta</t>
  </si>
  <si>
    <t>RELACIÒN DE SOLICITUDES RECIBIDAS</t>
  </si>
  <si>
    <t>SECRET.GENERA</t>
  </si>
  <si>
    <t>RELC. PÚBLICAS</t>
  </si>
  <si>
    <t>Federico Innuli</t>
  </si>
  <si>
    <t>ianuli@umail.leide</t>
  </si>
  <si>
    <t>infosie</t>
  </si>
  <si>
    <t xml:space="preserve">2 dias </t>
  </si>
  <si>
    <t>CORREO</t>
  </si>
  <si>
    <t>Ramon Figueroa</t>
  </si>
  <si>
    <t>SAIP-000-45746</t>
  </si>
  <si>
    <t>rfigueroacorales@hotmail.com</t>
  </si>
  <si>
    <t>4 dias</t>
  </si>
  <si>
    <t>Pedro Alcantara</t>
  </si>
  <si>
    <t>SAIP-000-45512</t>
  </si>
  <si>
    <t>padespachojurico@gmail.com</t>
  </si>
  <si>
    <t>6 dias</t>
  </si>
  <si>
    <t>Marco GURIDI</t>
  </si>
  <si>
    <t>SAIP-000-45943</t>
  </si>
  <si>
    <t>mguridim@unen.do</t>
  </si>
  <si>
    <t>Cindy G.Germoso Paulino</t>
  </si>
  <si>
    <t xml:space="preserve"> SAIP-000-46162</t>
  </si>
  <si>
    <t>cgermoso@gmail.com</t>
  </si>
  <si>
    <t>MEM</t>
  </si>
  <si>
    <t>Michell PAYANO</t>
  </si>
  <si>
    <t>SAIP-000-45682</t>
  </si>
  <si>
    <t>mpayano@economia.gob.do</t>
  </si>
  <si>
    <t>13 dias</t>
  </si>
  <si>
    <t>ZOREIDY MEDINA</t>
  </si>
  <si>
    <t>z.medina@eneriorenewables.com</t>
  </si>
  <si>
    <t>Infosie</t>
  </si>
  <si>
    <t>2 dias</t>
  </si>
  <si>
    <t>COREO</t>
  </si>
  <si>
    <t>Aitia Soluciones inteligentes</t>
  </si>
  <si>
    <t>SAIP000-46559</t>
  </si>
  <si>
    <t>1 dia</t>
  </si>
  <si>
    <t>HerenciaBA</t>
  </si>
  <si>
    <t>SAIP-000-46524</t>
  </si>
  <si>
    <t>info@herenciaaba.com</t>
  </si>
  <si>
    <t>5 dias</t>
  </si>
  <si>
    <t>Tabaco Don Esteban</t>
  </si>
  <si>
    <t>Info@panaderia-am.com</t>
  </si>
  <si>
    <t>MARCO GURIDI</t>
  </si>
  <si>
    <t>SAIP-000-46658</t>
  </si>
  <si>
    <t>FABRICIO G.BALLESTER</t>
  </si>
  <si>
    <t>fgeraldino@proindustria@gov.do</t>
  </si>
  <si>
    <t>JOHNNY DE LA ROSA H.</t>
  </si>
  <si>
    <t>001-05293484</t>
  </si>
  <si>
    <t>johnny.h@claro.net.do</t>
  </si>
  <si>
    <t>04//02/21</t>
  </si>
  <si>
    <t>Jose Antonio Velazquez</t>
  </si>
  <si>
    <t>SAIP-000-46852</t>
  </si>
  <si>
    <t>velazquezjosea.21@gmail.com</t>
  </si>
  <si>
    <t>17/02/</t>
  </si>
  <si>
    <t>juandelcarmen@esd.com.do</t>
  </si>
  <si>
    <t>Juan Jose Del Carmen</t>
  </si>
  <si>
    <t>SAIP-00046041</t>
  </si>
  <si>
    <t>3 dias</t>
  </si>
  <si>
    <t>dianamanono03@hotmail.es</t>
  </si>
  <si>
    <t>Febrero 2021</t>
  </si>
  <si>
    <t xml:space="preserve"> Enero 2021</t>
  </si>
  <si>
    <t>CARTA PERSONAL</t>
  </si>
  <si>
    <t xml:space="preserve"> Marzo 2021</t>
  </si>
  <si>
    <t>Angel Lockward</t>
  </si>
  <si>
    <t xml:space="preserve">Angellockwardyasociados@hotmail.com     </t>
  </si>
  <si>
    <t>12 DIAS</t>
  </si>
  <si>
    <t>Angel Sierra Utrero</t>
  </si>
  <si>
    <t>asa@sunandwatt.com</t>
  </si>
  <si>
    <t>12 dias</t>
  </si>
  <si>
    <t>zoltan.marosi@intertek.com</t>
  </si>
  <si>
    <t>22/02/02021</t>
  </si>
  <si>
    <t>Dr.ZOLTAN MAROSI</t>
  </si>
  <si>
    <t>n/a</t>
  </si>
  <si>
    <t>telefono</t>
  </si>
  <si>
    <t>Llamada telefonica</t>
  </si>
  <si>
    <t>RR-HH / LEGAL</t>
  </si>
  <si>
    <t>Roselys Polanco</t>
  </si>
  <si>
    <t>Diana Yamilet Mañon Ciprian</t>
  </si>
  <si>
    <t>Secret. Gral.</t>
  </si>
  <si>
    <t>Finanzas</t>
  </si>
  <si>
    <t>roselispolanco1200@gmail.com</t>
  </si>
  <si>
    <t>SAIP-CORREO</t>
  </si>
  <si>
    <t xml:space="preserve"> aitia.solucionesinteligentes@gmail.com</t>
  </si>
  <si>
    <t>Marco Guridi</t>
  </si>
  <si>
    <t>Legal-Regulacion</t>
  </si>
  <si>
    <t>1 hora</t>
  </si>
  <si>
    <t>SAIP-47847</t>
  </si>
  <si>
    <t>Julio Jimenez</t>
  </si>
  <si>
    <t>MEMI -MEM</t>
  </si>
  <si>
    <t>SAIP-48091</t>
  </si>
  <si>
    <t>SAIP-48119</t>
  </si>
  <si>
    <t>SAIP-48071</t>
  </si>
  <si>
    <t>Alberto Reyes</t>
  </si>
  <si>
    <t>Eliyen Rodriguez</t>
  </si>
  <si>
    <t>correo</t>
  </si>
  <si>
    <t>eliyen.rodriguez@mem.gob.do</t>
  </si>
  <si>
    <t>Juan Pablo Cardona</t>
  </si>
  <si>
    <t>juanpcardonar@gmail.com</t>
  </si>
  <si>
    <t>Legal-AOI</t>
  </si>
  <si>
    <t>correo-llamada</t>
  </si>
  <si>
    <t>correo-SAIP</t>
  </si>
  <si>
    <t>SAIP-47663</t>
  </si>
  <si>
    <t>57+3105979584</t>
  </si>
  <si>
    <t>nicholas.wirtz@bnamericas.com</t>
  </si>
  <si>
    <t xml:space="preserve">Nicholas Wirtz </t>
  </si>
  <si>
    <t>+502 4220-4613</t>
  </si>
  <si>
    <t>Regulacion</t>
  </si>
  <si>
    <t>juliojimenezcano@hotmail.com</t>
  </si>
  <si>
    <t>Alexander Vallejo</t>
  </si>
  <si>
    <t>SAIP-000-46836</t>
  </si>
  <si>
    <t>23 dias</t>
  </si>
  <si>
    <t>26 dias</t>
  </si>
  <si>
    <t>yeny FIGUEROA</t>
  </si>
  <si>
    <t>Nnic-3800873</t>
  </si>
  <si>
    <t>figueroayenny2972@hotmail.com</t>
  </si>
  <si>
    <t>AMADO A.MOQUETE</t>
  </si>
  <si>
    <t>personal</t>
  </si>
  <si>
    <t>aaaajuristas@gmail.com</t>
  </si>
  <si>
    <t>jonnyimport@hotmail.com</t>
  </si>
  <si>
    <t>0 dias</t>
  </si>
  <si>
    <t>10 DIAS</t>
  </si>
  <si>
    <t>11 dias</t>
  </si>
  <si>
    <t>SAIP-48412</t>
  </si>
  <si>
    <t>SAIP-48411</t>
  </si>
  <si>
    <t>4 DIAS</t>
  </si>
  <si>
    <t>JOSE RAFAEL RAMIRES</t>
  </si>
  <si>
    <t>FERNANDO BUCARELLY</t>
  </si>
  <si>
    <t>SAIP-48517</t>
  </si>
  <si>
    <t>meprisard@yahoo.com</t>
  </si>
  <si>
    <t>2 DIAS</t>
  </si>
  <si>
    <t>7 DIAS</t>
  </si>
  <si>
    <t>3 DIAS</t>
  </si>
  <si>
    <t>Willdi Hernandez</t>
  </si>
  <si>
    <t>willdihernandez@gmail.com</t>
  </si>
  <si>
    <t>juan-reneg@hotmail.com</t>
  </si>
  <si>
    <t>Nilson Abreu</t>
  </si>
  <si>
    <t>SAIP-48424</t>
  </si>
  <si>
    <t>SAIP47847</t>
  </si>
  <si>
    <t>abreulebron.nilson1@gmail.com</t>
  </si>
  <si>
    <t>20 dias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</si>
  <si>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</si>
  <si>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Juan Rene G .Marte</t>
  </si>
  <si>
    <t>DAF</t>
  </si>
  <si>
    <t>1er. Trimestre Enero/Marzo 2021</t>
  </si>
  <si>
    <t>CARLOS F JIMENEZ</t>
  </si>
  <si>
    <t>CJIMENEZ@drenergia.com</t>
  </si>
  <si>
    <t>DMEM</t>
  </si>
  <si>
    <t>Ciencia EQUIS</t>
  </si>
  <si>
    <t>cienciax@hotmail.com</t>
  </si>
  <si>
    <t>1 DIAS</t>
  </si>
  <si>
    <t>Wilfredo Tineo Castillo</t>
  </si>
  <si>
    <t>8095409002-236</t>
  </si>
  <si>
    <t>wtineo@cne.gob.do</t>
  </si>
  <si>
    <t>Juan Maria Del Carmen</t>
  </si>
  <si>
    <t>000-49546</t>
  </si>
  <si>
    <t>daisylorenzo@gmail.com</t>
  </si>
  <si>
    <t>Juana Sena Martinez</t>
  </si>
  <si>
    <t>OTNIELMENDEZ@GMAIL.COM</t>
  </si>
  <si>
    <t>OAI/PROTECOM</t>
  </si>
  <si>
    <t>Adriano Canela</t>
  </si>
  <si>
    <t>adrianocanela2@hotmail.com</t>
  </si>
  <si>
    <t>Dennys Rafael Paredes ROJAS</t>
  </si>
  <si>
    <t>mandalo2017@gmail.com</t>
  </si>
  <si>
    <t>Yesenia Guilbert</t>
  </si>
  <si>
    <t>yeseniaguilbertm@hotmail.com</t>
  </si>
  <si>
    <t xml:space="preserve">3 dias </t>
  </si>
  <si>
    <t xml:space="preserve">Llamada </t>
  </si>
  <si>
    <t>Abril 2021</t>
  </si>
  <si>
    <t xml:space="preserve"> Mayo 2021</t>
  </si>
  <si>
    <t>2do. Trimestre, 2021</t>
  </si>
  <si>
    <t>Julio 2021</t>
  </si>
  <si>
    <t xml:space="preserve"> Agosto 2021</t>
  </si>
  <si>
    <t>3er. Trimestre, 2021</t>
  </si>
  <si>
    <t>Dic 2021</t>
  </si>
  <si>
    <t>4to. Trimestre, 2021</t>
  </si>
  <si>
    <t>Daisy Lorenzo</t>
  </si>
  <si>
    <t>JERARQUICO</t>
  </si>
  <si>
    <t>22/042021</t>
  </si>
  <si>
    <t>ALEXIS CALDERON</t>
  </si>
  <si>
    <t>alexiscalderon07@gmail.com</t>
  </si>
  <si>
    <t>1 dias</t>
  </si>
  <si>
    <t>2 dia</t>
  </si>
  <si>
    <t>SAIP-49943</t>
  </si>
  <si>
    <t>ROSELYS POLANCO</t>
  </si>
  <si>
    <t>SAIP-50678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</si>
</sst>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\-#######\-#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Calibri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u/>
      <sz val="11"/>
      <color theme="1"/>
      <name val="Arial Narrow"/>
      <family val="2"/>
    </font>
    <font>
      <sz val="11"/>
      <color theme="0"/>
      <name val="Arial Narrow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5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7" fillId="5" borderId="1" xfId="0" applyFont="1" applyFill="1" applyBorder="1" applyAlignment="1">
      <alignment horizontal="left" vertical="center"/>
    </xf>
    <xf numFmtId="0" fontId="0" fillId="0" borderId="0" xfId="0" applyFont="1"/>
    <xf numFmtId="1" fontId="10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18" fillId="0" borderId="0" xfId="0" applyFont="1" applyAlignment="1"/>
    <xf numFmtId="0" fontId="19" fillId="0" borderId="0" xfId="0" applyFont="1" applyAlignment="1"/>
    <xf numFmtId="0" fontId="21" fillId="0" borderId="1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1" fontId="23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left" vertical="center"/>
    </xf>
    <xf numFmtId="1" fontId="1" fillId="7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1" xfId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5" borderId="13" xfId="0" applyFont="1" applyFill="1" applyBorder="1" applyAlignment="1">
      <alignment horizontal="center" vertical="center"/>
    </xf>
    <xf numFmtId="1" fontId="1" fillId="7" borderId="1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vertical="center"/>
    </xf>
    <xf numFmtId="0" fontId="1" fillId="8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1" xfId="1" applyFill="1" applyBorder="1" applyAlignment="1">
      <alignment horizontal="left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14" fontId="3" fillId="0" borderId="1" xfId="1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3" xfId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1" fontId="2" fillId="3" borderId="0" xfId="0" applyNumberFormat="1" applyFont="1" applyFill="1" applyBorder="1" applyAlignment="1">
      <alignment horizontal="center" vertical="center"/>
    </xf>
    <xf numFmtId="0" fontId="3" fillId="4" borderId="1" xfId="1" applyFill="1" applyBorder="1" applyAlignment="1">
      <alignment vertical="center"/>
    </xf>
    <xf numFmtId="0" fontId="3" fillId="0" borderId="1" xfId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7" fontId="8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E7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rgbClr val="0000FF"/>
                </a:solidFill>
              </a:rPr>
              <a:t>Solicitudes Recibidas OAI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s-DO" b="1" baseline="0">
                <a:solidFill>
                  <a:srgbClr val="0000FF"/>
                </a:solidFill>
              </a:rPr>
              <a:t> 1er. Trimestre, (Enero - Marzo)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'1er. Trim.'!$B$7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'1er. Trim.'!$A$8:$A$12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'1er. Trim.'!$B$8:$B$12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A-4E27-B659-277AD647BE9B}"/>
            </c:ext>
          </c:extLst>
        </c:ser>
        <c:ser>
          <c:idx val="1"/>
          <c:order val="1"/>
          <c:tx>
            <c:strRef>
              <c:f>'1er. Trim.'!$C$7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'1er. Trim.'!$A$8:$A$12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'1er. Trim.'!$C$8:$C$12</c:f>
              <c:numCache>
                <c:formatCode>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21</c:v>
                </c:pt>
                <c:pt idx="3">
                  <c:v>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A-4E27-B659-277AD64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37688"/>
        <c:axId val="409310432"/>
      </c:barChart>
      <c:catAx>
        <c:axId val="8123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310432"/>
        <c:crosses val="autoZero"/>
        <c:auto val="1"/>
        <c:lblAlgn val="ctr"/>
        <c:lblOffset val="100"/>
        <c:noMultiLvlLbl val="0"/>
      </c:catAx>
      <c:valAx>
        <c:axId val="4093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23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rgbClr val="0000FF"/>
                </a:solidFill>
              </a:rPr>
              <a:t>Areas involucradas en Solicitudes Recibidas OAI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s-DO" b="1" baseline="0">
                <a:solidFill>
                  <a:srgbClr val="0000FF"/>
                </a:solidFill>
              </a:rPr>
              <a:t> 1er. Trimestre (Enero - Marzo)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'1er. Trim.'!$B$15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'1er. Trim.'!$A$16:$A$23</c:f>
              <c:strCache>
                <c:ptCount val="8"/>
                <c:pt idx="0">
                  <c:v>LEGAL</c:v>
                </c:pt>
                <c:pt idx="1">
                  <c:v>MAYORISTA</c:v>
                </c:pt>
                <c:pt idx="2">
                  <c:v>MINORISTA</c:v>
                </c:pt>
                <c:pt idx="3">
                  <c:v>REGULACIÓN</c:v>
                </c:pt>
                <c:pt idx="4">
                  <c:v>PROTECOM</c:v>
                </c:pt>
                <c:pt idx="5">
                  <c:v>DAF</c:v>
                </c:pt>
                <c:pt idx="6">
                  <c:v>OAI </c:v>
                </c:pt>
                <c:pt idx="7">
                  <c:v>Total Recibidas</c:v>
                </c:pt>
              </c:strCache>
            </c:strRef>
          </c:cat>
          <c:val>
            <c:numRef>
              <c:f>'1er. Trim.'!$B$16:$B$23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A-4E27-B659-277AD647BE9B}"/>
            </c:ext>
          </c:extLst>
        </c:ser>
        <c:ser>
          <c:idx val="1"/>
          <c:order val="1"/>
          <c:tx>
            <c:strRef>
              <c:f>'1er. Trim.'!$C$15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'1er. Trim.'!$A$16:$A$23</c:f>
              <c:strCache>
                <c:ptCount val="8"/>
                <c:pt idx="0">
                  <c:v>LEGAL</c:v>
                </c:pt>
                <c:pt idx="1">
                  <c:v>MAYORISTA</c:v>
                </c:pt>
                <c:pt idx="2">
                  <c:v>MINORISTA</c:v>
                </c:pt>
                <c:pt idx="3">
                  <c:v>REGULACIÓN</c:v>
                </c:pt>
                <c:pt idx="4">
                  <c:v>PROTECOM</c:v>
                </c:pt>
                <c:pt idx="5">
                  <c:v>DAF</c:v>
                </c:pt>
                <c:pt idx="6">
                  <c:v>OAI </c:v>
                </c:pt>
                <c:pt idx="7">
                  <c:v>Total Recibidas</c:v>
                </c:pt>
              </c:strCache>
            </c:strRef>
          </c:cat>
          <c:val>
            <c:numRef>
              <c:f>'1er. Trim.'!$C$16:$C$23</c:f>
              <c:numCache>
                <c:formatCode>0</c:formatCode>
                <c:ptCount val="8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A-4E27-B659-277AD64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411048"/>
        <c:axId val="125403184"/>
      </c:barChart>
      <c:catAx>
        <c:axId val="40941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5403184"/>
        <c:crosses val="autoZero"/>
        <c:auto val="1"/>
        <c:lblAlgn val="ctr"/>
        <c:lblOffset val="100"/>
        <c:noMultiLvlLbl val="0"/>
      </c:catAx>
      <c:valAx>
        <c:axId val="12540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41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Vìas de Solicitud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'2do. Trim.'!$B$9:$B$13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8-457E-9398-80E66607A6B4}"/>
            </c:ext>
          </c:extLst>
        </c:ser>
        <c:ser>
          <c:idx val="3"/>
          <c:order val="1"/>
          <c:tx>
            <c:strRef>
              <c:f>'2do.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'2do. Trim.'!$C$9:$C$13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8-457E-9398-80E66607A6B4}"/>
            </c:ext>
          </c:extLst>
        </c:ser>
        <c:ser>
          <c:idx val="0"/>
          <c:order val="2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'2do. Trim.'!$B$9:$B$13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3-4A8E-822D-FC5DD9F88CF1}"/>
            </c:ext>
          </c:extLst>
        </c:ser>
        <c:ser>
          <c:idx val="1"/>
          <c:order val="3"/>
          <c:tx>
            <c:strRef>
              <c:f>'2do.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'2do. Trim.'!$C$9:$C$13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3-4A8E-822D-FC5DD9F8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693648"/>
        <c:axId val="409714976"/>
      </c:barChart>
      <c:catAx>
        <c:axId val="4096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714976"/>
        <c:crosses val="autoZero"/>
        <c:auto val="1"/>
        <c:lblAlgn val="ctr"/>
        <c:lblOffset val="100"/>
        <c:noMultiLvlLbl val="0"/>
      </c:catAx>
      <c:valAx>
        <c:axId val="4097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6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Departamentos Involucrados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Trim.'!$B$18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Trim.'!$A$19:$A$25</c:f>
              <c:strCache>
                <c:ptCount val="7"/>
                <c:pt idx="0">
                  <c:v>R.R.H.H.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REGULACIÓN</c:v>
                </c:pt>
                <c:pt idx="6">
                  <c:v>Total Recibidas</c:v>
                </c:pt>
              </c:strCache>
            </c:strRef>
          </c:cat>
          <c:val>
            <c:numRef>
              <c:f>'2do. Trim.'!$B$19:$B$25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6-4399-A715-4F632C5D92A8}"/>
            </c:ext>
          </c:extLst>
        </c:ser>
        <c:ser>
          <c:idx val="3"/>
          <c:order val="1"/>
          <c:tx>
            <c:strRef>
              <c:f>'2do. Trim.'!$C$18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Trim.'!$A$19:$A$25</c:f>
              <c:strCache>
                <c:ptCount val="7"/>
                <c:pt idx="0">
                  <c:v>R.R.H.H.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REGULACIÓN</c:v>
                </c:pt>
                <c:pt idx="6">
                  <c:v>Total Recibidas</c:v>
                </c:pt>
              </c:strCache>
            </c:strRef>
          </c:cat>
          <c:val>
            <c:numRef>
              <c:f>'2do. Trim.'!$C$19:$C$25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6-4399-A715-4F632C5D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951200"/>
        <c:axId val="410493328"/>
      </c:barChart>
      <c:catAx>
        <c:axId val="4109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493328"/>
        <c:crosses val="autoZero"/>
        <c:auto val="1"/>
        <c:lblAlgn val="ctr"/>
        <c:lblOffset val="100"/>
        <c:noMultiLvlLbl val="0"/>
      </c:catAx>
      <c:valAx>
        <c:axId val="4104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9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3er. Trimestre (Julio-Septiembre)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'3er.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'3er. Trim.'!$A$9:$A$13</c:f>
              <c:strCache>
                <c:ptCount val="5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'3er. Trim.'!$B$9:$B$13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7-45C1-A578-F9AC673C577D}"/>
            </c:ext>
          </c:extLst>
        </c:ser>
        <c:ser>
          <c:idx val="1"/>
          <c:order val="1"/>
          <c:tx>
            <c:strRef>
              <c:f>'3er.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'3er. Trim.'!$A$9:$A$13</c:f>
              <c:strCache>
                <c:ptCount val="5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'3er. Trim.'!$C$9:$C$13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7-45C1-A578-F9AC673C5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30200"/>
        <c:axId val="228030592"/>
      </c:barChart>
      <c:catAx>
        <c:axId val="22803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592"/>
        <c:crosses val="autoZero"/>
        <c:auto val="1"/>
        <c:lblAlgn val="ctr"/>
        <c:lblOffset val="100"/>
        <c:noMultiLvlLbl val="0"/>
      </c:catAx>
      <c:valAx>
        <c:axId val="2280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3er. Trimestre (Julio-Septiembre)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'3er. Trim.'!$B$20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'3er. Trim.'!$A$21:$A$28</c:f>
              <c:strCache>
                <c:ptCount val="8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RRHH</c:v>
                </c:pt>
                <c:pt idx="5">
                  <c:v>PROTECOM</c:v>
                </c:pt>
                <c:pt idx="6">
                  <c:v>MINORISTA</c:v>
                </c:pt>
                <c:pt idx="7">
                  <c:v>Total Recibidas</c:v>
                </c:pt>
              </c:strCache>
            </c:strRef>
          </c:cat>
          <c:val>
            <c:numRef>
              <c:f>'3er. Trim.'!$B$21:$B$28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7-45C1-A578-F9AC673C577D}"/>
            </c:ext>
          </c:extLst>
        </c:ser>
        <c:ser>
          <c:idx val="1"/>
          <c:order val="1"/>
          <c:tx>
            <c:strRef>
              <c:f>'3er. Trim.'!$C$20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'3er. Trim.'!$A$21:$A$28</c:f>
              <c:strCache>
                <c:ptCount val="8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RRHH</c:v>
                </c:pt>
                <c:pt idx="5">
                  <c:v>PROTECOM</c:v>
                </c:pt>
                <c:pt idx="6">
                  <c:v>MINORISTA</c:v>
                </c:pt>
                <c:pt idx="7">
                  <c:v>Total Recibidas</c:v>
                </c:pt>
              </c:strCache>
            </c:strRef>
          </c:cat>
          <c:val>
            <c:numRef>
              <c:f>'3er. Trim.'!$C$21:$C$28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7-45C1-A578-F9AC673C5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29808"/>
        <c:axId val="228030984"/>
      </c:barChart>
      <c:catAx>
        <c:axId val="228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984"/>
        <c:crosses val="autoZero"/>
        <c:auto val="1"/>
        <c:lblAlgn val="ctr"/>
        <c:lblOffset val="100"/>
        <c:noMultiLvlLbl val="0"/>
      </c:catAx>
      <c:valAx>
        <c:axId val="2280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2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Trim.'!$A$9:$A$13</c:f>
              <c:strCache>
                <c:ptCount val="5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'4to. Trim.'!$B$9:$B$13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2-4F22-A734-2E7CE722FB60}"/>
            </c:ext>
          </c:extLst>
        </c:ser>
        <c:ser>
          <c:idx val="1"/>
          <c:order val="1"/>
          <c:tx>
            <c:strRef>
              <c:f>'4to.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'4to. Trim.'!$A$9:$A$13</c:f>
              <c:strCache>
                <c:ptCount val="5"/>
                <c:pt idx="0">
                  <c:v>PERSONAL</c:v>
                </c:pt>
                <c:pt idx="1">
                  <c:v>CORREO ELECTRONICO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'4to. Trim.'!$C$9:$C$13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2-4F22-A734-2E7CE722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30200"/>
        <c:axId val="228030592"/>
      </c:barChart>
      <c:catAx>
        <c:axId val="22803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592"/>
        <c:crosses val="autoZero"/>
        <c:auto val="1"/>
        <c:lblAlgn val="ctr"/>
        <c:lblOffset val="100"/>
        <c:noMultiLvlLbl val="0"/>
      </c:catAx>
      <c:valAx>
        <c:axId val="2280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4to. Trimestre (Octubre-Diciembre)  2021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'4to. Trim.'!$B$20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'4to. Trim.'!$A$21:$A$28</c:f>
              <c:strCache>
                <c:ptCount val="8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RRHH</c:v>
                </c:pt>
                <c:pt idx="5">
                  <c:v>PROTECOM</c:v>
                </c:pt>
                <c:pt idx="6">
                  <c:v>MINORISTA</c:v>
                </c:pt>
                <c:pt idx="7">
                  <c:v>Total Recibidas</c:v>
                </c:pt>
              </c:strCache>
            </c:strRef>
          </c:cat>
          <c:val>
            <c:numRef>
              <c:f>'4to. Trim.'!$B$21:$B$28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BBD-9651-8B548BA9C7D9}"/>
            </c:ext>
          </c:extLst>
        </c:ser>
        <c:ser>
          <c:idx val="1"/>
          <c:order val="1"/>
          <c:tx>
            <c:strRef>
              <c:f>'4to. Trim.'!$C$20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'4to. Trim.'!$A$21:$A$28</c:f>
              <c:strCache>
                <c:ptCount val="8"/>
                <c:pt idx="0">
                  <c:v>MAYORISTA</c:v>
                </c:pt>
                <c:pt idx="1">
                  <c:v>OAI</c:v>
                </c:pt>
                <c:pt idx="2">
                  <c:v>REGULACION</c:v>
                </c:pt>
                <c:pt idx="3">
                  <c:v>LEGAL</c:v>
                </c:pt>
                <c:pt idx="4">
                  <c:v>RRHH</c:v>
                </c:pt>
                <c:pt idx="5">
                  <c:v>PROTECOM</c:v>
                </c:pt>
                <c:pt idx="6">
                  <c:v>MINORISTA</c:v>
                </c:pt>
                <c:pt idx="7">
                  <c:v>Total Recibidas</c:v>
                </c:pt>
              </c:strCache>
            </c:strRef>
          </c:cat>
          <c:val>
            <c:numRef>
              <c:f>'4to. Trim.'!$C$21:$C$28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3-4BBD-9651-8B548BA9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029808"/>
        <c:axId val="228030984"/>
      </c:barChart>
      <c:catAx>
        <c:axId val="228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30984"/>
        <c:crosses val="autoZero"/>
        <c:auto val="1"/>
        <c:lblAlgn val="ctr"/>
        <c:lblOffset val="100"/>
        <c:noMultiLvlLbl val="0"/>
      </c:catAx>
      <c:valAx>
        <c:axId val="2280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802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114299</xdr:colOff>
      <xdr:row>2</xdr:row>
      <xdr:rowOff>180975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22955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561975</xdr:colOff>
      <xdr:row>0</xdr:row>
      <xdr:rowOff>0</xdr:rowOff>
    </xdr:from>
    <xdr:to>
      <xdr:col>10</xdr:col>
      <xdr:colOff>561975</xdr:colOff>
      <xdr:row>12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542926</xdr:colOff>
      <xdr:row>13</xdr:row>
      <xdr:rowOff>123823</xdr:rowOff>
    </xdr:from>
    <xdr:to>
      <xdr:col>10</xdr:col>
      <xdr:colOff>561975</xdr:colOff>
      <xdr:row>25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2</xdr:col>
      <xdr:colOff>533399</xdr:colOff>
      <xdr:row>2</xdr:row>
      <xdr:rowOff>180975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22955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547687</xdr:colOff>
      <xdr:row>0</xdr:row>
      <xdr:rowOff>176212</xdr:rowOff>
    </xdr:from>
    <xdr:to>
      <xdr:col>10</xdr:col>
      <xdr:colOff>547687</xdr:colOff>
      <xdr:row>12</xdr:row>
      <xdr:rowOff>204787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533400</xdr:colOff>
      <xdr:row>13</xdr:row>
      <xdr:rowOff>114300</xdr:rowOff>
    </xdr:from>
    <xdr:to>
      <xdr:col>10</xdr:col>
      <xdr:colOff>533400</xdr:colOff>
      <xdr:row>28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367109</xdr:colOff>
      <xdr:row>4</xdr:row>
      <xdr:rowOff>-1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3102373" cy="7540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300036</xdr:colOff>
      <xdr:row>1</xdr:row>
      <xdr:rowOff>4762</xdr:rowOff>
    </xdr:from>
    <xdr:to>
      <xdr:col>10</xdr:col>
      <xdr:colOff>476249</xdr:colOff>
      <xdr:row>13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14</xdr:row>
      <xdr:rowOff>95250</xdr:rowOff>
    </xdr:from>
    <xdr:to>
      <xdr:col>10</xdr:col>
      <xdr:colOff>485775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367109</xdr:colOff>
      <xdr:row>4</xdr:row>
      <xdr:rowOff>1983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:a16="http://schemas.microsoft.com/office/drawing/2014/main" id="{7833D56E-16B1-4536-ACF6-E45C68A2F3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3100785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300036</xdr:colOff>
      <xdr:row>1</xdr:row>
      <xdr:rowOff>4762</xdr:rowOff>
    </xdr:from>
    <xdr:to>
      <xdr:col>10</xdr:col>
      <xdr:colOff>476249</xdr:colOff>
      <xdr:row>13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F1DDD39-DFFC-407F-896C-5DDD83FD3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14</xdr:row>
      <xdr:rowOff>95250</xdr:rowOff>
    </xdr:from>
    <xdr:to>
      <xdr:col>10</xdr:col>
      <xdr:colOff>485775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42EE7A-15C4-4B45-B428-0C1AF91F3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adespachojurico@gmail.com" TargetMode="External"/><Relationship Id="rId7" Type="http://schemas.openxmlformats.org/officeDocument/2006/relationships/hyperlink" Target="mailto:juandelcarmen@esd.com.do" TargetMode="External"/><Relationship Id="rId2" Type="http://schemas.openxmlformats.org/officeDocument/2006/relationships/hyperlink" Target="mailto:rfigueroacorales@hotmail.com" TargetMode="External"/><Relationship Id="rId1" Type="http://schemas.openxmlformats.org/officeDocument/2006/relationships/hyperlink" Target="mailto:ianuli@umail.leide" TargetMode="External"/><Relationship Id="rId6" Type="http://schemas.openxmlformats.org/officeDocument/2006/relationships/hyperlink" Target="mailto:mpayano@economia.gob.do" TargetMode="External"/><Relationship Id="rId5" Type="http://schemas.openxmlformats.org/officeDocument/2006/relationships/hyperlink" Target="mailto:cgermoso@gmail.com" TargetMode="External"/><Relationship Id="rId4" Type="http://schemas.openxmlformats.org/officeDocument/2006/relationships/hyperlink" Target="mailto:mguridim@unen.do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elazquezjosea.21@gmail.com" TargetMode="External"/><Relationship Id="rId13" Type="http://schemas.openxmlformats.org/officeDocument/2006/relationships/hyperlink" Target="mailto:dianamanono03@hotmail.es" TargetMode="External"/><Relationship Id="rId3" Type="http://schemas.openxmlformats.org/officeDocument/2006/relationships/hyperlink" Target="mailto:info@herenciaaba.com" TargetMode="External"/><Relationship Id="rId7" Type="http://schemas.openxmlformats.org/officeDocument/2006/relationships/hyperlink" Target="mailto:johnny.h@claro.net.do" TargetMode="External"/><Relationship Id="rId12" Type="http://schemas.openxmlformats.org/officeDocument/2006/relationships/hyperlink" Target="mailto:zoltan.marosi@intertek.com" TargetMode="External"/><Relationship Id="rId2" Type="http://schemas.openxmlformats.org/officeDocument/2006/relationships/hyperlink" Target="mailto:aitia.solucionesinteligentes@gmail.com" TargetMode="External"/><Relationship Id="rId1" Type="http://schemas.openxmlformats.org/officeDocument/2006/relationships/hyperlink" Target="mailto:z.medina@eneriorenewables.com" TargetMode="External"/><Relationship Id="rId6" Type="http://schemas.openxmlformats.org/officeDocument/2006/relationships/hyperlink" Target="mailto:fgeraldino@proindustria@gov.do" TargetMode="External"/><Relationship Id="rId11" Type="http://schemas.openxmlformats.org/officeDocument/2006/relationships/hyperlink" Target="mailto:asa@sunandwatt.com" TargetMode="External"/><Relationship Id="rId5" Type="http://schemas.openxmlformats.org/officeDocument/2006/relationships/hyperlink" Target="mailto:mguridim@unen.do" TargetMode="External"/><Relationship Id="rId10" Type="http://schemas.openxmlformats.org/officeDocument/2006/relationships/hyperlink" Target="mailto:Angellockwardyasociados@hotmail.com" TargetMode="External"/><Relationship Id="rId4" Type="http://schemas.openxmlformats.org/officeDocument/2006/relationships/hyperlink" Target="mailto:Info@panaderia-am.com" TargetMode="External"/><Relationship Id="rId9" Type="http://schemas.openxmlformats.org/officeDocument/2006/relationships/hyperlink" Target="mailto:dianamanono03@hotmail.es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oselispolanco1200@gmail.com" TargetMode="External"/><Relationship Id="rId13" Type="http://schemas.openxmlformats.org/officeDocument/2006/relationships/hyperlink" Target="mailto:willdihernandez@gmail.com" TargetMode="External"/><Relationship Id="rId3" Type="http://schemas.openxmlformats.org/officeDocument/2006/relationships/hyperlink" Target="mailto:eliyen.rodriguez@mem.gob.do" TargetMode="External"/><Relationship Id="rId7" Type="http://schemas.openxmlformats.org/officeDocument/2006/relationships/hyperlink" Target="mailto:aaaajuristas@gmail.com" TargetMode="External"/><Relationship Id="rId12" Type="http://schemas.openxmlformats.org/officeDocument/2006/relationships/hyperlink" Target="mailto:mguridim@unen.do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roselispolanco1200@gmail.com" TargetMode="External"/><Relationship Id="rId16" Type="http://schemas.openxmlformats.org/officeDocument/2006/relationships/hyperlink" Target="mailto:abreulebron.nilson1@gmail.com" TargetMode="External"/><Relationship Id="rId1" Type="http://schemas.openxmlformats.org/officeDocument/2006/relationships/hyperlink" Target="mailto:roselispolanco1200@gmail.com" TargetMode="External"/><Relationship Id="rId6" Type="http://schemas.openxmlformats.org/officeDocument/2006/relationships/hyperlink" Target="mailto:figueroayenny2972@hotmail.com" TargetMode="External"/><Relationship Id="rId11" Type="http://schemas.openxmlformats.org/officeDocument/2006/relationships/hyperlink" Target="mailto:meprisard@yahoo.com" TargetMode="External"/><Relationship Id="rId5" Type="http://schemas.openxmlformats.org/officeDocument/2006/relationships/hyperlink" Target="mailto:juliojimenezcano@hotmail.com" TargetMode="External"/><Relationship Id="rId15" Type="http://schemas.openxmlformats.org/officeDocument/2006/relationships/hyperlink" Target="mailto:nicholas.wirtz@bnamericas.com" TargetMode="External"/><Relationship Id="rId10" Type="http://schemas.openxmlformats.org/officeDocument/2006/relationships/hyperlink" Target="mailto:roselispolanco1200@gmail.com" TargetMode="External"/><Relationship Id="rId4" Type="http://schemas.openxmlformats.org/officeDocument/2006/relationships/hyperlink" Target="mailto:juanpcardonar@gmail.com" TargetMode="External"/><Relationship Id="rId9" Type="http://schemas.openxmlformats.org/officeDocument/2006/relationships/hyperlink" Target="mailto:jonnyimport@hotmail.com" TargetMode="External"/><Relationship Id="rId14" Type="http://schemas.openxmlformats.org/officeDocument/2006/relationships/hyperlink" Target="mailto:juan-reneg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uandelcarmen@esd.com.do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cienciax@hotmail.com" TargetMode="External"/><Relationship Id="rId1" Type="http://schemas.openxmlformats.org/officeDocument/2006/relationships/hyperlink" Target="mailto:CJIMENEZ@drenergia.com" TargetMode="External"/><Relationship Id="rId6" Type="http://schemas.openxmlformats.org/officeDocument/2006/relationships/hyperlink" Target="mailto:meprisard@yahoo.com" TargetMode="External"/><Relationship Id="rId5" Type="http://schemas.openxmlformats.org/officeDocument/2006/relationships/hyperlink" Target="mailto:daisylorenzo@gmail.com" TargetMode="External"/><Relationship Id="rId4" Type="http://schemas.openxmlformats.org/officeDocument/2006/relationships/hyperlink" Target="mailto:wtineo@cne.gob.d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roselispolanco1200@gmail.com" TargetMode="External"/><Relationship Id="rId3" Type="http://schemas.openxmlformats.org/officeDocument/2006/relationships/hyperlink" Target="mailto:mandalo2017@gmail.com" TargetMode="External"/><Relationship Id="rId7" Type="http://schemas.openxmlformats.org/officeDocument/2006/relationships/hyperlink" Target="mailto:meprisard@yahoo.com" TargetMode="External"/><Relationship Id="rId2" Type="http://schemas.openxmlformats.org/officeDocument/2006/relationships/hyperlink" Target="mailto:adrianocanela2@hotmail.com" TargetMode="External"/><Relationship Id="rId1" Type="http://schemas.openxmlformats.org/officeDocument/2006/relationships/hyperlink" Target="mailto:OTNIELMENDEZ@GMAIL.COM" TargetMode="External"/><Relationship Id="rId6" Type="http://schemas.openxmlformats.org/officeDocument/2006/relationships/hyperlink" Target="mailto:meprisard@yahoo.com" TargetMode="External"/><Relationship Id="rId5" Type="http://schemas.openxmlformats.org/officeDocument/2006/relationships/hyperlink" Target="mailto:alexiscalderon07@gmail.com" TargetMode="External"/><Relationship Id="rId4" Type="http://schemas.openxmlformats.org/officeDocument/2006/relationships/hyperlink" Target="mailto:yeseniaguilbertm@hotmail.co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2" sqref="K22"/>
    </sheetView>
  </sheetViews>
  <sheetFormatPr baseColWidth="10" defaultColWidth="11.42578125" defaultRowHeight="16.5" x14ac:dyDescent="0.25"/>
  <cols>
    <col min="1" max="1" width="3.28515625" bestFit="1" customWidth="1"/>
    <col min="2" max="2" width="28.42578125" style="10" bestFit="1" customWidth="1"/>
    <col min="3" max="3" width="14.140625" style="1" customWidth="1"/>
    <col min="4" max="4" width="12.140625" style="1" bestFit="1" customWidth="1"/>
    <col min="5" max="5" width="28.7109375" style="1" customWidth="1"/>
    <col min="6" max="6" width="11.5703125" style="1" bestFit="1" customWidth="1"/>
    <col min="7" max="7" width="11.28515625" style="1" customWidth="1"/>
    <col min="8" max="8" width="16.42578125" style="1" customWidth="1"/>
    <col min="9" max="9" width="11" style="1" customWidth="1"/>
    <col min="10" max="10" width="10.28515625" style="1" customWidth="1"/>
    <col min="11" max="11" width="22.5703125" bestFit="1" customWidth="1"/>
  </cols>
  <sheetData>
    <row r="1" spans="1:11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1" t="s">
        <v>106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16" customFormat="1" ht="9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53.25" customHeight="1" thickBot="1" x14ac:dyDescent="0.3">
      <c r="A5" s="18" t="s">
        <v>15</v>
      </c>
      <c r="B5" s="19" t="s">
        <v>3</v>
      </c>
      <c r="C5" s="19" t="s">
        <v>20</v>
      </c>
      <c r="D5" s="19" t="s">
        <v>16</v>
      </c>
      <c r="E5" s="19" t="s">
        <v>4</v>
      </c>
      <c r="F5" s="19" t="s">
        <v>13</v>
      </c>
      <c r="G5" s="19" t="s">
        <v>0</v>
      </c>
      <c r="H5" s="19" t="s">
        <v>17</v>
      </c>
      <c r="I5" s="19" t="s">
        <v>1</v>
      </c>
      <c r="J5" s="19" t="s">
        <v>2</v>
      </c>
      <c r="K5" s="20" t="s">
        <v>21</v>
      </c>
    </row>
    <row r="6" spans="1:11" s="51" customFormat="1" x14ac:dyDescent="0.25">
      <c r="A6" s="6">
        <v>1</v>
      </c>
      <c r="B6" s="9" t="s">
        <v>50</v>
      </c>
      <c r="C6" s="11" t="s">
        <v>76</v>
      </c>
      <c r="D6" s="2"/>
      <c r="E6" s="146" t="s">
        <v>51</v>
      </c>
      <c r="F6" s="12" t="s">
        <v>52</v>
      </c>
      <c r="G6" s="5">
        <v>44209</v>
      </c>
      <c r="H6" s="12" t="s">
        <v>5</v>
      </c>
      <c r="I6" s="5">
        <v>44211</v>
      </c>
      <c r="J6" s="21" t="s">
        <v>53</v>
      </c>
      <c r="K6" s="2" t="s">
        <v>54</v>
      </c>
    </row>
    <row r="7" spans="1:11" s="51" customFormat="1" x14ac:dyDescent="0.25">
      <c r="A7" s="6">
        <v>2</v>
      </c>
      <c r="B7" s="9" t="s">
        <v>55</v>
      </c>
      <c r="C7" s="11" t="s">
        <v>56</v>
      </c>
      <c r="D7" s="2">
        <v>8498464066</v>
      </c>
      <c r="E7" s="146" t="s">
        <v>57</v>
      </c>
      <c r="F7" s="12" t="s">
        <v>11</v>
      </c>
      <c r="G7" s="5">
        <v>44216</v>
      </c>
      <c r="H7" s="12" t="s">
        <v>7</v>
      </c>
      <c r="I7" s="5">
        <v>44216</v>
      </c>
      <c r="J7" s="21" t="s">
        <v>58</v>
      </c>
      <c r="K7" s="2" t="s">
        <v>54</v>
      </c>
    </row>
    <row r="8" spans="1:11" x14ac:dyDescent="0.25">
      <c r="A8" s="6">
        <v>3</v>
      </c>
      <c r="B8" s="9" t="s">
        <v>59</v>
      </c>
      <c r="C8" s="11" t="s">
        <v>60</v>
      </c>
      <c r="D8" s="2">
        <v>8097322272</v>
      </c>
      <c r="E8" s="146" t="s">
        <v>61</v>
      </c>
      <c r="F8" s="12" t="s">
        <v>11</v>
      </c>
      <c r="G8" s="5">
        <v>44216</v>
      </c>
      <c r="H8" s="12" t="s">
        <v>12</v>
      </c>
      <c r="I8" s="5">
        <v>44225</v>
      </c>
      <c r="J8" s="21" t="s">
        <v>62</v>
      </c>
      <c r="K8" s="2" t="s">
        <v>54</v>
      </c>
    </row>
    <row r="9" spans="1:11" x14ac:dyDescent="0.25">
      <c r="A9" s="6">
        <v>4</v>
      </c>
      <c r="B9" s="9" t="s">
        <v>63</v>
      </c>
      <c r="C9" s="11" t="s">
        <v>64</v>
      </c>
      <c r="D9" s="2">
        <v>8099553000</v>
      </c>
      <c r="E9" s="146" t="s">
        <v>65</v>
      </c>
      <c r="F9" s="12" t="s">
        <v>11</v>
      </c>
      <c r="G9" s="5">
        <v>44222</v>
      </c>
      <c r="H9" s="12" t="s">
        <v>5</v>
      </c>
      <c r="I9" s="5">
        <v>44224</v>
      </c>
      <c r="J9" s="21" t="s">
        <v>53</v>
      </c>
      <c r="K9" s="2" t="s">
        <v>54</v>
      </c>
    </row>
    <row r="10" spans="1:11" x14ac:dyDescent="0.25">
      <c r="A10" s="6">
        <v>5</v>
      </c>
      <c r="B10" s="9" t="s">
        <v>66</v>
      </c>
      <c r="C10" s="11" t="s">
        <v>67</v>
      </c>
      <c r="D10" s="2">
        <v>8294488448</v>
      </c>
      <c r="E10" s="146" t="s">
        <v>68</v>
      </c>
      <c r="F10" s="12" t="s">
        <v>11</v>
      </c>
      <c r="G10" s="5">
        <v>44225</v>
      </c>
      <c r="H10" s="12" t="s">
        <v>69</v>
      </c>
      <c r="I10" s="5">
        <v>44232</v>
      </c>
      <c r="J10" s="21" t="s">
        <v>58</v>
      </c>
      <c r="K10" s="2" t="s">
        <v>54</v>
      </c>
    </row>
    <row r="11" spans="1:11" s="51" customFormat="1" x14ac:dyDescent="0.25">
      <c r="A11" s="6">
        <v>6</v>
      </c>
      <c r="B11" s="9" t="s">
        <v>70</v>
      </c>
      <c r="C11" s="150" t="s">
        <v>71</v>
      </c>
      <c r="D11" s="2"/>
      <c r="E11" s="146" t="s">
        <v>72</v>
      </c>
      <c r="F11" s="12" t="s">
        <v>11</v>
      </c>
      <c r="G11" s="5">
        <v>44215</v>
      </c>
      <c r="H11" s="12" t="s">
        <v>10</v>
      </c>
      <c r="I11" s="5">
        <v>44235</v>
      </c>
      <c r="J11" s="21" t="s">
        <v>73</v>
      </c>
      <c r="K11" s="118" t="s">
        <v>54</v>
      </c>
    </row>
    <row r="12" spans="1:11" s="51" customFormat="1" x14ac:dyDescent="0.25">
      <c r="A12" s="151">
        <v>7</v>
      </c>
      <c r="B12" s="9" t="s">
        <v>101</v>
      </c>
      <c r="C12" s="153" t="s">
        <v>102</v>
      </c>
      <c r="D12" s="154">
        <v>8294527857</v>
      </c>
      <c r="E12" s="155" t="s">
        <v>100</v>
      </c>
      <c r="F12" s="12" t="s">
        <v>11</v>
      </c>
      <c r="G12" s="121">
        <v>44224</v>
      </c>
      <c r="H12" s="12" t="s">
        <v>69</v>
      </c>
      <c r="I12" s="121">
        <v>44230</v>
      </c>
      <c r="J12" s="21" t="s">
        <v>103</v>
      </c>
      <c r="K12" s="154" t="s">
        <v>54</v>
      </c>
    </row>
    <row r="13" spans="1:11" s="51" customFormat="1" x14ac:dyDescent="0.25">
      <c r="A13" s="152"/>
      <c r="B13" s="76"/>
      <c r="C13" s="148"/>
      <c r="D13" s="73"/>
      <c r="E13" s="74"/>
      <c r="F13" s="147"/>
      <c r="G13" s="75"/>
      <c r="H13" s="147"/>
      <c r="I13" s="75"/>
      <c r="J13" s="149"/>
      <c r="K13" s="73"/>
    </row>
    <row r="14" spans="1:11" s="51" customFormat="1" x14ac:dyDescent="0.25">
      <c r="A14" s="152"/>
      <c r="B14" s="76"/>
      <c r="C14" s="148"/>
      <c r="D14" s="73"/>
      <c r="E14" s="74"/>
      <c r="F14" s="147"/>
      <c r="G14" s="75"/>
      <c r="H14" s="147"/>
      <c r="I14" s="75"/>
      <c r="J14" s="149"/>
      <c r="K14" s="73"/>
    </row>
    <row r="16" spans="1:11" s="45" customFormat="1" ht="47.25" x14ac:dyDescent="0.25">
      <c r="B16" s="42" t="s">
        <v>24</v>
      </c>
      <c r="C16" s="43" t="s">
        <v>26</v>
      </c>
      <c r="D16" s="43" t="s">
        <v>27</v>
      </c>
      <c r="E16" s="44" t="s">
        <v>28</v>
      </c>
      <c r="F16" s="1"/>
      <c r="G16" s="1"/>
      <c r="H16" s="55" t="s">
        <v>34</v>
      </c>
      <c r="I16" s="43" t="s">
        <v>26</v>
      </c>
      <c r="J16" s="43" t="s">
        <v>27</v>
      </c>
      <c r="K16" s="44" t="s">
        <v>28</v>
      </c>
    </row>
    <row r="17" spans="2:11" s="47" customFormat="1" x14ac:dyDescent="0.25">
      <c r="B17" s="46" t="s">
        <v>14</v>
      </c>
      <c r="C17" s="48">
        <v>0</v>
      </c>
      <c r="D17" s="48">
        <v>0</v>
      </c>
      <c r="E17" s="83">
        <v>0</v>
      </c>
      <c r="F17" s="45"/>
      <c r="G17" s="45"/>
      <c r="H17" s="115" t="s">
        <v>5</v>
      </c>
      <c r="I17" s="116">
        <v>0</v>
      </c>
      <c r="J17" s="116">
        <v>2</v>
      </c>
      <c r="K17" s="84">
        <f>I17+J17</f>
        <v>2</v>
      </c>
    </row>
    <row r="18" spans="2:11" s="45" customFormat="1" x14ac:dyDescent="0.25">
      <c r="B18" s="41" t="s">
        <v>25</v>
      </c>
      <c r="C18" s="49">
        <v>0</v>
      </c>
      <c r="D18" s="49">
        <v>1</v>
      </c>
      <c r="E18" s="83">
        <f>C18+D18</f>
        <v>1</v>
      </c>
      <c r="F18" s="47"/>
      <c r="G18" s="47"/>
      <c r="H18" s="95" t="s">
        <v>43</v>
      </c>
      <c r="I18" s="84">
        <v>0</v>
      </c>
      <c r="J18" s="84">
        <v>1</v>
      </c>
      <c r="K18" s="84">
        <f t="shared" ref="K18:K21" si="0">I18+J18</f>
        <v>1</v>
      </c>
    </row>
    <row r="19" spans="2:11" s="45" customFormat="1" x14ac:dyDescent="0.25">
      <c r="B19" s="46" t="s">
        <v>11</v>
      </c>
      <c r="C19" s="48">
        <v>0</v>
      </c>
      <c r="D19" s="48">
        <v>6</v>
      </c>
      <c r="E19" s="83">
        <f t="shared" ref="E19:E20" si="1">C19+D19</f>
        <v>6</v>
      </c>
      <c r="F19" s="47"/>
      <c r="G19" s="47"/>
      <c r="H19" s="95" t="s">
        <v>33</v>
      </c>
      <c r="I19" s="84">
        <v>0</v>
      </c>
      <c r="J19" s="84">
        <v>2</v>
      </c>
      <c r="K19" s="84">
        <f t="shared" si="0"/>
        <v>2</v>
      </c>
    </row>
    <row r="20" spans="2:11" s="45" customFormat="1" x14ac:dyDescent="0.25">
      <c r="B20" s="41">
        <v>311</v>
      </c>
      <c r="C20" s="49">
        <v>0</v>
      </c>
      <c r="D20" s="49">
        <v>0</v>
      </c>
      <c r="E20" s="83">
        <f t="shared" si="1"/>
        <v>0</v>
      </c>
      <c r="F20" s="47"/>
      <c r="G20" s="47"/>
      <c r="H20" s="95" t="s">
        <v>10</v>
      </c>
      <c r="I20" s="84">
        <v>0</v>
      </c>
      <c r="J20" s="84">
        <v>1</v>
      </c>
      <c r="K20" s="84">
        <f t="shared" si="0"/>
        <v>1</v>
      </c>
    </row>
    <row r="21" spans="2:11" s="45" customFormat="1" x14ac:dyDescent="0.25">
      <c r="B21" s="40" t="s">
        <v>28</v>
      </c>
      <c r="C21" s="50">
        <f>SUBTOTAL(9,C17:C20)</f>
        <v>0</v>
      </c>
      <c r="D21" s="50">
        <f>SUBTOTAL(9,D17:D20)</f>
        <v>7</v>
      </c>
      <c r="E21" s="50">
        <f>SUBTOTAL(9,E17:E20)</f>
        <v>7</v>
      </c>
      <c r="F21" s="47"/>
      <c r="G21" s="47"/>
      <c r="H21" s="95" t="s">
        <v>7</v>
      </c>
      <c r="I21" s="84">
        <v>0</v>
      </c>
      <c r="J21" s="84">
        <v>1</v>
      </c>
      <c r="K21" s="84">
        <f t="shared" si="0"/>
        <v>1</v>
      </c>
    </row>
    <row r="22" spans="2:11" s="45" customFormat="1" x14ac:dyDescent="0.25">
      <c r="B22" s="10"/>
      <c r="C22" s="1"/>
      <c r="D22" s="1"/>
      <c r="E22" s="1"/>
      <c r="F22" s="47"/>
      <c r="G22" s="47"/>
      <c r="H22" s="99" t="s">
        <v>28</v>
      </c>
      <c r="I22" s="156">
        <f>SUBTOTAL(9,I18:I21)</f>
        <v>0</v>
      </c>
      <c r="J22" s="156">
        <f>SUBTOTAL(9,J17:J21)</f>
        <v>7</v>
      </c>
      <c r="K22" s="131">
        <f>SUBTOTAL(9,K17:K21)</f>
        <v>7</v>
      </c>
    </row>
    <row r="23" spans="2:11" s="45" customFormat="1" x14ac:dyDescent="0.25">
      <c r="B23" s="10"/>
      <c r="C23" s="1"/>
      <c r="D23" s="1"/>
      <c r="E23" s="1"/>
      <c r="F23" s="47"/>
      <c r="G23" s="47"/>
      <c r="H23" s="132"/>
      <c r="I23" s="133"/>
      <c r="J23" s="133"/>
      <c r="K23" s="133"/>
    </row>
    <row r="24" spans="2:11" s="51" customFormat="1" x14ac:dyDescent="0.25">
      <c r="B24" s="10"/>
      <c r="C24" s="1"/>
      <c r="D24" s="1"/>
      <c r="E24" s="1"/>
      <c r="F24" s="1"/>
      <c r="G24" s="1"/>
      <c r="H24" s="134"/>
      <c r="I24" s="135"/>
      <c r="J24" s="135"/>
      <c r="K24" s="135"/>
    </row>
    <row r="30" spans="2:11" x14ac:dyDescent="0.25">
      <c r="B30"/>
    </row>
  </sheetData>
  <autoFilter ref="A5:K10" xr:uid="{00000000-0009-0000-0000-000000000000}">
    <filterColumn colId="9">
      <filters>
        <filter val="1 día"/>
        <filter val="12 días"/>
        <filter val="2 días"/>
        <filter val="2 horas"/>
        <filter val="24 días"/>
        <filter val="3 días"/>
        <filter val="4 días"/>
        <filter val="44 días"/>
        <filter val="5 horas"/>
        <filter val="9 días"/>
      </filters>
    </filterColumn>
  </autoFilter>
  <sortState xmlns:xlrd2="http://schemas.microsoft.com/office/spreadsheetml/2017/richdata2" ref="H15:K21">
    <sortCondition ref="H15"/>
  </sortState>
  <mergeCells count="3">
    <mergeCell ref="A1:K1"/>
    <mergeCell ref="A2:K2"/>
    <mergeCell ref="A3:K3"/>
  </mergeCells>
  <hyperlinks>
    <hyperlink ref="E6" r:id="rId1" xr:uid="{4E94B1F7-973A-4FAA-8E3B-05E239800421}"/>
    <hyperlink ref="E7" r:id="rId2" xr:uid="{518AE65E-5897-453E-B30C-F7E141E1D050}"/>
    <hyperlink ref="E8" r:id="rId3" xr:uid="{C9B23998-0364-4500-83E7-37488C347D6F}"/>
    <hyperlink ref="E9" r:id="rId4" xr:uid="{45714D3A-9F44-41E8-B82C-2A250F6F03A3}"/>
    <hyperlink ref="E10" r:id="rId5" xr:uid="{25B5A396-8725-4472-B00D-A620D463C0CA}"/>
    <hyperlink ref="E11" r:id="rId6" xr:uid="{DC0A2EC8-6A30-4857-9009-5B5717127AD6}"/>
    <hyperlink ref="E12" r:id="rId7" xr:uid="{D8BA4A4B-8950-4BEB-A8E1-2E07ACAAFF65}"/>
  </hyperlinks>
  <pageMargins left="0.25" right="0.25" top="0.75" bottom="0.75" header="0.3" footer="0.3"/>
  <pageSetup scale="78"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4F48-A5E2-47B0-B17B-5F4EC40BDF7A}">
  <dimension ref="A1:L21"/>
  <sheetViews>
    <sheetView workbookViewId="0">
      <selection activeCell="L17" sqref="L17"/>
    </sheetView>
  </sheetViews>
  <sheetFormatPr baseColWidth="10" defaultColWidth="11.42578125" defaultRowHeight="16.5" x14ac:dyDescent="0.25"/>
  <cols>
    <col min="1" max="1" width="3.28515625" style="51" bestFit="1" customWidth="1"/>
    <col min="2" max="2" width="24.42578125" style="10" bestFit="1" customWidth="1"/>
    <col min="3" max="3" width="12.85546875" style="1" bestFit="1" customWidth="1"/>
    <col min="4" max="4" width="15.42578125" style="1" bestFit="1" customWidth="1"/>
    <col min="5" max="5" width="28.28515625" style="1" bestFit="1" customWidth="1"/>
    <col min="6" max="6" width="10.5703125" style="1" customWidth="1"/>
    <col min="7" max="7" width="16.140625" style="1" customWidth="1"/>
    <col min="8" max="8" width="17.85546875" style="1" bestFit="1" customWidth="1"/>
    <col min="9" max="9" width="12.42578125" style="1" customWidth="1"/>
    <col min="10" max="10" width="7.28515625" style="1" customWidth="1"/>
    <col min="11" max="11" width="12.42578125" style="51" customWidth="1"/>
    <col min="12" max="16384" width="11.42578125" style="51"/>
  </cols>
  <sheetData>
    <row r="1" spans="1:12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x14ac:dyDescent="0.25">
      <c r="A3" s="201" t="s">
        <v>217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16" customFormat="1" ht="14.25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s="14" customFormat="1" ht="83.25" customHeight="1" x14ac:dyDescent="0.25">
      <c r="A5" s="29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2" s="37" customFormat="1" x14ac:dyDescent="0.25">
      <c r="A6" s="34">
        <v>1</v>
      </c>
      <c r="B6" s="31"/>
      <c r="C6" s="30"/>
      <c r="D6" s="30"/>
      <c r="E6" s="35"/>
      <c r="F6" s="30"/>
      <c r="G6" s="139"/>
      <c r="H6" s="30"/>
      <c r="I6" s="139"/>
      <c r="J6" s="30"/>
      <c r="K6" s="104"/>
      <c r="L6" s="37" t="s">
        <v>23</v>
      </c>
    </row>
    <row r="7" spans="1:12" s="37" customFormat="1" x14ac:dyDescent="0.25">
      <c r="A7" s="34">
        <v>2</v>
      </c>
      <c r="B7" s="31"/>
      <c r="C7" s="30"/>
      <c r="D7" s="30"/>
      <c r="E7" s="35"/>
      <c r="F7" s="30"/>
      <c r="G7" s="139"/>
      <c r="H7" s="30"/>
      <c r="I7" s="139"/>
      <c r="J7" s="30"/>
      <c r="K7" s="104"/>
    </row>
    <row r="8" spans="1:12" s="37" customFormat="1" ht="16.5" customHeight="1" x14ac:dyDescent="0.25">
      <c r="A8" s="34">
        <v>3</v>
      </c>
      <c r="B8" s="31"/>
      <c r="C8" s="30"/>
      <c r="D8" s="30"/>
      <c r="E8" s="35"/>
      <c r="F8" s="7"/>
      <c r="G8" s="139"/>
      <c r="H8" s="30"/>
      <c r="I8" s="139"/>
      <c r="J8" s="30"/>
      <c r="K8" s="7"/>
    </row>
    <row r="9" spans="1:12" s="37" customFormat="1" ht="16.5" customHeight="1" x14ac:dyDescent="0.25">
      <c r="A9" s="34">
        <v>4</v>
      </c>
      <c r="B9" s="31"/>
      <c r="C9" s="30"/>
      <c r="D9" s="30"/>
      <c r="E9" s="35"/>
      <c r="F9" s="7"/>
      <c r="G9" s="139"/>
      <c r="H9" s="30"/>
      <c r="I9" s="139"/>
      <c r="J9" s="30"/>
      <c r="K9" s="7"/>
    </row>
    <row r="10" spans="1:12" s="37" customFormat="1" ht="16.5" customHeight="1" x14ac:dyDescent="0.25">
      <c r="A10" s="34">
        <v>5</v>
      </c>
      <c r="B10" s="31"/>
      <c r="C10" s="30"/>
      <c r="D10" s="30"/>
      <c r="E10" s="35"/>
      <c r="F10" s="7"/>
      <c r="G10" s="139"/>
      <c r="H10" s="30"/>
      <c r="I10" s="139"/>
      <c r="J10" s="30"/>
      <c r="K10" s="7"/>
    </row>
    <row r="11" spans="1:12" s="37" customFormat="1" ht="16.5" customHeight="1" x14ac:dyDescent="0.25">
      <c r="A11" s="34">
        <v>6</v>
      </c>
      <c r="B11" s="31"/>
      <c r="C11" s="30"/>
      <c r="D11" s="30"/>
      <c r="E11" s="35"/>
      <c r="F11" s="7"/>
      <c r="G11" s="139"/>
      <c r="H11" s="30"/>
      <c r="I11" s="139"/>
      <c r="J11" s="30"/>
      <c r="K11" s="7"/>
    </row>
    <row r="12" spans="1:12" s="37" customFormat="1" ht="16.5" customHeight="1" x14ac:dyDescent="0.25">
      <c r="A12" s="34">
        <v>7</v>
      </c>
      <c r="B12" s="31"/>
      <c r="C12" s="30"/>
      <c r="D12" s="30"/>
      <c r="E12" s="35"/>
      <c r="F12" s="7"/>
      <c r="G12" s="139"/>
      <c r="H12" s="30"/>
      <c r="I12" s="139"/>
      <c r="J12" s="30"/>
      <c r="K12" s="7"/>
    </row>
    <row r="13" spans="1:12" x14ac:dyDescent="0.25">
      <c r="A13" s="34">
        <v>8</v>
      </c>
      <c r="B13" s="31"/>
      <c r="C13" s="30"/>
      <c r="D13" s="30"/>
      <c r="E13" s="35"/>
      <c r="F13" s="30"/>
      <c r="G13" s="139"/>
      <c r="H13" s="30"/>
      <c r="I13" s="139"/>
      <c r="J13" s="30"/>
      <c r="K13" s="104"/>
    </row>
    <row r="16" spans="1:12" ht="63" x14ac:dyDescent="0.25">
      <c r="B16" s="42" t="s">
        <v>24</v>
      </c>
      <c r="C16" s="43" t="s">
        <v>26</v>
      </c>
      <c r="D16" s="43" t="s">
        <v>27</v>
      </c>
      <c r="E16" s="86" t="s">
        <v>28</v>
      </c>
      <c r="H16" s="55" t="s">
        <v>17</v>
      </c>
      <c r="I16" s="86" t="s">
        <v>26</v>
      </c>
      <c r="J16" s="86" t="s">
        <v>31</v>
      </c>
      <c r="K16" s="86" t="s">
        <v>28</v>
      </c>
    </row>
    <row r="17" spans="2:11" x14ac:dyDescent="0.25">
      <c r="B17" s="46" t="s">
        <v>14</v>
      </c>
      <c r="C17" s="84">
        <v>0</v>
      </c>
      <c r="D17" s="84">
        <v>0</v>
      </c>
      <c r="E17" s="84">
        <f>+C17+D17</f>
        <v>0</v>
      </c>
      <c r="H17" s="60" t="s">
        <v>9</v>
      </c>
      <c r="I17" s="84">
        <v>0</v>
      </c>
      <c r="J17" s="84">
        <v>0</v>
      </c>
      <c r="K17" s="84">
        <f>+I17+J17</f>
        <v>0</v>
      </c>
    </row>
    <row r="18" spans="2:11" x14ac:dyDescent="0.25">
      <c r="B18" s="41" t="s">
        <v>41</v>
      </c>
      <c r="C18" s="84">
        <v>0</v>
      </c>
      <c r="D18" s="84">
        <v>0</v>
      </c>
      <c r="E18" s="84">
        <f t="shared" ref="E18:E20" si="0">+C18+D18</f>
        <v>0</v>
      </c>
      <c r="H18" s="60" t="s">
        <v>5</v>
      </c>
      <c r="I18" s="84">
        <v>0</v>
      </c>
      <c r="J18" s="84">
        <v>0</v>
      </c>
      <c r="K18" s="84">
        <f>+I18+J18</f>
        <v>0</v>
      </c>
    </row>
    <row r="19" spans="2:11" x14ac:dyDescent="0.25">
      <c r="B19" s="46" t="s">
        <v>11</v>
      </c>
      <c r="C19" s="84">
        <v>0</v>
      </c>
      <c r="D19" s="84">
        <v>0</v>
      </c>
      <c r="E19" s="84">
        <f t="shared" si="0"/>
        <v>0</v>
      </c>
      <c r="H19" s="57" t="s">
        <v>8</v>
      </c>
      <c r="I19" s="59">
        <v>0</v>
      </c>
      <c r="J19" s="59">
        <v>0</v>
      </c>
      <c r="K19" s="84">
        <f>+I19+J19</f>
        <v>0</v>
      </c>
    </row>
    <row r="20" spans="2:11" x14ac:dyDescent="0.25">
      <c r="B20" s="41">
        <v>311</v>
      </c>
      <c r="C20" s="84">
        <v>0</v>
      </c>
      <c r="D20" s="84">
        <v>0</v>
      </c>
      <c r="E20" s="84">
        <f t="shared" si="0"/>
        <v>0</v>
      </c>
      <c r="H20" s="28" t="s">
        <v>28</v>
      </c>
      <c r="I20" s="85">
        <f>SUBTOTAL(9,I17:I19)</f>
        <v>0</v>
      </c>
      <c r="J20" s="85">
        <f>SUBTOTAL(9,J17:J19)</f>
        <v>0</v>
      </c>
      <c r="K20" s="85">
        <f>SUBTOTAL(9,K17:K19)</f>
        <v>0</v>
      </c>
    </row>
    <row r="21" spans="2:11" x14ac:dyDescent="0.25">
      <c r="B21" s="40" t="s">
        <v>28</v>
      </c>
      <c r="C21" s="85">
        <f>SUBTOTAL(9,C17:C20)</f>
        <v>0</v>
      </c>
      <c r="D21" s="85">
        <f t="shared" ref="D21:E21" si="1">SUBTOTAL(9,D17:D20)</f>
        <v>0</v>
      </c>
      <c r="E21" s="85">
        <f t="shared" si="1"/>
        <v>0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4713-525F-4FD9-BD1E-3BCD0B976E5B}">
  <sheetPr>
    <pageSetUpPr fitToPage="1"/>
  </sheetPr>
  <dimension ref="A1:K27"/>
  <sheetViews>
    <sheetView zoomScale="80" zoomScaleNormal="80" workbookViewId="0">
      <selection activeCell="K23" sqref="K23"/>
    </sheetView>
  </sheetViews>
  <sheetFormatPr baseColWidth="10" defaultColWidth="11.42578125" defaultRowHeight="16.5" x14ac:dyDescent="0.25"/>
  <cols>
    <col min="1" max="1" width="3.28515625" style="51" bestFit="1" customWidth="1"/>
    <col min="2" max="2" width="24.42578125" style="10" bestFit="1" customWidth="1"/>
    <col min="3" max="3" width="12.85546875" style="1" bestFit="1" customWidth="1"/>
    <col min="4" max="4" width="15.42578125" style="1" bestFit="1" customWidth="1"/>
    <col min="5" max="5" width="30.85546875" style="1" customWidth="1"/>
    <col min="6" max="6" width="15" style="1" customWidth="1"/>
    <col min="7" max="7" width="16.140625" style="1" customWidth="1"/>
    <col min="8" max="8" width="17.85546875" style="1" bestFit="1" customWidth="1"/>
    <col min="9" max="9" width="12.42578125" style="1" customWidth="1"/>
    <col min="10" max="10" width="16.42578125" style="1" customWidth="1"/>
    <col min="11" max="11" width="12.42578125" style="51" customWidth="1"/>
    <col min="12" max="16384" width="11.42578125" style="51"/>
  </cols>
  <sheetData>
    <row r="1" spans="1:11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5">
        <v>44440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16" customFormat="1" ht="14.25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54" customHeight="1" x14ac:dyDescent="0.25">
      <c r="A5" s="29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1" s="37" customFormat="1" ht="18.75" customHeight="1" x14ac:dyDescent="0.25">
      <c r="A6" s="194">
        <v>1</v>
      </c>
      <c r="B6" s="31"/>
      <c r="C6" s="30"/>
      <c r="D6" s="30"/>
      <c r="E6" s="35"/>
      <c r="F6" s="30"/>
      <c r="G6" s="139"/>
      <c r="H6" s="30"/>
      <c r="I6" s="32"/>
      <c r="J6" s="30"/>
      <c r="K6" s="105"/>
    </row>
    <row r="7" spans="1:11" s="37" customFormat="1" ht="27.75" customHeight="1" x14ac:dyDescent="0.25">
      <c r="A7" s="194">
        <v>2</v>
      </c>
      <c r="B7" s="31"/>
      <c r="C7" s="30"/>
      <c r="D7" s="30"/>
      <c r="E7" s="35"/>
      <c r="F7" s="30"/>
      <c r="G7" s="139"/>
      <c r="H7" s="30"/>
      <c r="I7" s="32"/>
      <c r="J7" s="30"/>
      <c r="K7" s="120"/>
    </row>
    <row r="8" spans="1:11" s="37" customFormat="1" x14ac:dyDescent="0.25">
      <c r="A8" s="194">
        <v>3</v>
      </c>
      <c r="B8" s="31"/>
      <c r="C8" s="30"/>
      <c r="D8" s="30"/>
      <c r="E8" s="35"/>
      <c r="F8" s="30"/>
      <c r="G8" s="139"/>
      <c r="H8" s="30"/>
      <c r="I8" s="32"/>
      <c r="J8" s="30"/>
      <c r="K8" s="120"/>
    </row>
    <row r="9" spans="1:11" s="37" customFormat="1" x14ac:dyDescent="0.25">
      <c r="A9" s="194">
        <v>4</v>
      </c>
      <c r="B9" s="31"/>
      <c r="C9" s="30"/>
      <c r="D9" s="30"/>
      <c r="E9" s="35"/>
      <c r="F9" s="30"/>
      <c r="G9" s="32"/>
      <c r="H9" s="30"/>
      <c r="I9" s="32"/>
      <c r="J9" s="30"/>
      <c r="K9" s="120"/>
    </row>
    <row r="10" spans="1:11" s="37" customFormat="1" x14ac:dyDescent="0.25">
      <c r="A10" s="194">
        <v>5</v>
      </c>
      <c r="B10" s="31"/>
      <c r="C10" s="30"/>
      <c r="D10" s="30"/>
      <c r="E10" s="35"/>
      <c r="F10" s="30"/>
      <c r="G10" s="32"/>
      <c r="H10" s="30"/>
      <c r="I10" s="32"/>
      <c r="J10" s="30"/>
      <c r="K10" s="120"/>
    </row>
    <row r="11" spans="1:11" s="37" customFormat="1" x14ac:dyDescent="0.25">
      <c r="A11" s="194">
        <v>6</v>
      </c>
      <c r="B11" s="31"/>
      <c r="C11" s="30"/>
      <c r="D11" s="30"/>
      <c r="E11" s="35"/>
      <c r="F11" s="30"/>
      <c r="G11" s="32"/>
      <c r="H11" s="30"/>
      <c r="I11" s="32"/>
      <c r="J11" s="30"/>
      <c r="K11" s="120"/>
    </row>
    <row r="12" spans="1:11" s="37" customFormat="1" x14ac:dyDescent="0.25">
      <c r="A12" s="194">
        <v>7</v>
      </c>
      <c r="B12" s="31"/>
      <c r="C12" s="30"/>
      <c r="D12" s="30"/>
      <c r="E12" s="35"/>
      <c r="F12" s="30"/>
      <c r="G12" s="32"/>
      <c r="H12" s="30"/>
      <c r="I12" s="32"/>
      <c r="J12" s="30"/>
      <c r="K12" s="120"/>
    </row>
    <row r="13" spans="1:11" s="37" customFormat="1" x14ac:dyDescent="0.25">
      <c r="A13" s="194">
        <v>8</v>
      </c>
      <c r="B13" s="31"/>
      <c r="C13" s="30"/>
      <c r="D13" s="30"/>
      <c r="E13" s="35"/>
      <c r="F13" s="30"/>
      <c r="G13" s="32"/>
      <c r="H13" s="30"/>
      <c r="I13" s="32"/>
      <c r="J13" s="30"/>
      <c r="K13" s="120"/>
    </row>
    <row r="14" spans="1:11" s="37" customFormat="1" x14ac:dyDescent="0.25">
      <c r="A14" s="194">
        <v>9</v>
      </c>
      <c r="B14" s="31"/>
      <c r="C14" s="30"/>
      <c r="D14" s="30"/>
      <c r="E14" s="35"/>
      <c r="F14" s="30"/>
      <c r="G14" s="32"/>
      <c r="H14" s="30"/>
      <c r="I14" s="32"/>
      <c r="J14" s="30"/>
      <c r="K14" s="120"/>
    </row>
    <row r="15" spans="1:11" s="37" customFormat="1" x14ac:dyDescent="0.25">
      <c r="A15" s="194">
        <v>10</v>
      </c>
      <c r="B15" s="31"/>
      <c r="C15" s="30"/>
      <c r="D15" s="30"/>
      <c r="E15" s="35"/>
      <c r="F15" s="30"/>
      <c r="G15" s="139"/>
      <c r="H15" s="30"/>
      <c r="I15" s="32"/>
      <c r="J15" s="30"/>
      <c r="K15" s="120"/>
    </row>
    <row r="16" spans="1:11" s="37" customFormat="1" x14ac:dyDescent="0.25">
      <c r="A16" s="194">
        <v>11</v>
      </c>
      <c r="B16" s="31"/>
      <c r="C16" s="30"/>
      <c r="D16" s="30"/>
      <c r="E16" s="35"/>
      <c r="F16" s="30"/>
      <c r="G16" s="139"/>
      <c r="H16" s="30"/>
      <c r="I16" s="32"/>
      <c r="J16" s="30"/>
      <c r="K16" s="120"/>
    </row>
    <row r="17" spans="1:11" s="37" customFormat="1" x14ac:dyDescent="0.25">
      <c r="A17" s="194">
        <v>12</v>
      </c>
      <c r="B17" s="31"/>
      <c r="C17" s="30"/>
      <c r="D17" s="30"/>
      <c r="E17" s="35"/>
      <c r="F17" s="30"/>
      <c r="G17" s="139"/>
      <c r="H17" s="30"/>
      <c r="I17" s="32"/>
      <c r="J17" s="30"/>
      <c r="K17" s="120"/>
    </row>
    <row r="18" spans="1:11" s="37" customFormat="1" x14ac:dyDescent="0.25">
      <c r="A18" s="194">
        <v>13</v>
      </c>
      <c r="B18" s="31"/>
      <c r="C18" s="30"/>
      <c r="D18" s="30"/>
      <c r="E18" s="35"/>
      <c r="F18" s="30"/>
      <c r="G18" s="139"/>
      <c r="H18" s="30"/>
      <c r="I18" s="32"/>
      <c r="J18" s="30"/>
      <c r="K18" s="120"/>
    </row>
    <row r="19" spans="1:11" s="37" customFormat="1" ht="16.5" customHeight="1" x14ac:dyDescent="0.25">
      <c r="A19" s="194">
        <v>14</v>
      </c>
      <c r="B19" s="31"/>
      <c r="C19" s="30"/>
      <c r="D19" s="30"/>
      <c r="E19" s="35"/>
      <c r="F19" s="30"/>
      <c r="G19" s="139"/>
      <c r="H19" s="30"/>
      <c r="I19" s="32"/>
      <c r="J19" s="30"/>
      <c r="K19" s="105"/>
    </row>
    <row r="22" spans="1:11" ht="63" x14ac:dyDescent="0.25">
      <c r="B22" s="42" t="s">
        <v>24</v>
      </c>
      <c r="C22" s="43" t="s">
        <v>26</v>
      </c>
      <c r="D22" s="43" t="s">
        <v>27</v>
      </c>
      <c r="E22" s="86" t="s">
        <v>28</v>
      </c>
      <c r="H22" s="55" t="s">
        <v>17</v>
      </c>
      <c r="I22" s="86" t="s">
        <v>26</v>
      </c>
      <c r="J22" s="86" t="s">
        <v>31</v>
      </c>
      <c r="K22" s="86" t="s">
        <v>28</v>
      </c>
    </row>
    <row r="23" spans="1:11" x14ac:dyDescent="0.25">
      <c r="B23" s="46" t="s">
        <v>14</v>
      </c>
      <c r="C23" s="84">
        <v>0</v>
      </c>
      <c r="D23" s="84">
        <v>0</v>
      </c>
      <c r="E23" s="84">
        <f>+C23+D23</f>
        <v>0</v>
      </c>
      <c r="H23" s="60" t="s">
        <v>22</v>
      </c>
      <c r="I23" s="84">
        <v>0</v>
      </c>
      <c r="J23" s="84">
        <v>0</v>
      </c>
      <c r="K23" s="84">
        <f t="shared" ref="K23:K26" si="0">+I23+J23</f>
        <v>0</v>
      </c>
    </row>
    <row r="24" spans="1:11" x14ac:dyDescent="0.25">
      <c r="B24" s="41" t="s">
        <v>41</v>
      </c>
      <c r="C24" s="84">
        <v>0</v>
      </c>
      <c r="D24" s="84">
        <v>0</v>
      </c>
      <c r="E24" s="84">
        <f t="shared" ref="E24:E26" si="1">+C24+D24</f>
        <v>0</v>
      </c>
      <c r="H24" s="60" t="s">
        <v>9</v>
      </c>
      <c r="I24" s="84">
        <v>0</v>
      </c>
      <c r="J24" s="84">
        <v>0</v>
      </c>
      <c r="K24" s="84">
        <f t="shared" si="0"/>
        <v>0</v>
      </c>
    </row>
    <row r="25" spans="1:11" x14ac:dyDescent="0.25">
      <c r="B25" s="46" t="s">
        <v>11</v>
      </c>
      <c r="C25" s="84">
        <v>0</v>
      </c>
      <c r="D25" s="84">
        <v>0</v>
      </c>
      <c r="E25" s="84">
        <f t="shared" si="1"/>
        <v>0</v>
      </c>
      <c r="H25" s="60" t="s">
        <v>5</v>
      </c>
      <c r="I25" s="84">
        <v>0</v>
      </c>
      <c r="J25" s="84">
        <v>0</v>
      </c>
      <c r="K25" s="84">
        <f t="shared" si="0"/>
        <v>0</v>
      </c>
    </row>
    <row r="26" spans="1:11" x14ac:dyDescent="0.25">
      <c r="B26" s="41">
        <v>311</v>
      </c>
      <c r="C26" s="84">
        <v>0</v>
      </c>
      <c r="D26" s="84">
        <v>0</v>
      </c>
      <c r="E26" s="84">
        <f t="shared" si="1"/>
        <v>0</v>
      </c>
      <c r="H26" s="57" t="s">
        <v>8</v>
      </c>
      <c r="I26" s="59">
        <v>0</v>
      </c>
      <c r="J26" s="59">
        <v>0</v>
      </c>
      <c r="K26" s="84">
        <f t="shared" si="0"/>
        <v>0</v>
      </c>
    </row>
    <row r="27" spans="1:11" x14ac:dyDescent="0.25">
      <c r="B27" s="40" t="s">
        <v>28</v>
      </c>
      <c r="C27" s="85">
        <f>SUBTOTAL(9,C23:C26)</f>
        <v>0</v>
      </c>
      <c r="D27" s="85">
        <f t="shared" ref="D27:E27" si="2">SUBTOTAL(9,D23:D26)</f>
        <v>0</v>
      </c>
      <c r="E27" s="85">
        <f t="shared" si="2"/>
        <v>0</v>
      </c>
      <c r="H27" s="28" t="s">
        <v>28</v>
      </c>
      <c r="I27" s="85">
        <f>SUBTOTAL(9,I23:I26)</f>
        <v>0</v>
      </c>
      <c r="J27" s="85">
        <f t="shared" ref="J27:K27" si="3">SUBTOTAL(9,J23:J26)</f>
        <v>0</v>
      </c>
      <c r="K27" s="85">
        <f t="shared" si="3"/>
        <v>0</v>
      </c>
    </row>
  </sheetData>
  <mergeCells count="3">
    <mergeCell ref="A1:K1"/>
    <mergeCell ref="A2:K2"/>
    <mergeCell ref="A3:K3"/>
  </mergeCells>
  <pageMargins left="0.25" right="0.25" top="0.75" bottom="0.75" header="0.3" footer="0.3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5:E28"/>
  <sheetViews>
    <sheetView view="pageBreakPreview" zoomScale="96" zoomScaleNormal="100" zoomScaleSheetLayoutView="96" workbookViewId="0">
      <selection activeCell="D9" sqref="D9"/>
    </sheetView>
  </sheetViews>
  <sheetFormatPr baseColWidth="10" defaultColWidth="11.42578125" defaultRowHeight="15" x14ac:dyDescent="0.25"/>
  <cols>
    <col min="1" max="1" width="23.7109375" style="51" customWidth="1"/>
    <col min="2" max="2" width="11.28515625" style="51" bestFit="1" customWidth="1"/>
    <col min="3" max="3" width="12" style="51" customWidth="1"/>
    <col min="4" max="4" width="9.7109375" style="51" bestFit="1" customWidth="1"/>
    <col min="5" max="16384" width="11.42578125" style="51"/>
  </cols>
  <sheetData>
    <row r="5" spans="1:5" ht="18.75" x14ac:dyDescent="0.3">
      <c r="A5" s="203" t="s">
        <v>29</v>
      </c>
      <c r="B5" s="203"/>
      <c r="C5" s="203"/>
      <c r="D5" s="203"/>
      <c r="E5" s="52"/>
    </row>
    <row r="6" spans="1:5" ht="18.75" x14ac:dyDescent="0.3">
      <c r="A6" s="204" t="s">
        <v>218</v>
      </c>
      <c r="B6" s="204"/>
      <c r="C6" s="204"/>
      <c r="D6" s="204"/>
      <c r="E6" s="53"/>
    </row>
    <row r="7" spans="1:5" ht="18.75" x14ac:dyDescent="0.3">
      <c r="A7" s="54"/>
      <c r="B7" s="54"/>
      <c r="C7" s="54"/>
      <c r="D7" s="54"/>
      <c r="E7" s="53"/>
    </row>
    <row r="8" spans="1:5" ht="31.5" x14ac:dyDescent="0.25">
      <c r="A8" s="42" t="s">
        <v>24</v>
      </c>
      <c r="B8" s="43" t="s">
        <v>26</v>
      </c>
      <c r="C8" s="43" t="s">
        <v>27</v>
      </c>
      <c r="D8" s="44" t="s">
        <v>28</v>
      </c>
    </row>
    <row r="9" spans="1:5" ht="16.5" x14ac:dyDescent="0.25">
      <c r="A9" s="108" t="s">
        <v>40</v>
      </c>
      <c r="B9" s="48">
        <f>+'Jul. 21'!C20+'Ago. 21'!C17+'Sept. 21'!C23</f>
        <v>0</v>
      </c>
      <c r="C9" s="83">
        <f>+'Jul. 21'!D20+'Ago. 21'!D17+'Sept. 21'!D23</f>
        <v>0</v>
      </c>
      <c r="D9" s="83">
        <f>+'Jul. 21'!E20+'Ago. 21'!E17+'Sept. 21'!E23</f>
        <v>0</v>
      </c>
    </row>
    <row r="10" spans="1:5" ht="16.5" x14ac:dyDescent="0.25">
      <c r="A10" s="108" t="s">
        <v>42</v>
      </c>
      <c r="B10" s="83">
        <f>+'Jul. 21'!C21+'Ago. 21'!C18+'Sept. 21'!C24</f>
        <v>0</v>
      </c>
      <c r="C10" s="83">
        <f>+'Jul. 21'!D21+'Ago. 21'!D18+'Sept. 21'!D24</f>
        <v>0</v>
      </c>
      <c r="D10" s="83">
        <f>+'Jul. 21'!E21+'Ago. 21'!E18+'Sept. 21'!E24</f>
        <v>0</v>
      </c>
    </row>
    <row r="11" spans="1:5" ht="16.5" x14ac:dyDescent="0.25">
      <c r="A11" s="108" t="s">
        <v>11</v>
      </c>
      <c r="B11" s="83">
        <f>+'Jul. 21'!C22+'Ago. 21'!C19+'Sept. 21'!C25</f>
        <v>0</v>
      </c>
      <c r="C11" s="83">
        <f>+'Jul. 21'!D22+'Ago. 21'!D19+'Sept. 21'!D25</f>
        <v>0</v>
      </c>
      <c r="D11" s="83">
        <f>+'Jul. 21'!E22+'Ago. 21'!E19+'Sept. 21'!E25</f>
        <v>0</v>
      </c>
    </row>
    <row r="12" spans="1:5" ht="16.5" x14ac:dyDescent="0.25">
      <c r="A12" s="108">
        <v>311</v>
      </c>
      <c r="B12" s="83">
        <f>+'Jul. 21'!C23+'Ago. 21'!C20+'Sept. 21'!C26</f>
        <v>0</v>
      </c>
      <c r="C12" s="83">
        <f>+'Jul. 21'!D23+'Ago. 21'!D20+'Sept. 21'!D26</f>
        <v>0</v>
      </c>
      <c r="D12" s="83">
        <f>+'Jul. 21'!E23+'Ago. 21'!E20+'Sept. 21'!E26</f>
        <v>0</v>
      </c>
    </row>
    <row r="13" spans="1:5" ht="16.5" x14ac:dyDescent="0.25">
      <c r="A13" s="40" t="s">
        <v>28</v>
      </c>
      <c r="B13" s="50">
        <f>SUBTOTAL(9,B9:B12)</f>
        <v>0</v>
      </c>
      <c r="C13" s="50">
        <f>SUBTOTAL(9,C9:C12)</f>
        <v>0</v>
      </c>
      <c r="D13" s="50">
        <f>SUBTOTAL(9,D9:D12)</f>
        <v>0</v>
      </c>
    </row>
    <row r="20" spans="1:4" ht="31.5" x14ac:dyDescent="0.25">
      <c r="A20" s="55" t="s">
        <v>36</v>
      </c>
      <c r="B20" s="79" t="s">
        <v>26</v>
      </c>
      <c r="C20" s="79" t="s">
        <v>31</v>
      </c>
      <c r="D20" s="79" t="s">
        <v>28</v>
      </c>
    </row>
    <row r="21" spans="1:4" ht="16.5" x14ac:dyDescent="0.25">
      <c r="A21" s="106" t="s">
        <v>9</v>
      </c>
      <c r="B21" s="59">
        <f>+'Ago. 21'!I17+'Sept. 21'!I24</f>
        <v>0</v>
      </c>
      <c r="C21" s="59">
        <f>+'Ago. 21'!J17+'Sept. 21'!J24</f>
        <v>0</v>
      </c>
      <c r="D21" s="59">
        <f>SUM(B21:C21)</f>
        <v>0</v>
      </c>
    </row>
    <row r="22" spans="1:4" ht="16.5" x14ac:dyDescent="0.25">
      <c r="A22" s="106" t="s">
        <v>5</v>
      </c>
      <c r="B22" s="59">
        <f>+'Jul. 21'!I21+'Ago. 21'!I18+'Sept. 21'!I25</f>
        <v>0</v>
      </c>
      <c r="C22" s="59">
        <f>+'Jul. 21'!J21+'Ago. 21'!J18+'Sept. 21'!J25</f>
        <v>0</v>
      </c>
      <c r="D22" s="59">
        <f t="shared" ref="D22:D27" si="0">SUM(B22:C22)</f>
        <v>0</v>
      </c>
    </row>
    <row r="23" spans="1:4" ht="16.5" x14ac:dyDescent="0.25">
      <c r="A23" s="106" t="s">
        <v>10</v>
      </c>
      <c r="B23" s="59">
        <f>+'Jul. 21'!I22+'Sept. 21'!I23</f>
        <v>0</v>
      </c>
      <c r="C23" s="59">
        <f>+'Jul. 21'!J22+'Sept. 21'!J23</f>
        <v>0</v>
      </c>
      <c r="D23" s="59">
        <f t="shared" si="0"/>
        <v>0</v>
      </c>
    </row>
    <row r="24" spans="1:4" ht="16.5" x14ac:dyDescent="0.25">
      <c r="A24" s="107" t="s">
        <v>7</v>
      </c>
      <c r="B24" s="59">
        <f>+'Jul. 21'!I23</f>
        <v>0</v>
      </c>
      <c r="C24" s="59">
        <f>+'Jul. 21'!J23</f>
        <v>0</v>
      </c>
      <c r="D24" s="59">
        <f t="shared" si="0"/>
        <v>0</v>
      </c>
    </row>
    <row r="25" spans="1:4" ht="16.5" x14ac:dyDescent="0.25">
      <c r="A25" s="107" t="s">
        <v>35</v>
      </c>
      <c r="B25" s="59">
        <f>+'Jul. 21'!I24</f>
        <v>0</v>
      </c>
      <c r="C25" s="59">
        <f>+'Jul. 21'!J24</f>
        <v>0</v>
      </c>
      <c r="D25" s="59">
        <f t="shared" si="0"/>
        <v>0</v>
      </c>
    </row>
    <row r="26" spans="1:4" ht="16.5" x14ac:dyDescent="0.25">
      <c r="A26" s="107" t="s">
        <v>6</v>
      </c>
      <c r="B26" s="80">
        <f>+'Jul. 21'!I25</f>
        <v>0</v>
      </c>
      <c r="C26" s="84">
        <f>+'Jul. 21'!J25</f>
        <v>0</v>
      </c>
      <c r="D26" s="59">
        <f t="shared" si="0"/>
        <v>0</v>
      </c>
    </row>
    <row r="27" spans="1:4" ht="16.5" x14ac:dyDescent="0.25">
      <c r="A27" s="106" t="s">
        <v>8</v>
      </c>
      <c r="B27" s="81">
        <f>+'Jul. 21'!I20+'Ago. 21'!I19+'Sept. 21'!I26</f>
        <v>0</v>
      </c>
      <c r="C27" s="83">
        <f>+'Jul. 21'!J20+'Ago. 21'!J19+'Sept. 21'!J26</f>
        <v>0</v>
      </c>
      <c r="D27" s="59">
        <f t="shared" si="0"/>
        <v>0</v>
      </c>
    </row>
    <row r="28" spans="1:4" ht="16.5" x14ac:dyDescent="0.25">
      <c r="A28" s="28" t="s">
        <v>28</v>
      </c>
      <c r="B28" s="82">
        <f>SUBTOTAL(9,B21:B27)</f>
        <v>0</v>
      </c>
      <c r="C28" s="85">
        <f t="shared" ref="C28:D28" si="1">SUBTOTAL(9,C21:C27)</f>
        <v>0</v>
      </c>
      <c r="D28" s="85">
        <f t="shared" si="1"/>
        <v>0</v>
      </c>
    </row>
  </sheetData>
  <mergeCells count="2">
    <mergeCell ref="A5:D5"/>
    <mergeCell ref="A6:D6"/>
  </mergeCells>
  <printOptions horizontalCentered="1"/>
  <pageMargins left="0.25" right="0.25" top="0.75" bottom="0.75" header="0.3" footer="0.3"/>
  <pageSetup scale="90" orientation="landscape" r:id="rId1"/>
  <colBreaks count="1" manualBreakCount="1">
    <brk id="11" max="3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C88B-0035-4737-9D0B-8F69E29960AE}">
  <dimension ref="A1:K21"/>
  <sheetViews>
    <sheetView zoomScale="90" zoomScaleNormal="90" workbookViewId="0">
      <selection activeCell="A4" sqref="A4"/>
    </sheetView>
  </sheetViews>
  <sheetFormatPr baseColWidth="10" defaultColWidth="11.42578125" defaultRowHeight="16.5" x14ac:dyDescent="0.25"/>
  <cols>
    <col min="1" max="1" width="3.28515625" style="51" bestFit="1" customWidth="1"/>
    <col min="2" max="2" width="19.7109375" style="10" bestFit="1" customWidth="1"/>
    <col min="3" max="3" width="13.7109375" style="1" customWidth="1"/>
    <col min="4" max="4" width="12.140625" style="1" customWidth="1"/>
    <col min="5" max="5" width="18.85546875" style="1" customWidth="1"/>
    <col min="6" max="6" width="9.5703125" style="1" customWidth="1"/>
    <col min="7" max="7" width="10" style="1" bestFit="1" customWidth="1"/>
    <col min="8" max="8" width="17.5703125" style="1" bestFit="1" customWidth="1"/>
    <col min="9" max="9" width="12.42578125" style="1" customWidth="1"/>
    <col min="10" max="10" width="11.7109375" style="1" bestFit="1" customWidth="1"/>
    <col min="11" max="11" width="12.42578125" style="51" customWidth="1"/>
    <col min="12" max="16384" width="11.42578125" style="51"/>
  </cols>
  <sheetData>
    <row r="1" spans="1:11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5">
        <v>44470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16" customFormat="1" ht="14.25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54" customHeight="1" x14ac:dyDescent="0.25">
      <c r="A5" s="29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1" s="37" customFormat="1" x14ac:dyDescent="0.25">
      <c r="A6" s="34">
        <v>1</v>
      </c>
      <c r="B6" s="31"/>
      <c r="C6" s="30"/>
      <c r="D6" s="30"/>
      <c r="E6" s="35"/>
      <c r="F6" s="30"/>
      <c r="G6" s="139"/>
      <c r="H6" s="30"/>
      <c r="I6" s="32"/>
      <c r="J6" s="30"/>
      <c r="K6" s="7"/>
    </row>
    <row r="7" spans="1:11" s="37" customFormat="1" x14ac:dyDescent="0.25">
      <c r="A7" s="34">
        <v>2</v>
      </c>
      <c r="B7" s="31"/>
      <c r="C7" s="30"/>
      <c r="D7" s="30"/>
      <c r="E7" s="35"/>
      <c r="F7" s="35"/>
      <c r="G7" s="139"/>
      <c r="H7" s="30"/>
      <c r="I7" s="32"/>
      <c r="J7" s="30"/>
      <c r="K7" s="7"/>
    </row>
    <row r="8" spans="1:11" s="37" customFormat="1" x14ac:dyDescent="0.25">
      <c r="A8" s="34">
        <v>3</v>
      </c>
      <c r="B8" s="31"/>
      <c r="C8" s="30"/>
      <c r="D8" s="30"/>
      <c r="E8" s="35"/>
      <c r="F8" s="30"/>
      <c r="G8" s="139"/>
      <c r="H8" s="30"/>
      <c r="I8" s="32"/>
      <c r="J8" s="30"/>
      <c r="K8" s="7"/>
    </row>
    <row r="9" spans="1:11" s="37" customFormat="1" x14ac:dyDescent="0.25">
      <c r="A9" s="34">
        <v>4</v>
      </c>
      <c r="B9" s="31"/>
      <c r="C9" s="35"/>
      <c r="D9" s="30"/>
      <c r="E9" s="35"/>
      <c r="F9" s="35"/>
      <c r="G9" s="139"/>
      <c r="H9" s="30"/>
      <c r="I9" s="32"/>
      <c r="J9" s="30"/>
      <c r="K9" s="7"/>
    </row>
    <row r="10" spans="1:11" s="37" customFormat="1" x14ac:dyDescent="0.25">
      <c r="A10" s="34">
        <v>5</v>
      </c>
      <c r="B10" s="31"/>
      <c r="C10" s="35"/>
      <c r="D10" s="30"/>
      <c r="E10" s="35"/>
      <c r="F10" s="35"/>
      <c r="G10" s="139"/>
      <c r="H10" s="30"/>
      <c r="I10" s="32"/>
      <c r="J10" s="30"/>
      <c r="K10" s="7"/>
    </row>
    <row r="11" spans="1:11" s="37" customFormat="1" x14ac:dyDescent="0.25">
      <c r="A11" s="138">
        <v>6</v>
      </c>
      <c r="B11" s="31"/>
      <c r="C11" s="142"/>
      <c r="D11" s="30"/>
      <c r="E11" s="35"/>
      <c r="F11" s="30"/>
      <c r="G11" s="139"/>
      <c r="H11" s="30"/>
      <c r="I11" s="32"/>
      <c r="J11" s="30"/>
      <c r="K11" s="7"/>
    </row>
    <row r="12" spans="1:11" s="114" customFormat="1" x14ac:dyDescent="0.25">
      <c r="A12" s="34">
        <v>7</v>
      </c>
      <c r="B12" s="111"/>
      <c r="C12" s="112"/>
      <c r="D12" s="7"/>
      <c r="E12" s="112"/>
      <c r="F12" s="112"/>
      <c r="G12" s="141"/>
      <c r="H12" s="7"/>
      <c r="I12" s="113"/>
      <c r="J12" s="7"/>
      <c r="K12" s="94"/>
    </row>
    <row r="13" spans="1:11" s="114" customFormat="1" x14ac:dyDescent="0.25">
      <c r="A13" s="34">
        <v>8</v>
      </c>
      <c r="B13" s="111"/>
      <c r="C13" s="7"/>
      <c r="D13" s="7"/>
      <c r="E13" s="112"/>
      <c r="F13" s="7"/>
      <c r="G13" s="141"/>
      <c r="H13" s="7"/>
      <c r="I13" s="113"/>
      <c r="J13" s="7"/>
      <c r="K13" s="94"/>
    </row>
    <row r="14" spans="1:11" x14ac:dyDescent="0.25">
      <c r="A14" s="110"/>
      <c r="E14" s="63"/>
      <c r="G14" s="62"/>
      <c r="I14" s="62"/>
      <c r="K14" s="109"/>
    </row>
    <row r="15" spans="1:11" ht="63" x14ac:dyDescent="0.25">
      <c r="B15" s="42" t="s">
        <v>24</v>
      </c>
      <c r="C15" s="43" t="s">
        <v>26</v>
      </c>
      <c r="D15" s="43" t="s">
        <v>27</v>
      </c>
      <c r="E15" s="86" t="s">
        <v>28</v>
      </c>
      <c r="H15" s="55" t="s">
        <v>17</v>
      </c>
      <c r="I15" s="86" t="s">
        <v>26</v>
      </c>
      <c r="J15" s="86" t="s">
        <v>31</v>
      </c>
      <c r="K15" s="86" t="s">
        <v>28</v>
      </c>
    </row>
    <row r="16" spans="1:11" x14ac:dyDescent="0.25">
      <c r="B16" s="46" t="s">
        <v>14</v>
      </c>
      <c r="C16" s="84">
        <v>0</v>
      </c>
      <c r="D16" s="84"/>
      <c r="E16" s="83">
        <f>+C16+D16</f>
        <v>0</v>
      </c>
      <c r="H16" s="60" t="s">
        <v>5</v>
      </c>
      <c r="I16" s="84">
        <v>0</v>
      </c>
      <c r="J16" s="84"/>
      <c r="K16" s="83">
        <f>+I16+J16</f>
        <v>0</v>
      </c>
    </row>
    <row r="17" spans="2:11" x14ac:dyDescent="0.25">
      <c r="B17" s="41" t="s">
        <v>41</v>
      </c>
      <c r="C17" s="84">
        <v>0</v>
      </c>
      <c r="D17" s="84"/>
      <c r="E17" s="83">
        <f t="shared" ref="E17:E19" si="0">+C17+D17</f>
        <v>0</v>
      </c>
      <c r="H17" s="57" t="s">
        <v>8</v>
      </c>
      <c r="I17" s="59">
        <v>0</v>
      </c>
      <c r="J17" s="59"/>
      <c r="K17" s="83">
        <f t="shared" ref="K17:K20" si="1">+I17+J17</f>
        <v>0</v>
      </c>
    </row>
    <row r="18" spans="2:11" x14ac:dyDescent="0.25">
      <c r="B18" s="46" t="s">
        <v>11</v>
      </c>
      <c r="C18" s="84">
        <v>0</v>
      </c>
      <c r="D18" s="84"/>
      <c r="E18" s="83">
        <f t="shared" si="0"/>
        <v>0</v>
      </c>
      <c r="H18" s="143" t="s">
        <v>49</v>
      </c>
      <c r="I18" s="59">
        <v>0</v>
      </c>
      <c r="J18" s="59"/>
      <c r="K18" s="83">
        <f t="shared" si="1"/>
        <v>0</v>
      </c>
    </row>
    <row r="19" spans="2:11" x14ac:dyDescent="0.25">
      <c r="B19" s="41">
        <v>311</v>
      </c>
      <c r="C19" s="84">
        <v>0</v>
      </c>
      <c r="D19" s="84"/>
      <c r="E19" s="83">
        <f t="shared" si="0"/>
        <v>0</v>
      </c>
      <c r="H19" s="57" t="s">
        <v>22</v>
      </c>
      <c r="I19" s="59">
        <v>0</v>
      </c>
      <c r="J19" s="59"/>
      <c r="K19" s="83">
        <f t="shared" si="1"/>
        <v>0</v>
      </c>
    </row>
    <row r="20" spans="2:11" x14ac:dyDescent="0.25">
      <c r="B20" s="40" t="s">
        <v>28</v>
      </c>
      <c r="C20" s="85">
        <f>SUBTOTAL(9,C16:C19)</f>
        <v>0</v>
      </c>
      <c r="D20" s="85">
        <f>SUBTOTAL(9,D16:D19)</f>
        <v>0</v>
      </c>
      <c r="E20" s="85">
        <f t="shared" ref="E20" si="2">SUBTOTAL(9,E16:E19)</f>
        <v>0</v>
      </c>
      <c r="H20" s="57" t="s">
        <v>48</v>
      </c>
      <c r="I20" s="59">
        <v>0</v>
      </c>
      <c r="J20" s="59"/>
      <c r="K20" s="83">
        <f t="shared" si="1"/>
        <v>0</v>
      </c>
    </row>
    <row r="21" spans="2:11" x14ac:dyDescent="0.25">
      <c r="H21" s="28" t="s">
        <v>28</v>
      </c>
      <c r="I21" s="85">
        <f>SUM(I16:I20)</f>
        <v>0</v>
      </c>
      <c r="J21" s="85">
        <f>SUM(J16:J20)</f>
        <v>0</v>
      </c>
      <c r="K21" s="85">
        <f>SUM(K16:K20)</f>
        <v>0</v>
      </c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70BD-83CA-422A-AE07-4E1F5EE42833}">
  <dimension ref="A1:N29"/>
  <sheetViews>
    <sheetView zoomScale="96" zoomScaleNormal="96" workbookViewId="0">
      <selection activeCell="E25" sqref="E25"/>
    </sheetView>
  </sheetViews>
  <sheetFormatPr baseColWidth="10" defaultColWidth="11.42578125" defaultRowHeight="16.5" x14ac:dyDescent="0.25"/>
  <cols>
    <col min="1" max="1" width="3.28515625" style="51" bestFit="1" customWidth="1"/>
    <col min="2" max="2" width="19.7109375" style="10" bestFit="1" customWidth="1"/>
    <col min="3" max="3" width="13.7109375" style="1" customWidth="1"/>
    <col min="4" max="4" width="12.140625" style="1" customWidth="1"/>
    <col min="5" max="5" width="18.85546875" style="1" customWidth="1"/>
    <col min="6" max="6" width="9.5703125" style="1" customWidth="1"/>
    <col min="7" max="7" width="10" style="1" bestFit="1" customWidth="1"/>
    <col min="8" max="8" width="17.5703125" style="1" bestFit="1" customWidth="1"/>
    <col min="9" max="9" width="12.42578125" style="1" customWidth="1"/>
    <col min="10" max="10" width="11.7109375" style="1" bestFit="1" customWidth="1"/>
    <col min="11" max="11" width="12.42578125" style="51" customWidth="1"/>
    <col min="12" max="16384" width="11.42578125" style="51"/>
  </cols>
  <sheetData>
    <row r="1" spans="1:14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4" ht="15" x14ac:dyDescent="0.25">
      <c r="A3" s="205">
        <v>44501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4" s="16" customFormat="1" ht="14.25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4" s="14" customFormat="1" ht="54" customHeight="1" x14ac:dyDescent="0.25">
      <c r="A5" s="29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4" s="37" customFormat="1" x14ac:dyDescent="0.25">
      <c r="A6" s="194">
        <v>1</v>
      </c>
      <c r="B6" s="31"/>
      <c r="C6" s="30"/>
      <c r="D6" s="30"/>
      <c r="E6" s="35"/>
      <c r="F6" s="30"/>
      <c r="G6" s="139"/>
      <c r="H6" s="30"/>
      <c r="I6" s="32"/>
      <c r="J6" s="30"/>
      <c r="K6" s="7"/>
    </row>
    <row r="7" spans="1:14" s="37" customFormat="1" x14ac:dyDescent="0.25">
      <c r="A7" s="194">
        <v>2</v>
      </c>
      <c r="B7" s="31"/>
      <c r="C7" s="30"/>
      <c r="D7" s="30"/>
      <c r="E7" s="35"/>
      <c r="F7" s="30"/>
      <c r="G7" s="139"/>
      <c r="H7" s="30"/>
      <c r="I7" s="32"/>
      <c r="J7" s="30"/>
      <c r="K7" s="7"/>
    </row>
    <row r="8" spans="1:14" s="37" customFormat="1" x14ac:dyDescent="0.25">
      <c r="A8" s="194">
        <v>3</v>
      </c>
      <c r="B8" s="31"/>
      <c r="C8" s="30"/>
      <c r="D8" s="30"/>
      <c r="E8" s="35"/>
      <c r="F8" s="30"/>
      <c r="G8" s="139"/>
      <c r="H8" s="30"/>
      <c r="I8" s="32"/>
      <c r="J8" s="30"/>
      <c r="K8" s="7"/>
    </row>
    <row r="9" spans="1:14" s="37" customFormat="1" x14ac:dyDescent="0.25">
      <c r="A9" s="194">
        <v>4</v>
      </c>
      <c r="B9" s="31"/>
      <c r="C9" s="30"/>
      <c r="D9" s="30"/>
      <c r="E9" s="35"/>
      <c r="F9" s="30"/>
      <c r="G9" s="139"/>
      <c r="H9" s="30"/>
      <c r="I9" s="32"/>
      <c r="J9" s="30"/>
      <c r="K9" s="7"/>
    </row>
    <row r="10" spans="1:14" s="37" customFormat="1" x14ac:dyDescent="0.25">
      <c r="A10" s="194">
        <v>5</v>
      </c>
      <c r="B10" s="31"/>
      <c r="C10" s="145"/>
      <c r="D10" s="30"/>
      <c r="E10" s="35"/>
      <c r="F10" s="35"/>
      <c r="G10" s="139"/>
      <c r="H10" s="30"/>
      <c r="I10" s="32"/>
      <c r="J10" s="30"/>
      <c r="K10" s="7"/>
    </row>
    <row r="11" spans="1:14" s="37" customFormat="1" x14ac:dyDescent="0.25">
      <c r="A11" s="194">
        <v>6</v>
      </c>
      <c r="B11" s="31"/>
      <c r="C11" s="35"/>
      <c r="D11" s="30"/>
      <c r="E11" s="35"/>
      <c r="F11" s="30"/>
      <c r="G11" s="139"/>
      <c r="H11" s="30"/>
      <c r="I11" s="32"/>
      <c r="J11" s="30"/>
      <c r="K11" s="7"/>
    </row>
    <row r="12" spans="1:14" s="114" customFormat="1" x14ac:dyDescent="0.25">
      <c r="A12" s="194">
        <v>7</v>
      </c>
      <c r="B12" s="111"/>
      <c r="C12" s="112"/>
      <c r="D12" s="7"/>
      <c r="E12" s="112"/>
      <c r="F12" s="112"/>
      <c r="G12" s="141"/>
      <c r="H12" s="7"/>
      <c r="I12" s="113"/>
      <c r="J12" s="7"/>
      <c r="K12" s="94"/>
    </row>
    <row r="13" spans="1:14" s="114" customFormat="1" x14ac:dyDescent="0.25">
      <c r="A13" s="194">
        <v>8</v>
      </c>
      <c r="B13" s="111"/>
      <c r="C13" s="112"/>
      <c r="D13" s="7"/>
      <c r="E13" s="112"/>
      <c r="F13" s="112"/>
      <c r="G13" s="141"/>
      <c r="H13" s="7"/>
      <c r="I13" s="113"/>
      <c r="J13" s="7"/>
      <c r="K13" s="94"/>
    </row>
    <row r="14" spans="1:14" s="114" customFormat="1" ht="28.5" customHeight="1" x14ac:dyDescent="0.25">
      <c r="A14" s="194">
        <v>9</v>
      </c>
      <c r="B14" s="111"/>
      <c r="C14" s="7"/>
      <c r="D14" s="7"/>
      <c r="E14" s="112"/>
      <c r="F14" s="7"/>
      <c r="G14" s="141"/>
      <c r="H14" s="7"/>
      <c r="I14" s="113"/>
      <c r="J14" s="7"/>
      <c r="K14" s="94"/>
    </row>
    <row r="15" spans="1:14" ht="22.5" customHeight="1" x14ac:dyDescent="0.25">
      <c r="A15" s="194">
        <v>10</v>
      </c>
      <c r="B15" s="9"/>
      <c r="C15" s="188"/>
      <c r="D15" s="188"/>
      <c r="E15" s="189"/>
      <c r="F15" s="188"/>
      <c r="G15" s="121"/>
      <c r="H15" s="188"/>
      <c r="I15" s="121"/>
      <c r="J15" s="188"/>
      <c r="K15" s="3"/>
      <c r="L15" s="16"/>
      <c r="N15" s="114"/>
    </row>
    <row r="16" spans="1:14" ht="22.5" customHeight="1" x14ac:dyDescent="0.25">
      <c r="A16" s="194">
        <v>11</v>
      </c>
      <c r="B16" s="9"/>
      <c r="C16" s="188"/>
      <c r="D16" s="188"/>
      <c r="E16" s="189"/>
      <c r="F16" s="188"/>
      <c r="G16" s="121"/>
      <c r="H16" s="188"/>
      <c r="I16" s="121"/>
      <c r="J16" s="188"/>
      <c r="K16" s="3"/>
      <c r="L16" s="16"/>
    </row>
    <row r="17" spans="1:12" ht="22.5" customHeight="1" x14ac:dyDescent="0.25">
      <c r="A17" s="194">
        <v>12</v>
      </c>
      <c r="B17" s="9"/>
      <c r="C17" s="188"/>
      <c r="D17" s="188"/>
      <c r="E17" s="189"/>
      <c r="F17" s="188"/>
      <c r="G17" s="121"/>
      <c r="H17" s="188"/>
      <c r="I17" s="121"/>
      <c r="J17" s="188"/>
      <c r="K17" s="3"/>
      <c r="L17" s="16"/>
    </row>
    <row r="18" spans="1:12" ht="22.5" customHeight="1" x14ac:dyDescent="0.25">
      <c r="A18" s="194">
        <v>13</v>
      </c>
      <c r="B18" s="9"/>
      <c r="C18" s="188"/>
      <c r="D18" s="188"/>
      <c r="E18" s="189"/>
      <c r="F18" s="188"/>
      <c r="G18" s="121"/>
      <c r="H18" s="188"/>
      <c r="I18" s="121"/>
      <c r="J18" s="188"/>
      <c r="K18" s="3"/>
      <c r="L18" s="16"/>
    </row>
    <row r="19" spans="1:12" ht="22.5" customHeight="1" x14ac:dyDescent="0.25">
      <c r="A19" s="194">
        <v>14</v>
      </c>
      <c r="B19" s="9"/>
      <c r="C19" s="188"/>
      <c r="D19" s="188"/>
      <c r="E19" s="189"/>
      <c r="F19" s="188"/>
      <c r="G19" s="121"/>
      <c r="H19" s="188"/>
      <c r="I19" s="121"/>
      <c r="J19" s="188"/>
      <c r="K19" s="3"/>
      <c r="L19" s="16"/>
    </row>
    <row r="20" spans="1:12" ht="22.5" customHeight="1" x14ac:dyDescent="0.25">
      <c r="A20" s="194">
        <v>15</v>
      </c>
      <c r="B20" s="9"/>
      <c r="C20" s="188"/>
      <c r="D20" s="188"/>
      <c r="E20" s="189"/>
      <c r="F20" s="188"/>
      <c r="G20" s="121"/>
      <c r="H20" s="188"/>
      <c r="I20" s="121"/>
      <c r="J20" s="188"/>
      <c r="K20" s="3"/>
      <c r="L20" s="16"/>
    </row>
    <row r="21" spans="1:12" ht="22.5" customHeight="1" x14ac:dyDescent="0.25">
      <c r="A21" s="194">
        <v>16</v>
      </c>
      <c r="B21" s="9"/>
      <c r="C21" s="188"/>
      <c r="D21" s="188"/>
      <c r="E21" s="189"/>
      <c r="F21" s="188"/>
      <c r="G21" s="121"/>
      <c r="H21" s="188"/>
      <c r="I21" s="121"/>
      <c r="J21" s="188"/>
      <c r="K21" s="3"/>
      <c r="L21" s="16"/>
    </row>
    <row r="22" spans="1:12" ht="22.5" customHeight="1" x14ac:dyDescent="0.25">
      <c r="A22" s="110"/>
      <c r="E22" s="63"/>
      <c r="G22" s="62"/>
      <c r="I22" s="62"/>
      <c r="J22" s="73"/>
      <c r="K22" s="196"/>
      <c r="L22" s="16"/>
    </row>
    <row r="23" spans="1:12" ht="22.5" customHeight="1" x14ac:dyDescent="0.25">
      <c r="A23" s="110"/>
      <c r="E23" s="63"/>
      <c r="G23" s="62"/>
      <c r="I23" s="62"/>
      <c r="J23" s="73"/>
      <c r="K23" s="196"/>
      <c r="L23" s="16"/>
    </row>
    <row r="24" spans="1:12" ht="12" customHeight="1" x14ac:dyDescent="0.25">
      <c r="B24" s="42" t="s">
        <v>24</v>
      </c>
      <c r="C24" s="43" t="s">
        <v>26</v>
      </c>
      <c r="D24" s="43" t="s">
        <v>27</v>
      </c>
      <c r="E24" s="86" t="s">
        <v>28</v>
      </c>
      <c r="H24" s="55" t="s">
        <v>17</v>
      </c>
      <c r="I24" s="86" t="s">
        <v>26</v>
      </c>
      <c r="J24" s="171" t="s">
        <v>31</v>
      </c>
      <c r="K24" s="171" t="s">
        <v>28</v>
      </c>
    </row>
    <row r="25" spans="1:12" x14ac:dyDescent="0.25">
      <c r="B25" s="46" t="s">
        <v>14</v>
      </c>
      <c r="C25" s="84">
        <v>0</v>
      </c>
      <c r="D25" s="84">
        <v>0</v>
      </c>
      <c r="E25" s="83">
        <f>+C25+D25</f>
        <v>0</v>
      </c>
      <c r="H25" s="60" t="s">
        <v>5</v>
      </c>
      <c r="I25" s="84">
        <v>0</v>
      </c>
      <c r="J25" s="84">
        <v>0</v>
      </c>
      <c r="K25" s="83">
        <f>+I25+J25</f>
        <v>0</v>
      </c>
    </row>
    <row r="26" spans="1:12" x14ac:dyDescent="0.25">
      <c r="B26" s="41" t="s">
        <v>41</v>
      </c>
      <c r="C26" s="84">
        <v>0</v>
      </c>
      <c r="D26" s="84">
        <v>0</v>
      </c>
      <c r="E26" s="83">
        <f t="shared" ref="E26:E28" si="0">+C26+D26</f>
        <v>0</v>
      </c>
      <c r="H26" s="57" t="s">
        <v>9</v>
      </c>
      <c r="I26" s="59">
        <v>0</v>
      </c>
      <c r="J26" s="59">
        <v>0</v>
      </c>
      <c r="K26" s="83">
        <f t="shared" ref="K26:K27" si="1">+I26+J26</f>
        <v>0</v>
      </c>
    </row>
    <row r="27" spans="1:12" x14ac:dyDescent="0.25">
      <c r="B27" s="46" t="s">
        <v>11</v>
      </c>
      <c r="C27" s="84">
        <v>0</v>
      </c>
      <c r="D27" s="84">
        <v>0</v>
      </c>
      <c r="E27" s="83">
        <f t="shared" si="0"/>
        <v>0</v>
      </c>
      <c r="H27" s="57" t="s">
        <v>22</v>
      </c>
      <c r="I27" s="59">
        <v>0</v>
      </c>
      <c r="J27" s="59">
        <v>0</v>
      </c>
      <c r="K27" s="83">
        <f t="shared" si="1"/>
        <v>0</v>
      </c>
    </row>
    <row r="28" spans="1:12" x14ac:dyDescent="0.25">
      <c r="B28" s="41">
        <v>311</v>
      </c>
      <c r="C28" s="84">
        <v>0</v>
      </c>
      <c r="D28" s="84">
        <v>0</v>
      </c>
      <c r="E28" s="83">
        <f t="shared" si="0"/>
        <v>0</v>
      </c>
      <c r="H28" s="28" t="s">
        <v>28</v>
      </c>
      <c r="I28" s="85">
        <f>SUM(I25:I27)</f>
        <v>0</v>
      </c>
      <c r="J28" s="85">
        <f>SUM(J25:J27)</f>
        <v>0</v>
      </c>
      <c r="K28" s="85">
        <f>SUM(K25:K27)</f>
        <v>0</v>
      </c>
    </row>
    <row r="29" spans="1:12" x14ac:dyDescent="0.25">
      <c r="B29" s="40" t="s">
        <v>28</v>
      </c>
      <c r="C29" s="85">
        <f>SUBTOTAL(9,C25:C28)</f>
        <v>0</v>
      </c>
      <c r="D29" s="85">
        <f t="shared" ref="D29:E29" si="2">SUBTOTAL(9,D25:D28)</f>
        <v>0</v>
      </c>
      <c r="E29" s="85">
        <f t="shared" si="2"/>
        <v>0</v>
      </c>
    </row>
  </sheetData>
  <mergeCells count="3">
    <mergeCell ref="A1:K1"/>
    <mergeCell ref="A2:K2"/>
    <mergeCell ref="A3:K3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1104-FB5E-4180-A264-71796222C7F7}">
  <dimension ref="A1:M31"/>
  <sheetViews>
    <sheetView view="pageBreakPreview" zoomScale="93" zoomScaleNormal="81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baseColWidth="10" defaultColWidth="11.42578125" defaultRowHeight="16.5" x14ac:dyDescent="0.25"/>
  <cols>
    <col min="1" max="1" width="3.28515625" style="51" bestFit="1" customWidth="1"/>
    <col min="2" max="2" width="26.140625" style="10" bestFit="1" customWidth="1"/>
    <col min="3" max="3" width="14.28515625" style="1" bestFit="1" customWidth="1"/>
    <col min="4" max="4" width="11.7109375" style="1" customWidth="1"/>
    <col min="5" max="5" width="41.42578125" style="1" bestFit="1" customWidth="1"/>
    <col min="6" max="6" width="16.28515625" style="1" bestFit="1" customWidth="1"/>
    <col min="7" max="7" width="12.85546875" style="1" customWidth="1"/>
    <col min="8" max="8" width="19.85546875" style="1" customWidth="1"/>
    <col min="9" max="9" width="15.7109375" style="1" customWidth="1"/>
    <col min="10" max="10" width="15.42578125" style="1" bestFit="1" customWidth="1"/>
    <col min="11" max="11" width="15.28515625" style="51" customWidth="1"/>
    <col min="12" max="16384" width="11.42578125" style="51"/>
  </cols>
  <sheetData>
    <row r="1" spans="1:11" ht="23.25" x14ac:dyDescent="0.25">
      <c r="A1" s="199" t="s">
        <v>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2" t="s">
        <v>219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63" customHeight="1" x14ac:dyDescent="0.25">
      <c r="A5" s="27" t="s">
        <v>15</v>
      </c>
      <c r="B5" s="28" t="s">
        <v>3</v>
      </c>
      <c r="C5" s="28" t="s">
        <v>20</v>
      </c>
      <c r="D5" s="28" t="s">
        <v>16</v>
      </c>
      <c r="E5" s="28" t="s">
        <v>4</v>
      </c>
      <c r="F5" s="28" t="s">
        <v>13</v>
      </c>
      <c r="G5" s="28" t="s">
        <v>0</v>
      </c>
      <c r="H5" s="28" t="s">
        <v>17</v>
      </c>
      <c r="I5" s="28" t="s">
        <v>1</v>
      </c>
      <c r="J5" s="28" t="s">
        <v>2</v>
      </c>
      <c r="K5" s="28" t="s">
        <v>21</v>
      </c>
    </row>
    <row r="6" spans="1:11" s="33" customFormat="1" x14ac:dyDescent="0.25">
      <c r="A6" s="34">
        <v>1</v>
      </c>
      <c r="B6" s="31"/>
      <c r="C6" s="30"/>
      <c r="D6" s="30"/>
      <c r="E6" s="35"/>
      <c r="F6" s="7"/>
      <c r="G6" s="139"/>
      <c r="H6" s="140"/>
      <c r="I6" s="139"/>
      <c r="J6" s="30"/>
      <c r="K6" s="7"/>
    </row>
    <row r="7" spans="1:11" s="33" customFormat="1" ht="22.5" customHeight="1" x14ac:dyDescent="0.25">
      <c r="A7" s="34">
        <v>2</v>
      </c>
      <c r="B7" s="31"/>
      <c r="C7" s="30"/>
      <c r="D7" s="30"/>
      <c r="E7" s="35"/>
      <c r="F7" s="7"/>
      <c r="G7" s="139"/>
      <c r="H7" s="30"/>
      <c r="I7" s="139"/>
      <c r="J7" s="30"/>
      <c r="K7" s="7"/>
    </row>
    <row r="8" spans="1:11" s="33" customFormat="1" ht="22.5" customHeight="1" x14ac:dyDescent="0.25">
      <c r="A8" s="34">
        <v>3</v>
      </c>
      <c r="B8" s="31"/>
      <c r="C8" s="30"/>
      <c r="D8" s="30"/>
      <c r="E8" s="35"/>
      <c r="F8" s="7"/>
      <c r="G8" s="139"/>
      <c r="H8" s="30"/>
      <c r="I8" s="139"/>
      <c r="J8" s="30"/>
      <c r="K8" s="7"/>
    </row>
    <row r="9" spans="1:11" s="33" customFormat="1" x14ac:dyDescent="0.25">
      <c r="A9" s="34">
        <v>4</v>
      </c>
      <c r="B9" s="31"/>
      <c r="C9" s="30"/>
      <c r="D9" s="30"/>
      <c r="E9" s="35"/>
      <c r="F9" s="7"/>
      <c r="G9" s="139"/>
      <c r="H9" s="140"/>
      <c r="I9" s="139"/>
      <c r="J9" s="30"/>
      <c r="K9" s="7"/>
    </row>
    <row r="10" spans="1:11" s="33" customFormat="1" x14ac:dyDescent="0.25">
      <c r="A10" s="34">
        <v>5</v>
      </c>
      <c r="B10" s="31"/>
      <c r="C10" s="30"/>
      <c r="D10" s="30"/>
      <c r="E10" s="35"/>
      <c r="F10" s="7"/>
      <c r="G10" s="139"/>
      <c r="H10" s="140"/>
      <c r="I10" s="139"/>
      <c r="J10" s="30"/>
      <c r="K10" s="7"/>
    </row>
    <row r="11" spans="1:11" s="33" customFormat="1" ht="22.5" customHeight="1" x14ac:dyDescent="0.25">
      <c r="A11" s="34">
        <v>6</v>
      </c>
      <c r="B11" s="31"/>
      <c r="C11" s="30"/>
      <c r="D11" s="30"/>
      <c r="E11" s="35"/>
      <c r="F11" s="7"/>
      <c r="G11" s="139"/>
      <c r="H11" s="30"/>
      <c r="I11" s="139"/>
      <c r="J11" s="30"/>
      <c r="K11" s="7"/>
    </row>
    <row r="12" spans="1:11" s="33" customFormat="1" x14ac:dyDescent="0.25">
      <c r="A12" s="34">
        <v>7</v>
      </c>
      <c r="B12" s="31"/>
      <c r="C12" s="30"/>
      <c r="D12" s="30"/>
      <c r="E12" s="35"/>
      <c r="F12" s="30"/>
      <c r="G12" s="139"/>
      <c r="H12" s="140"/>
      <c r="I12" s="139"/>
      <c r="J12" s="30"/>
      <c r="K12" s="7"/>
    </row>
    <row r="13" spans="1:11" s="33" customFormat="1" x14ac:dyDescent="0.25">
      <c r="A13" s="34">
        <v>8</v>
      </c>
      <c r="B13" s="36"/>
      <c r="C13" s="30"/>
      <c r="D13" s="30"/>
      <c r="E13" s="35"/>
      <c r="F13" s="7"/>
      <c r="G13" s="139"/>
      <c r="H13" s="30"/>
      <c r="I13" s="139"/>
      <c r="J13" s="30"/>
      <c r="K13" s="7"/>
    </row>
    <row r="14" spans="1:11" s="33" customFormat="1" ht="22.5" customHeight="1" x14ac:dyDescent="0.25">
      <c r="A14" s="34">
        <v>9</v>
      </c>
      <c r="B14" s="36"/>
      <c r="C14" s="30"/>
      <c r="D14" s="30"/>
      <c r="E14" s="35"/>
      <c r="F14" s="7"/>
      <c r="G14" s="139"/>
      <c r="H14" s="30"/>
      <c r="I14" s="139"/>
      <c r="J14" s="30"/>
      <c r="K14" s="30"/>
    </row>
    <row r="15" spans="1:11" s="33" customFormat="1" ht="22.5" customHeight="1" x14ac:dyDescent="0.25">
      <c r="A15" s="34">
        <v>10</v>
      </c>
      <c r="B15" s="36"/>
      <c r="C15" s="30"/>
      <c r="D15" s="30"/>
      <c r="E15" s="35"/>
      <c r="F15" s="7"/>
      <c r="G15" s="139"/>
      <c r="H15" s="30"/>
      <c r="I15" s="139"/>
      <c r="J15" s="30"/>
      <c r="K15" s="7"/>
    </row>
    <row r="16" spans="1:11" s="33" customFormat="1" ht="18.75" customHeight="1" x14ac:dyDescent="0.25">
      <c r="A16" s="34">
        <v>11</v>
      </c>
      <c r="B16" s="31"/>
      <c r="C16" s="30"/>
      <c r="D16" s="30"/>
      <c r="E16" s="35"/>
      <c r="F16" s="7"/>
      <c r="G16" s="139"/>
      <c r="H16" s="30"/>
      <c r="I16" s="139"/>
      <c r="J16" s="30"/>
      <c r="K16" s="7"/>
    </row>
    <row r="17" spans="2:13" ht="16.5" customHeight="1" x14ac:dyDescent="0.25">
      <c r="B17" s="206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2:13" ht="16.5" customHeight="1" x14ac:dyDescent="0.25">
      <c r="B18" s="206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2:13" ht="47.25" x14ac:dyDescent="0.25">
      <c r="B19" s="42" t="s">
        <v>24</v>
      </c>
      <c r="C19" s="43" t="s">
        <v>26</v>
      </c>
      <c r="D19" s="43" t="s">
        <v>27</v>
      </c>
      <c r="E19" s="86" t="s">
        <v>28</v>
      </c>
      <c r="H19" s="55" t="s">
        <v>17</v>
      </c>
      <c r="I19" s="86" t="s">
        <v>26</v>
      </c>
      <c r="J19" s="86" t="s">
        <v>31</v>
      </c>
      <c r="K19" s="86" t="s">
        <v>28</v>
      </c>
    </row>
    <row r="20" spans="2:13" x14ac:dyDescent="0.25">
      <c r="B20" s="46" t="s">
        <v>14</v>
      </c>
      <c r="C20" s="84">
        <v>0</v>
      </c>
      <c r="D20" s="84">
        <v>0</v>
      </c>
      <c r="E20" s="84">
        <f>C20+D20</f>
        <v>0</v>
      </c>
      <c r="H20" s="56" t="s">
        <v>8</v>
      </c>
      <c r="I20" s="84">
        <v>0</v>
      </c>
      <c r="J20" s="84">
        <v>0</v>
      </c>
      <c r="K20" s="84">
        <f>I20+J20</f>
        <v>0</v>
      </c>
    </row>
    <row r="21" spans="2:13" x14ac:dyDescent="0.25">
      <c r="B21" s="41" t="s">
        <v>25</v>
      </c>
      <c r="C21" s="84">
        <v>0</v>
      </c>
      <c r="D21" s="84">
        <v>0</v>
      </c>
      <c r="E21" s="84">
        <f t="shared" ref="E21:E23" si="0">C21+D21</f>
        <v>0</v>
      </c>
      <c r="H21" s="57" t="s">
        <v>5</v>
      </c>
      <c r="I21" s="84">
        <v>0</v>
      </c>
      <c r="J21" s="84">
        <v>0</v>
      </c>
      <c r="K21" s="84">
        <f t="shared" ref="K21:K25" si="1">I21+J21</f>
        <v>0</v>
      </c>
    </row>
    <row r="22" spans="2:13" x14ac:dyDescent="0.25">
      <c r="B22" s="46" t="s">
        <v>11</v>
      </c>
      <c r="C22" s="84">
        <v>0</v>
      </c>
      <c r="D22" s="84">
        <v>0</v>
      </c>
      <c r="E22" s="84">
        <f t="shared" si="0"/>
        <v>0</v>
      </c>
      <c r="H22" s="56" t="s">
        <v>10</v>
      </c>
      <c r="I22" s="84">
        <v>0</v>
      </c>
      <c r="J22" s="84">
        <v>0</v>
      </c>
      <c r="K22" s="84">
        <f t="shared" si="1"/>
        <v>0</v>
      </c>
    </row>
    <row r="23" spans="2:13" x14ac:dyDescent="0.25">
      <c r="B23" s="41">
        <v>311</v>
      </c>
      <c r="C23" s="84">
        <v>0</v>
      </c>
      <c r="D23" s="84">
        <v>0</v>
      </c>
      <c r="E23" s="84">
        <f t="shared" si="0"/>
        <v>0</v>
      </c>
      <c r="H23" s="93" t="s">
        <v>7</v>
      </c>
      <c r="I23" s="84">
        <v>0</v>
      </c>
      <c r="J23" s="84">
        <v>0</v>
      </c>
      <c r="K23" s="84">
        <f t="shared" si="1"/>
        <v>0</v>
      </c>
    </row>
    <row r="24" spans="2:13" x14ac:dyDescent="0.25">
      <c r="B24" s="40" t="s">
        <v>28</v>
      </c>
      <c r="C24" s="85">
        <f>SUBTOTAL(9,C20:C23)</f>
        <v>0</v>
      </c>
      <c r="D24" s="85">
        <f>SUBTOTAL(9,D20:D23)</f>
        <v>0</v>
      </c>
      <c r="E24" s="85">
        <f>SUBTOTAL(9,E20:E23)</f>
        <v>0</v>
      </c>
      <c r="H24" s="92" t="s">
        <v>35</v>
      </c>
      <c r="I24" s="84">
        <v>0</v>
      </c>
      <c r="J24" s="84">
        <v>0</v>
      </c>
      <c r="K24" s="84">
        <f t="shared" si="1"/>
        <v>0</v>
      </c>
    </row>
    <row r="25" spans="2:13" x14ac:dyDescent="0.25">
      <c r="H25" s="93" t="s">
        <v>6</v>
      </c>
      <c r="I25" s="84">
        <v>0</v>
      </c>
      <c r="J25" s="84">
        <v>0</v>
      </c>
      <c r="K25" s="84">
        <f t="shared" si="1"/>
        <v>0</v>
      </c>
    </row>
    <row r="26" spans="2:13" x14ac:dyDescent="0.25">
      <c r="H26" s="28" t="s">
        <v>28</v>
      </c>
      <c r="I26" s="85">
        <f>SUBTOTAL(9,I20:I25)</f>
        <v>0</v>
      </c>
      <c r="J26" s="85">
        <f>SUBTOTAL(9,J20:J25)</f>
        <v>0</v>
      </c>
      <c r="K26" s="85">
        <f>SUBTOTAL(9,K20:K25)</f>
        <v>0</v>
      </c>
    </row>
    <row r="31" spans="2:13" x14ac:dyDescent="0.25">
      <c r="M31" s="51">
        <v>6</v>
      </c>
    </row>
  </sheetData>
  <autoFilter ref="A5:K14" xr:uid="{00000000-0009-0000-0000-000008000000}">
    <sortState xmlns:xlrd2="http://schemas.microsoft.com/office/spreadsheetml/2017/richdata2" ref="A6:K21">
      <sortCondition ref="G5:G20"/>
    </sortState>
  </autoFilter>
  <mergeCells count="4">
    <mergeCell ref="A1:K1"/>
    <mergeCell ref="A2:K2"/>
    <mergeCell ref="A3:K3"/>
    <mergeCell ref="B17:K1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scale="70" orientation="landscape" r:id="rId1"/>
  <colBreaks count="1" manualBreakCount="1">
    <brk id="11" max="3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BAC1-7909-4550-8B0F-5C127B4527CE}">
  <sheetPr>
    <pageSetUpPr fitToPage="1"/>
  </sheetPr>
  <dimension ref="A5:E28"/>
  <sheetViews>
    <sheetView view="pageBreakPreview" zoomScale="96" zoomScaleNormal="100" zoomScaleSheetLayoutView="96" workbookViewId="0">
      <selection activeCell="D28" sqref="D28"/>
    </sheetView>
  </sheetViews>
  <sheetFormatPr baseColWidth="10" defaultColWidth="11.42578125" defaultRowHeight="15" x14ac:dyDescent="0.25"/>
  <cols>
    <col min="1" max="1" width="23.7109375" style="51" customWidth="1"/>
    <col min="2" max="2" width="11.28515625" style="51" bestFit="1" customWidth="1"/>
    <col min="3" max="3" width="12" style="51" customWidth="1"/>
    <col min="4" max="4" width="9.7109375" style="51" bestFit="1" customWidth="1"/>
    <col min="5" max="16384" width="11.42578125" style="51"/>
  </cols>
  <sheetData>
    <row r="5" spans="1:5" ht="18.75" x14ac:dyDescent="0.3">
      <c r="A5" s="203" t="s">
        <v>29</v>
      </c>
      <c r="B5" s="203"/>
      <c r="C5" s="203"/>
      <c r="D5" s="203"/>
      <c r="E5" s="52"/>
    </row>
    <row r="6" spans="1:5" ht="18.75" x14ac:dyDescent="0.3">
      <c r="A6" s="204" t="s">
        <v>220</v>
      </c>
      <c r="B6" s="204"/>
      <c r="C6" s="204"/>
      <c r="D6" s="204"/>
      <c r="E6" s="53"/>
    </row>
    <row r="7" spans="1:5" ht="18.75" x14ac:dyDescent="0.3">
      <c r="A7" s="54"/>
      <c r="B7" s="54"/>
      <c r="C7" s="54"/>
      <c r="D7" s="54"/>
      <c r="E7" s="53"/>
    </row>
    <row r="8" spans="1:5" ht="31.5" x14ac:dyDescent="0.25">
      <c r="A8" s="42" t="s">
        <v>24</v>
      </c>
      <c r="B8" s="43" t="s">
        <v>26</v>
      </c>
      <c r="C8" s="43" t="s">
        <v>27</v>
      </c>
      <c r="D8" s="86" t="s">
        <v>28</v>
      </c>
    </row>
    <row r="9" spans="1:5" ht="16.5" x14ac:dyDescent="0.25">
      <c r="A9" s="108" t="s">
        <v>40</v>
      </c>
      <c r="B9" s="83">
        <f>+'Oct. 21'!C16+'Nov. 21'!C25+'Dic. 21'!C20</f>
        <v>0</v>
      </c>
      <c r="C9" s="83">
        <f>+'Oct. 21'!D16+'Nov. 21'!D25+'Dic. 21'!D20</f>
        <v>0</v>
      </c>
      <c r="D9" s="83">
        <f>SUM(B9:C9)</f>
        <v>0</v>
      </c>
    </row>
    <row r="10" spans="1:5" ht="16.5" x14ac:dyDescent="0.25">
      <c r="A10" s="108" t="s">
        <v>42</v>
      </c>
      <c r="B10" s="83">
        <f>+'Oct. 21'!C17+'Nov. 21'!C26+'Dic. 21'!C21</f>
        <v>0</v>
      </c>
      <c r="C10" s="83">
        <f>+'Oct. 21'!D17+'Nov. 21'!D26+'Dic. 21'!D21</f>
        <v>0</v>
      </c>
      <c r="D10" s="83">
        <f t="shared" ref="D10:D12" si="0">SUM(B10:C10)</f>
        <v>0</v>
      </c>
    </row>
    <row r="11" spans="1:5" ht="16.5" x14ac:dyDescent="0.25">
      <c r="A11" s="108" t="s">
        <v>11</v>
      </c>
      <c r="B11" s="83">
        <f>+'Oct. 21'!C18+'Nov. 21'!C27+'Dic. 21'!C22</f>
        <v>0</v>
      </c>
      <c r="C11" s="83">
        <f>+'Oct. 21'!D18+'Nov. 21'!D27+'Dic. 21'!D22</f>
        <v>0</v>
      </c>
      <c r="D11" s="83">
        <f t="shared" si="0"/>
        <v>0</v>
      </c>
    </row>
    <row r="12" spans="1:5" ht="16.5" x14ac:dyDescent="0.25">
      <c r="A12" s="108">
        <v>311</v>
      </c>
      <c r="B12" s="83">
        <f>+'Oct. 21'!C19+'Nov. 21'!C28+'Dic. 21'!C23</f>
        <v>0</v>
      </c>
      <c r="C12" s="83">
        <f>+'Oct. 21'!D19+'Nov. 21'!D28+'Dic. 21'!D23</f>
        <v>0</v>
      </c>
      <c r="D12" s="83">
        <f t="shared" si="0"/>
        <v>0</v>
      </c>
    </row>
    <row r="13" spans="1:5" ht="16.5" x14ac:dyDescent="0.25">
      <c r="A13" s="40" t="s">
        <v>28</v>
      </c>
      <c r="B13" s="85">
        <f>SUBTOTAL(9,B9:B12)</f>
        <v>0</v>
      </c>
      <c r="C13" s="85">
        <f>SUBTOTAL(9,C9:C12)</f>
        <v>0</v>
      </c>
      <c r="D13" s="85">
        <f>SUBTOTAL(9,D9:D12)</f>
        <v>0</v>
      </c>
    </row>
    <row r="15" spans="1:5" x14ac:dyDescent="0.25">
      <c r="C15" s="144"/>
    </row>
    <row r="20" spans="1:4" ht="31.5" x14ac:dyDescent="0.25">
      <c r="A20" s="55" t="s">
        <v>36</v>
      </c>
      <c r="B20" s="86" t="s">
        <v>26</v>
      </c>
      <c r="C20" s="86" t="s">
        <v>31</v>
      </c>
      <c r="D20" s="86" t="s">
        <v>28</v>
      </c>
    </row>
    <row r="21" spans="1:4" ht="16.5" x14ac:dyDescent="0.25">
      <c r="A21" s="106" t="s">
        <v>9</v>
      </c>
      <c r="B21" s="59">
        <f>+'Nov. 21'!I26</f>
        <v>0</v>
      </c>
      <c r="C21" s="59">
        <f>+'Nov. 21'!J26</f>
        <v>0</v>
      </c>
      <c r="D21" s="59">
        <f>SUM(B21:C21)</f>
        <v>0</v>
      </c>
    </row>
    <row r="22" spans="1:4" ht="16.5" x14ac:dyDescent="0.25">
      <c r="A22" s="106" t="s">
        <v>5</v>
      </c>
      <c r="B22" s="59">
        <f>+'Oct. 21'!I16+'Nov. 21'!I25+'Dic. 21'!I21</f>
        <v>0</v>
      </c>
      <c r="C22" s="59">
        <f>+'Oct. 21'!J16+'Nov. 21'!J25+'Dic. 21'!J21</f>
        <v>0</v>
      </c>
      <c r="D22" s="59">
        <f t="shared" ref="D22:D27" si="1">SUM(B22:C22)</f>
        <v>0</v>
      </c>
    </row>
    <row r="23" spans="1:4" ht="16.5" x14ac:dyDescent="0.25">
      <c r="A23" s="106" t="s">
        <v>10</v>
      </c>
      <c r="B23" s="59">
        <f>+'Oct. 21'!I19+'Nov. 21'!I27+'Dic. 21'!I22</f>
        <v>0</v>
      </c>
      <c r="C23" s="59">
        <f>+'Oct. 21'!J19+'Nov. 21'!J27+'Dic. 21'!J22</f>
        <v>0</v>
      </c>
      <c r="D23" s="59">
        <f t="shared" si="1"/>
        <v>0</v>
      </c>
    </row>
    <row r="24" spans="1:4" ht="16.5" x14ac:dyDescent="0.25">
      <c r="A24" s="107" t="s">
        <v>7</v>
      </c>
      <c r="B24" s="59">
        <f>+'Dic. 21'!I23</f>
        <v>0</v>
      </c>
      <c r="C24" s="59">
        <f>+'Dic. 21'!J23</f>
        <v>0</v>
      </c>
      <c r="D24" s="59">
        <f t="shared" si="1"/>
        <v>0</v>
      </c>
    </row>
    <row r="25" spans="1:4" ht="16.5" x14ac:dyDescent="0.25">
      <c r="A25" s="107" t="s">
        <v>35</v>
      </c>
      <c r="B25" s="59">
        <f>+'Dic. 21'!I24</f>
        <v>0</v>
      </c>
      <c r="C25" s="59">
        <f>+'Dic. 21'!J24</f>
        <v>0</v>
      </c>
      <c r="D25" s="59">
        <f t="shared" si="1"/>
        <v>0</v>
      </c>
    </row>
    <row r="26" spans="1:4" ht="16.5" x14ac:dyDescent="0.25">
      <c r="A26" s="107" t="s">
        <v>6</v>
      </c>
      <c r="B26" s="84">
        <f>+'Dic. 21'!I25</f>
        <v>0</v>
      </c>
      <c r="C26" s="84">
        <f>+'Dic. 21'!J25</f>
        <v>0</v>
      </c>
      <c r="D26" s="59">
        <f t="shared" si="1"/>
        <v>0</v>
      </c>
    </row>
    <row r="27" spans="1:4" ht="16.5" x14ac:dyDescent="0.25">
      <c r="A27" s="106" t="s">
        <v>8</v>
      </c>
      <c r="B27" s="83">
        <f>+'Oct. 21'!I17+'Dic. 21'!I20</f>
        <v>0</v>
      </c>
      <c r="C27" s="83">
        <f>+'Oct. 21'!J17+'Dic. 21'!J20</f>
        <v>0</v>
      </c>
      <c r="D27" s="59">
        <f t="shared" si="1"/>
        <v>0</v>
      </c>
    </row>
    <row r="28" spans="1:4" ht="16.5" x14ac:dyDescent="0.25">
      <c r="A28" s="28" t="s">
        <v>28</v>
      </c>
      <c r="B28" s="85">
        <f>SUBTOTAL(9,B21:B27)</f>
        <v>0</v>
      </c>
      <c r="C28" s="85">
        <f t="shared" ref="C28:D28" si="2">SUBTOTAL(9,C21:C27)</f>
        <v>0</v>
      </c>
      <c r="D28" s="85">
        <f t="shared" si="2"/>
        <v>0</v>
      </c>
    </row>
  </sheetData>
  <mergeCells count="2">
    <mergeCell ref="A5:D5"/>
    <mergeCell ref="A6:D6"/>
  </mergeCells>
  <printOptions horizontalCentered="1"/>
  <pageMargins left="0.25" right="0.25" top="0.75" bottom="0.75" header="0.3" footer="0.3"/>
  <pageSetup scale="90" orientation="landscape" r:id="rId1"/>
  <colBreaks count="1" manualBreakCount="1">
    <brk id="1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view="pageBreakPreview" zoomScale="86" zoomScaleNormal="110" zoomScaleSheetLayoutView="8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9" sqref="K29"/>
    </sheetView>
  </sheetViews>
  <sheetFormatPr baseColWidth="10" defaultColWidth="11.42578125" defaultRowHeight="16.5" x14ac:dyDescent="0.25"/>
  <cols>
    <col min="1" max="1" width="4" customWidth="1"/>
    <col min="2" max="2" width="25.85546875" style="10" customWidth="1"/>
    <col min="3" max="3" width="19.5703125" style="1" customWidth="1"/>
    <col min="4" max="4" width="19.85546875" style="1" customWidth="1"/>
    <col min="5" max="5" width="38.7109375" style="1" customWidth="1"/>
    <col min="6" max="6" width="20.42578125" style="1" customWidth="1"/>
    <col min="7" max="7" width="10.140625" style="1" customWidth="1"/>
    <col min="8" max="8" width="22.140625" style="1" bestFit="1" customWidth="1"/>
    <col min="9" max="9" width="14.140625" style="1" customWidth="1"/>
    <col min="10" max="10" width="13.140625" style="1" customWidth="1"/>
    <col min="11" max="11" width="22.5703125" bestFit="1" customWidth="1"/>
  </cols>
  <sheetData>
    <row r="1" spans="1:11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2" t="s">
        <v>105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6" customFormat="1" ht="9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59.25" customHeight="1" thickBot="1" x14ac:dyDescent="0.3">
      <c r="A5" s="18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1" x14ac:dyDescent="0.25">
      <c r="A6" s="6">
        <v>1</v>
      </c>
      <c r="B6" s="9" t="s">
        <v>74</v>
      </c>
      <c r="C6" s="157" t="s">
        <v>76</v>
      </c>
      <c r="D6" s="158">
        <v>8493573860</v>
      </c>
      <c r="E6" s="159" t="s">
        <v>75</v>
      </c>
      <c r="F6" s="12" t="s">
        <v>76</v>
      </c>
      <c r="G6" s="121">
        <v>44228</v>
      </c>
      <c r="H6" s="12" t="s">
        <v>69</v>
      </c>
      <c r="I6" s="121">
        <v>44230</v>
      </c>
      <c r="J6" s="22" t="s">
        <v>77</v>
      </c>
      <c r="K6" s="158" t="s">
        <v>78</v>
      </c>
    </row>
    <row r="7" spans="1:11" s="51" customFormat="1" x14ac:dyDescent="0.25">
      <c r="A7" s="17">
        <v>2</v>
      </c>
      <c r="B7" s="9" t="s">
        <v>109</v>
      </c>
      <c r="C7" s="157" t="s">
        <v>124</v>
      </c>
      <c r="D7" s="158">
        <v>8095630823</v>
      </c>
      <c r="E7" s="159" t="s">
        <v>110</v>
      </c>
      <c r="F7" s="12" t="s">
        <v>14</v>
      </c>
      <c r="G7" s="121">
        <v>44231</v>
      </c>
      <c r="H7" s="12" t="s">
        <v>7</v>
      </c>
      <c r="I7" s="121">
        <v>44249</v>
      </c>
      <c r="J7" s="22" t="s">
        <v>111</v>
      </c>
      <c r="K7" s="158" t="s">
        <v>78</v>
      </c>
    </row>
    <row r="8" spans="1:11" x14ac:dyDescent="0.25">
      <c r="A8" s="17">
        <v>3</v>
      </c>
      <c r="B8" s="9" t="s">
        <v>79</v>
      </c>
      <c r="C8" s="157" t="s">
        <v>80</v>
      </c>
      <c r="D8" s="158"/>
      <c r="E8" s="159" t="s">
        <v>128</v>
      </c>
      <c r="F8" s="12" t="s">
        <v>76</v>
      </c>
      <c r="G8" s="121">
        <v>44235</v>
      </c>
      <c r="H8" s="12" t="s">
        <v>5</v>
      </c>
      <c r="I8" s="121">
        <v>44236</v>
      </c>
      <c r="J8" s="22" t="s">
        <v>81</v>
      </c>
      <c r="K8" s="158" t="s">
        <v>78</v>
      </c>
    </row>
    <row r="9" spans="1:11" s="51" customFormat="1" x14ac:dyDescent="0.25">
      <c r="A9" s="17">
        <v>4</v>
      </c>
      <c r="B9" s="9" t="s">
        <v>82</v>
      </c>
      <c r="C9" s="157" t="s">
        <v>83</v>
      </c>
      <c r="D9" s="158"/>
      <c r="E9" s="159" t="s">
        <v>84</v>
      </c>
      <c r="F9" s="12" t="s">
        <v>11</v>
      </c>
      <c r="G9" s="121">
        <v>44233</v>
      </c>
      <c r="H9" s="12" t="s">
        <v>125</v>
      </c>
      <c r="I9" s="121">
        <v>44238</v>
      </c>
      <c r="J9" s="22" t="s">
        <v>85</v>
      </c>
      <c r="K9" s="158" t="s">
        <v>78</v>
      </c>
    </row>
    <row r="10" spans="1:11" s="51" customFormat="1" x14ac:dyDescent="0.25">
      <c r="A10" s="17">
        <v>5</v>
      </c>
      <c r="B10" s="9" t="s">
        <v>86</v>
      </c>
      <c r="C10" s="157" t="s">
        <v>76</v>
      </c>
      <c r="D10" s="158"/>
      <c r="E10" s="159" t="s">
        <v>87</v>
      </c>
      <c r="F10" s="12" t="s">
        <v>76</v>
      </c>
      <c r="G10" s="121">
        <v>44233</v>
      </c>
      <c r="H10" s="12" t="s">
        <v>5</v>
      </c>
      <c r="I10" s="121">
        <v>44237</v>
      </c>
      <c r="J10" s="22" t="s">
        <v>58</v>
      </c>
      <c r="K10" s="158" t="s">
        <v>78</v>
      </c>
    </row>
    <row r="11" spans="1:11" x14ac:dyDescent="0.25">
      <c r="A11" s="17">
        <v>6</v>
      </c>
      <c r="B11" s="9" t="s">
        <v>88</v>
      </c>
      <c r="C11" s="157" t="s">
        <v>89</v>
      </c>
      <c r="D11" s="158"/>
      <c r="E11" s="159" t="s">
        <v>65</v>
      </c>
      <c r="F11" s="12" t="s">
        <v>11</v>
      </c>
      <c r="G11" s="121">
        <v>44237</v>
      </c>
      <c r="H11" s="12" t="s">
        <v>12</v>
      </c>
      <c r="I11" s="121">
        <v>44277</v>
      </c>
      <c r="J11" s="22" t="s">
        <v>157</v>
      </c>
      <c r="K11" s="158" t="s">
        <v>78</v>
      </c>
    </row>
    <row r="12" spans="1:11" s="51" customFormat="1" x14ac:dyDescent="0.25">
      <c r="A12" s="17">
        <v>7</v>
      </c>
      <c r="B12" s="9" t="s">
        <v>154</v>
      </c>
      <c r="C12" s="165" t="s">
        <v>155</v>
      </c>
      <c r="D12" s="166"/>
      <c r="E12" s="167"/>
      <c r="F12" s="12" t="s">
        <v>11</v>
      </c>
      <c r="G12" s="121">
        <v>44242</v>
      </c>
      <c r="H12" s="12" t="s">
        <v>7</v>
      </c>
      <c r="I12" s="121">
        <v>44273</v>
      </c>
      <c r="J12" s="22" t="s">
        <v>156</v>
      </c>
      <c r="K12" s="166" t="s">
        <v>78</v>
      </c>
    </row>
    <row r="13" spans="1:11" s="51" customFormat="1" x14ac:dyDescent="0.25">
      <c r="A13" s="17">
        <v>7</v>
      </c>
      <c r="B13" s="9" t="s">
        <v>122</v>
      </c>
      <c r="C13" s="157" t="s">
        <v>23</v>
      </c>
      <c r="D13" s="158"/>
      <c r="E13" s="159" t="s">
        <v>126</v>
      </c>
      <c r="F13" s="12" t="s">
        <v>11</v>
      </c>
      <c r="G13" s="121">
        <v>44243</v>
      </c>
      <c r="H13" s="12" t="s">
        <v>10</v>
      </c>
      <c r="I13" s="121">
        <v>44249</v>
      </c>
      <c r="J13" s="22" t="s">
        <v>62</v>
      </c>
      <c r="K13" s="158" t="s">
        <v>127</v>
      </c>
    </row>
    <row r="14" spans="1:11" s="51" customFormat="1" x14ac:dyDescent="0.25">
      <c r="A14" s="17">
        <v>8</v>
      </c>
      <c r="B14" s="9" t="s">
        <v>90</v>
      </c>
      <c r="C14" s="157" t="s">
        <v>76</v>
      </c>
      <c r="D14" s="158">
        <v>8096271837</v>
      </c>
      <c r="E14" s="159" t="s">
        <v>91</v>
      </c>
      <c r="F14" s="12" t="s">
        <v>76</v>
      </c>
      <c r="G14" s="121">
        <v>44237</v>
      </c>
      <c r="H14" s="12" t="s">
        <v>10</v>
      </c>
      <c r="I14" s="121">
        <v>44252</v>
      </c>
      <c r="J14" s="22" t="s">
        <v>114</v>
      </c>
      <c r="K14" s="158" t="s">
        <v>78</v>
      </c>
    </row>
    <row r="15" spans="1:11" x14ac:dyDescent="0.25">
      <c r="A15" s="17">
        <v>9</v>
      </c>
      <c r="B15" s="9" t="s">
        <v>92</v>
      </c>
      <c r="C15" s="157" t="s">
        <v>93</v>
      </c>
      <c r="D15" s="158">
        <v>8095658047</v>
      </c>
      <c r="E15" s="159" t="s">
        <v>94</v>
      </c>
      <c r="F15" s="12" t="s">
        <v>14</v>
      </c>
      <c r="G15" s="121" t="s">
        <v>95</v>
      </c>
      <c r="H15" s="12" t="s">
        <v>121</v>
      </c>
      <c r="I15" s="121">
        <v>44242</v>
      </c>
      <c r="J15" s="22" t="s">
        <v>62</v>
      </c>
      <c r="K15" s="158" t="s">
        <v>107</v>
      </c>
    </row>
    <row r="16" spans="1:11" s="51" customFormat="1" x14ac:dyDescent="0.25">
      <c r="A16" s="151">
        <v>10</v>
      </c>
      <c r="B16" s="9" t="s">
        <v>96</v>
      </c>
      <c r="C16" s="157" t="s">
        <v>97</v>
      </c>
      <c r="D16" s="158"/>
      <c r="E16" s="159" t="s">
        <v>98</v>
      </c>
      <c r="F16" s="12" t="s">
        <v>11</v>
      </c>
      <c r="G16" s="121">
        <v>44242</v>
      </c>
      <c r="H16" s="12" t="s">
        <v>7</v>
      </c>
      <c r="I16" s="121" t="s">
        <v>99</v>
      </c>
      <c r="J16" s="22" t="s">
        <v>77</v>
      </c>
      <c r="K16" s="158" t="s">
        <v>78</v>
      </c>
    </row>
    <row r="17" spans="1:11" s="51" customFormat="1" x14ac:dyDescent="0.25">
      <c r="A17" s="151">
        <v>11</v>
      </c>
      <c r="B17" s="9" t="s">
        <v>123</v>
      </c>
      <c r="C17" s="157" t="s">
        <v>76</v>
      </c>
      <c r="D17" s="158"/>
      <c r="E17" s="159" t="s">
        <v>104</v>
      </c>
      <c r="F17" s="12" t="s">
        <v>76</v>
      </c>
      <c r="G17" s="121">
        <v>44245</v>
      </c>
      <c r="H17" s="12" t="s">
        <v>5</v>
      </c>
      <c r="I17" s="121">
        <v>44246</v>
      </c>
      <c r="J17" s="22" t="s">
        <v>81</v>
      </c>
      <c r="K17" s="158" t="s">
        <v>78</v>
      </c>
    </row>
    <row r="18" spans="1:11" s="51" customFormat="1" x14ac:dyDescent="0.25">
      <c r="A18" s="151">
        <v>12</v>
      </c>
      <c r="B18" s="9" t="s">
        <v>123</v>
      </c>
      <c r="C18" s="161" t="s">
        <v>76</v>
      </c>
      <c r="D18" s="162"/>
      <c r="E18" s="163" t="s">
        <v>104</v>
      </c>
      <c r="F18" s="12" t="s">
        <v>76</v>
      </c>
      <c r="G18" s="121">
        <v>117298</v>
      </c>
      <c r="H18" s="12" t="s">
        <v>5</v>
      </c>
      <c r="I18" s="121">
        <v>44256</v>
      </c>
      <c r="J18" s="22" t="s">
        <v>85</v>
      </c>
      <c r="K18" s="162" t="s">
        <v>78</v>
      </c>
    </row>
    <row r="19" spans="1:11" s="51" customFormat="1" x14ac:dyDescent="0.25">
      <c r="A19" s="6">
        <v>13</v>
      </c>
      <c r="B19" s="9" t="s">
        <v>112</v>
      </c>
      <c r="C19" s="157" t="s">
        <v>76</v>
      </c>
      <c r="D19" s="158">
        <v>8298428998</v>
      </c>
      <c r="E19" s="159" t="s">
        <v>113</v>
      </c>
      <c r="F19" s="12" t="s">
        <v>76</v>
      </c>
      <c r="G19" s="121">
        <v>44249</v>
      </c>
      <c r="H19" s="12" t="s">
        <v>5</v>
      </c>
      <c r="I19" s="121">
        <v>44250</v>
      </c>
      <c r="J19" s="22" t="s">
        <v>81</v>
      </c>
      <c r="K19" s="158" t="s">
        <v>78</v>
      </c>
    </row>
    <row r="20" spans="1:11" s="51" customFormat="1" x14ac:dyDescent="0.25">
      <c r="A20" s="151">
        <v>14</v>
      </c>
      <c r="B20" s="9" t="s">
        <v>117</v>
      </c>
      <c r="C20" s="157" t="s">
        <v>76</v>
      </c>
      <c r="D20" s="160">
        <v>498341955622</v>
      </c>
      <c r="E20" s="159" t="s">
        <v>115</v>
      </c>
      <c r="F20" s="12" t="s">
        <v>76</v>
      </c>
      <c r="G20" s="121" t="s">
        <v>116</v>
      </c>
      <c r="H20" s="12" t="s">
        <v>10</v>
      </c>
      <c r="I20" s="121">
        <v>44252</v>
      </c>
      <c r="J20" s="22" t="s">
        <v>103</v>
      </c>
      <c r="K20" s="158" t="s">
        <v>78</v>
      </c>
    </row>
    <row r="22" spans="1:11" ht="47.25" x14ac:dyDescent="0.25">
      <c r="B22" s="55" t="s">
        <v>44</v>
      </c>
      <c r="C22" s="43" t="s">
        <v>26</v>
      </c>
      <c r="D22" s="43" t="s">
        <v>27</v>
      </c>
      <c r="E22" s="44" t="s">
        <v>28</v>
      </c>
      <c r="H22" s="55" t="s">
        <v>17</v>
      </c>
      <c r="I22" s="44" t="s">
        <v>26</v>
      </c>
      <c r="J22" s="43" t="s">
        <v>31</v>
      </c>
      <c r="K22" s="44" t="s">
        <v>28</v>
      </c>
    </row>
    <row r="23" spans="1:11" x14ac:dyDescent="0.25">
      <c r="B23" s="46" t="s">
        <v>14</v>
      </c>
      <c r="C23" s="48">
        <v>0</v>
      </c>
      <c r="D23" s="48">
        <v>2</v>
      </c>
      <c r="E23" s="48">
        <f>C23+D23</f>
        <v>2</v>
      </c>
      <c r="H23" s="56" t="s">
        <v>10</v>
      </c>
      <c r="I23" s="61">
        <v>0</v>
      </c>
      <c r="J23" s="61">
        <v>3</v>
      </c>
      <c r="K23" s="61">
        <f>I23+J23</f>
        <v>3</v>
      </c>
    </row>
    <row r="24" spans="1:11" x14ac:dyDescent="0.25">
      <c r="B24" s="41" t="s">
        <v>25</v>
      </c>
      <c r="C24" s="49">
        <v>0</v>
      </c>
      <c r="D24" s="49">
        <v>8</v>
      </c>
      <c r="E24" s="83">
        <f t="shared" ref="E24:E26" si="0">C24+D24</f>
        <v>8</v>
      </c>
      <c r="H24" s="56" t="s">
        <v>7</v>
      </c>
      <c r="I24" s="84">
        <v>0</v>
      </c>
      <c r="J24" s="84">
        <v>3</v>
      </c>
      <c r="K24" s="84">
        <f t="shared" ref="K24:K28" si="1">I24+J24</f>
        <v>3</v>
      </c>
    </row>
    <row r="25" spans="1:11" x14ac:dyDescent="0.25">
      <c r="B25" s="46" t="s">
        <v>11</v>
      </c>
      <c r="C25" s="48">
        <v>0</v>
      </c>
      <c r="D25" s="48">
        <v>4</v>
      </c>
      <c r="E25" s="83">
        <f t="shared" si="0"/>
        <v>4</v>
      </c>
      <c r="H25" s="56" t="s">
        <v>188</v>
      </c>
      <c r="I25" s="84">
        <v>0</v>
      </c>
      <c r="J25" s="84">
        <v>1</v>
      </c>
      <c r="K25" s="84">
        <f t="shared" si="1"/>
        <v>1</v>
      </c>
    </row>
    <row r="26" spans="1:11" s="51" customFormat="1" x14ac:dyDescent="0.25">
      <c r="B26" s="41">
        <v>311</v>
      </c>
      <c r="C26" s="49">
        <v>0</v>
      </c>
      <c r="D26" s="49">
        <v>0</v>
      </c>
      <c r="E26" s="83">
        <f t="shared" si="0"/>
        <v>0</v>
      </c>
      <c r="F26" s="1"/>
      <c r="G26" s="1"/>
      <c r="H26" s="56" t="s">
        <v>12</v>
      </c>
      <c r="I26" s="84">
        <v>0</v>
      </c>
      <c r="J26" s="84">
        <v>1</v>
      </c>
      <c r="K26" s="84">
        <f t="shared" si="1"/>
        <v>1</v>
      </c>
    </row>
    <row r="27" spans="1:11" s="51" customFormat="1" ht="22.5" customHeight="1" x14ac:dyDescent="0.25">
      <c r="B27" s="40" t="s">
        <v>28</v>
      </c>
      <c r="C27" s="50">
        <f>SUBTOTAL(9,C23:C26)</f>
        <v>0</v>
      </c>
      <c r="D27" s="50">
        <f>SUBTOTAL(9,D23:D26)</f>
        <v>14</v>
      </c>
      <c r="E27" s="50">
        <f>SUBTOTAL(9,E23:E26)</f>
        <v>14</v>
      </c>
      <c r="F27" s="1"/>
      <c r="G27" s="1"/>
      <c r="H27" s="56" t="s">
        <v>69</v>
      </c>
      <c r="I27" s="84">
        <v>0</v>
      </c>
      <c r="J27" s="84">
        <v>1</v>
      </c>
      <c r="K27" s="84">
        <f t="shared" si="1"/>
        <v>1</v>
      </c>
    </row>
    <row r="28" spans="1:11" x14ac:dyDescent="0.25">
      <c r="H28" s="56" t="s">
        <v>5</v>
      </c>
      <c r="I28" s="84">
        <v>0</v>
      </c>
      <c r="J28" s="61">
        <v>5</v>
      </c>
      <c r="K28" s="84">
        <f t="shared" si="1"/>
        <v>5</v>
      </c>
    </row>
    <row r="29" spans="1:11" x14ac:dyDescent="0.25">
      <c r="H29" s="28" t="s">
        <v>28</v>
      </c>
      <c r="I29" s="50">
        <f>SUBTOTAL(9,I23:I28)</f>
        <v>0</v>
      </c>
      <c r="J29" s="50">
        <f>SUM(J23:J28)</f>
        <v>14</v>
      </c>
      <c r="K29" s="50">
        <f>SUM(K23:K28)</f>
        <v>14</v>
      </c>
    </row>
  </sheetData>
  <autoFilter ref="A5:K20" xr:uid="{00000000-0009-0000-0000-000001000000}"/>
  <sortState xmlns:xlrd2="http://schemas.microsoft.com/office/spreadsheetml/2017/richdata2" ref="H32:K38">
    <sortCondition ref="H32"/>
  </sortState>
  <mergeCells count="3">
    <mergeCell ref="A1:K1"/>
    <mergeCell ref="A2:K2"/>
    <mergeCell ref="A3:K3"/>
  </mergeCells>
  <hyperlinks>
    <hyperlink ref="E6" r:id="rId1" xr:uid="{A2F965FE-A1AF-46C3-9FF5-B6E1DAD6DC17}"/>
    <hyperlink ref="E8" r:id="rId2" display="aitia.solucionesinteligentes@gmail.com" xr:uid="{07C1AE99-1B0F-4130-BCCB-A9C64F5010FB}"/>
    <hyperlink ref="E9" r:id="rId3" xr:uid="{4238BB2F-9A00-45BE-9CA8-5E559C434250}"/>
    <hyperlink ref="E10" r:id="rId4" xr:uid="{D9C69334-3CA6-481E-83DA-4EC9FD1B62AF}"/>
    <hyperlink ref="E11" r:id="rId5" xr:uid="{8531510D-045E-4AA5-9413-778E6D7A334E}"/>
    <hyperlink ref="E14" r:id="rId6" xr:uid="{007E47D2-8CED-432B-97D2-AA84BFE6FEC3}"/>
    <hyperlink ref="E15" r:id="rId7" xr:uid="{4B9EFBDB-2EE1-4232-B9A2-7CF58B327132}"/>
    <hyperlink ref="E16" r:id="rId8" xr:uid="{BFF501DC-1ED5-41A6-B4CE-70163463E147}"/>
    <hyperlink ref="E17" r:id="rId9" xr:uid="{BA915453-5D57-4B5C-A6B6-A47E3BAACCEE}"/>
    <hyperlink ref="E7" r:id="rId10" xr:uid="{98D0E862-8211-4E0C-A44C-2ED09D9A354B}"/>
    <hyperlink ref="E19" r:id="rId11" xr:uid="{9063FE5D-1469-4D04-8A39-EE172F17A7B0}"/>
    <hyperlink ref="E20" r:id="rId12" xr:uid="{BF4088CE-D758-48C0-96D2-880FCFBF4815}"/>
    <hyperlink ref="E18" r:id="rId13" xr:uid="{F313DE89-2F61-4542-A8B1-15A106EB8427}"/>
  </hyperlinks>
  <pageMargins left="0.25" right="0.25" top="0.75" bottom="0.75" header="0.3" footer="0.3"/>
  <pageSetup scale="67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view="pageBreakPreview" zoomScaleNormal="110" zoomScaleSheetLayoutView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42578125" defaultRowHeight="16.5" x14ac:dyDescent="0.25"/>
  <cols>
    <col min="1" max="1" width="3.28515625" bestFit="1" customWidth="1"/>
    <col min="2" max="2" width="20.28515625" style="10" customWidth="1"/>
    <col min="3" max="3" width="16.42578125" style="1" customWidth="1"/>
    <col min="4" max="4" width="14.42578125" style="1" customWidth="1"/>
    <col min="5" max="5" width="37.28515625" style="1" customWidth="1"/>
    <col min="6" max="6" width="11.5703125" style="1" bestFit="1" customWidth="1"/>
    <col min="7" max="7" width="14.28515625" style="1" bestFit="1" customWidth="1"/>
    <col min="8" max="8" width="22.140625" style="1" bestFit="1" customWidth="1"/>
    <col min="9" max="9" width="9.85546875" style="1" customWidth="1"/>
    <col min="10" max="10" width="11.7109375" style="1" customWidth="1"/>
    <col min="11" max="11" width="19" customWidth="1"/>
  </cols>
  <sheetData>
    <row r="1" spans="1:11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1" t="s">
        <v>108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16" customFormat="1" ht="9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61.5" customHeight="1" x14ac:dyDescent="0.25">
      <c r="A5" s="180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39" t="s">
        <v>21</v>
      </c>
    </row>
    <row r="6" spans="1:11" s="87" customFormat="1" x14ac:dyDescent="0.25">
      <c r="A6" s="101">
        <v>1</v>
      </c>
      <c r="B6" s="176" t="s">
        <v>122</v>
      </c>
      <c r="C6" s="197" t="s">
        <v>147</v>
      </c>
      <c r="D6" s="22" t="s">
        <v>118</v>
      </c>
      <c r="E6" s="88" t="s">
        <v>126</v>
      </c>
      <c r="F6" s="22" t="s">
        <v>11</v>
      </c>
      <c r="G6" s="89">
        <v>44259</v>
      </c>
      <c r="H6" s="22" t="s">
        <v>130</v>
      </c>
      <c r="I6" s="89">
        <v>44266</v>
      </c>
      <c r="J6" s="90" t="s">
        <v>62</v>
      </c>
      <c r="K6" s="22" t="s">
        <v>140</v>
      </c>
    </row>
    <row r="7" spans="1:11" x14ac:dyDescent="0.3">
      <c r="A7" s="181">
        <v>2</v>
      </c>
      <c r="B7" s="103" t="s">
        <v>138</v>
      </c>
      <c r="C7" s="198" t="s">
        <v>118</v>
      </c>
      <c r="D7" s="178">
        <v>8098937770</v>
      </c>
      <c r="E7" s="179" t="s">
        <v>118</v>
      </c>
      <c r="F7" s="22" t="s">
        <v>119</v>
      </c>
      <c r="G7" s="121">
        <v>44263</v>
      </c>
      <c r="H7" s="3" t="s">
        <v>30</v>
      </c>
      <c r="I7" s="121">
        <v>44263</v>
      </c>
      <c r="J7" s="25" t="s">
        <v>131</v>
      </c>
      <c r="K7" s="22" t="s">
        <v>120</v>
      </c>
    </row>
    <row r="8" spans="1:11" s="51" customFormat="1" x14ac:dyDescent="0.3">
      <c r="A8" s="181">
        <v>3</v>
      </c>
      <c r="B8" s="103" t="s">
        <v>158</v>
      </c>
      <c r="C8" s="198" t="s">
        <v>159</v>
      </c>
      <c r="D8" s="178"/>
      <c r="E8" s="179" t="s">
        <v>160</v>
      </c>
      <c r="F8" s="22" t="s">
        <v>52</v>
      </c>
      <c r="G8" s="121">
        <v>44260</v>
      </c>
      <c r="H8" s="3" t="s">
        <v>6</v>
      </c>
      <c r="I8" s="121">
        <v>44277</v>
      </c>
      <c r="J8" s="25" t="s">
        <v>167</v>
      </c>
      <c r="K8" s="22" t="s">
        <v>140</v>
      </c>
    </row>
    <row r="9" spans="1:11" x14ac:dyDescent="0.3">
      <c r="A9" s="181">
        <v>4</v>
      </c>
      <c r="B9" s="173" t="s">
        <v>129</v>
      </c>
      <c r="C9" s="187" t="s">
        <v>132</v>
      </c>
      <c r="D9" s="178">
        <v>8099553000</v>
      </c>
      <c r="E9" s="179" t="s">
        <v>65</v>
      </c>
      <c r="F9" s="22" t="s">
        <v>11</v>
      </c>
      <c r="G9" s="121">
        <v>44263</v>
      </c>
      <c r="H9" s="178" t="s">
        <v>30</v>
      </c>
      <c r="I9" s="121">
        <v>44266</v>
      </c>
      <c r="J9" s="25" t="s">
        <v>58</v>
      </c>
      <c r="K9" s="22" t="s">
        <v>146</v>
      </c>
    </row>
    <row r="10" spans="1:11" s="51" customFormat="1" x14ac:dyDescent="0.3">
      <c r="A10" s="181">
        <v>5</v>
      </c>
      <c r="B10" s="173" t="s">
        <v>142</v>
      </c>
      <c r="C10" s="187" t="s">
        <v>52</v>
      </c>
      <c r="D10" s="178" t="s">
        <v>148</v>
      </c>
      <c r="E10" s="179" t="s">
        <v>143</v>
      </c>
      <c r="F10" s="22" t="s">
        <v>140</v>
      </c>
      <c r="G10" s="121">
        <v>44266</v>
      </c>
      <c r="H10" s="178" t="s">
        <v>30</v>
      </c>
      <c r="I10" s="121">
        <v>44285</v>
      </c>
      <c r="J10" s="3" t="s">
        <v>73</v>
      </c>
      <c r="K10" s="22" t="s">
        <v>140</v>
      </c>
    </row>
    <row r="11" spans="1:11" x14ac:dyDescent="0.3">
      <c r="A11" s="182">
        <v>6</v>
      </c>
      <c r="B11" s="9" t="s">
        <v>133</v>
      </c>
      <c r="C11" s="187" t="s">
        <v>135</v>
      </c>
      <c r="D11" s="178">
        <v>8498636008</v>
      </c>
      <c r="E11" s="179" t="s">
        <v>153</v>
      </c>
      <c r="F11" s="22" t="s">
        <v>11</v>
      </c>
      <c r="G11" s="121">
        <v>44267</v>
      </c>
      <c r="H11" s="178" t="s">
        <v>134</v>
      </c>
      <c r="I11" s="121">
        <v>44281</v>
      </c>
      <c r="J11" s="3" t="s">
        <v>166</v>
      </c>
      <c r="K11" s="22" t="s">
        <v>140</v>
      </c>
    </row>
    <row r="12" spans="1:11" s="51" customFormat="1" x14ac:dyDescent="0.3">
      <c r="A12" s="182">
        <v>7</v>
      </c>
      <c r="B12" s="103" t="s">
        <v>122</v>
      </c>
      <c r="C12" s="198" t="s">
        <v>137</v>
      </c>
      <c r="D12" s="178" t="s">
        <v>118</v>
      </c>
      <c r="E12" s="179" t="s">
        <v>126</v>
      </c>
      <c r="F12" s="22" t="s">
        <v>11</v>
      </c>
      <c r="G12" s="121">
        <v>44267</v>
      </c>
      <c r="H12" s="3" t="s">
        <v>5</v>
      </c>
      <c r="I12" s="121">
        <v>44267</v>
      </c>
      <c r="J12" s="25" t="s">
        <v>81</v>
      </c>
      <c r="K12" s="22" t="s">
        <v>146</v>
      </c>
    </row>
    <row r="13" spans="1:11" s="51" customFormat="1" x14ac:dyDescent="0.3">
      <c r="A13" s="182">
        <v>8</v>
      </c>
      <c r="B13" s="103" t="s">
        <v>129</v>
      </c>
      <c r="C13" s="198" t="s">
        <v>136</v>
      </c>
      <c r="D13" s="178">
        <v>8099553000</v>
      </c>
      <c r="E13" s="179" t="s">
        <v>65</v>
      </c>
      <c r="F13" s="94" t="s">
        <v>11</v>
      </c>
      <c r="G13" s="121">
        <v>44269</v>
      </c>
      <c r="H13" s="3" t="s">
        <v>30</v>
      </c>
      <c r="I13" s="121"/>
      <c r="J13" s="3"/>
      <c r="K13" s="94"/>
    </row>
    <row r="14" spans="1:11" s="51" customFormat="1" x14ac:dyDescent="0.3">
      <c r="A14" s="182">
        <v>9</v>
      </c>
      <c r="B14" s="103" t="s">
        <v>139</v>
      </c>
      <c r="C14" s="198" t="s">
        <v>140</v>
      </c>
      <c r="D14" s="178">
        <v>8093731800</v>
      </c>
      <c r="E14" s="179" t="s">
        <v>141</v>
      </c>
      <c r="F14" s="94" t="s">
        <v>11</v>
      </c>
      <c r="G14" s="121">
        <v>44270</v>
      </c>
      <c r="H14" s="3" t="s">
        <v>144</v>
      </c>
      <c r="I14" s="121">
        <v>44271</v>
      </c>
      <c r="J14" s="3" t="s">
        <v>81</v>
      </c>
      <c r="K14" s="94" t="s">
        <v>145</v>
      </c>
    </row>
    <row r="15" spans="1:11" x14ac:dyDescent="0.3">
      <c r="A15" s="181">
        <v>10</v>
      </c>
      <c r="B15" s="9" t="s">
        <v>150</v>
      </c>
      <c r="C15" s="187" t="s">
        <v>140</v>
      </c>
      <c r="D15" s="178" t="s">
        <v>151</v>
      </c>
      <c r="E15" s="179" t="s">
        <v>149</v>
      </c>
      <c r="F15" s="94" t="s">
        <v>140</v>
      </c>
      <c r="G15" s="121">
        <v>44271</v>
      </c>
      <c r="H15" s="3" t="s">
        <v>152</v>
      </c>
      <c r="I15" s="121">
        <v>44277</v>
      </c>
      <c r="J15" s="3" t="s">
        <v>170</v>
      </c>
      <c r="K15" s="94" t="s">
        <v>145</v>
      </c>
    </row>
    <row r="16" spans="1:11" x14ac:dyDescent="0.3">
      <c r="A16" s="181">
        <v>11</v>
      </c>
      <c r="B16" s="9" t="s">
        <v>161</v>
      </c>
      <c r="C16" s="187" t="s">
        <v>162</v>
      </c>
      <c r="D16" s="178">
        <v>8096997534</v>
      </c>
      <c r="E16" s="179" t="s">
        <v>163</v>
      </c>
      <c r="F16" s="3" t="s">
        <v>40</v>
      </c>
      <c r="G16" s="121">
        <v>44273</v>
      </c>
      <c r="H16" s="3" t="s">
        <v>7</v>
      </c>
      <c r="I16" s="121">
        <v>44284</v>
      </c>
      <c r="J16" s="3" t="s">
        <v>176</v>
      </c>
      <c r="K16" s="22" t="s">
        <v>140</v>
      </c>
    </row>
    <row r="17" spans="1:11" s="51" customFormat="1" x14ac:dyDescent="0.3">
      <c r="A17" s="181">
        <v>12</v>
      </c>
      <c r="B17" s="9" t="s">
        <v>122</v>
      </c>
      <c r="C17" s="187" t="s">
        <v>169</v>
      </c>
      <c r="D17" s="178"/>
      <c r="E17" s="179" t="s">
        <v>126</v>
      </c>
      <c r="F17" s="94" t="s">
        <v>11</v>
      </c>
      <c r="G17" s="121">
        <v>44273</v>
      </c>
      <c r="H17" s="3" t="s">
        <v>7</v>
      </c>
      <c r="I17" s="121">
        <v>44279</v>
      </c>
      <c r="J17" s="3" t="s">
        <v>81</v>
      </c>
      <c r="K17" s="22" t="s">
        <v>140</v>
      </c>
    </row>
    <row r="18" spans="1:11" s="51" customFormat="1" x14ac:dyDescent="0.3">
      <c r="A18" s="181">
        <v>13</v>
      </c>
      <c r="B18" s="9" t="s">
        <v>122</v>
      </c>
      <c r="C18" s="187" t="s">
        <v>168</v>
      </c>
      <c r="D18" s="178"/>
      <c r="E18" s="179" t="s">
        <v>126</v>
      </c>
      <c r="F18" s="94" t="s">
        <v>11</v>
      </c>
      <c r="G18" s="121">
        <v>44274</v>
      </c>
      <c r="H18" s="3" t="s">
        <v>5</v>
      </c>
      <c r="I18" s="121">
        <v>44279</v>
      </c>
      <c r="J18" s="3" t="s">
        <v>177</v>
      </c>
      <c r="K18" s="22" t="s">
        <v>140</v>
      </c>
    </row>
    <row r="19" spans="1:11" s="51" customFormat="1" x14ac:dyDescent="0.3">
      <c r="A19" s="181">
        <v>14</v>
      </c>
      <c r="B19" s="9" t="s">
        <v>172</v>
      </c>
      <c r="C19" s="187" t="s">
        <v>173</v>
      </c>
      <c r="D19" s="178"/>
      <c r="E19" s="179" t="s">
        <v>174</v>
      </c>
      <c r="F19" s="94" t="s">
        <v>11</v>
      </c>
      <c r="G19" s="121">
        <v>44276</v>
      </c>
      <c r="H19" s="3" t="s">
        <v>5</v>
      </c>
      <c r="I19" s="121">
        <v>44278</v>
      </c>
      <c r="J19" s="3" t="s">
        <v>175</v>
      </c>
      <c r="K19" s="22" t="s">
        <v>140</v>
      </c>
    </row>
    <row r="20" spans="1:11" s="51" customFormat="1" x14ac:dyDescent="0.3">
      <c r="A20" s="181">
        <v>15</v>
      </c>
      <c r="B20" s="9" t="s">
        <v>171</v>
      </c>
      <c r="C20" s="187" t="s">
        <v>52</v>
      </c>
      <c r="D20" s="178">
        <v>103321817</v>
      </c>
      <c r="E20" s="179" t="s">
        <v>164</v>
      </c>
      <c r="F20" s="94" t="s">
        <v>140</v>
      </c>
      <c r="G20" s="121">
        <v>44277</v>
      </c>
      <c r="H20" s="3" t="s">
        <v>5</v>
      </c>
      <c r="I20" s="121">
        <v>44277</v>
      </c>
      <c r="J20" s="3" t="s">
        <v>165</v>
      </c>
      <c r="K20" s="22" t="s">
        <v>140</v>
      </c>
    </row>
    <row r="21" spans="1:11" x14ac:dyDescent="0.3">
      <c r="A21" s="182">
        <v>16</v>
      </c>
      <c r="B21" s="9" t="s">
        <v>129</v>
      </c>
      <c r="C21" s="188" t="s">
        <v>183</v>
      </c>
      <c r="D21" s="178" t="s">
        <v>23</v>
      </c>
      <c r="E21" s="179" t="s">
        <v>65</v>
      </c>
      <c r="F21" s="178" t="s">
        <v>11</v>
      </c>
      <c r="G21" s="121">
        <v>44277</v>
      </c>
      <c r="H21" s="178" t="s">
        <v>10</v>
      </c>
      <c r="I21" s="121">
        <v>44280</v>
      </c>
      <c r="J21" s="178" t="s">
        <v>103</v>
      </c>
      <c r="K21" s="22" t="s">
        <v>140</v>
      </c>
    </row>
    <row r="22" spans="1:11" s="51" customFormat="1" x14ac:dyDescent="0.3">
      <c r="A22" s="182">
        <v>17</v>
      </c>
      <c r="B22" s="9" t="s">
        <v>178</v>
      </c>
      <c r="C22" s="188" t="s">
        <v>52</v>
      </c>
      <c r="D22" s="178"/>
      <c r="E22" s="179" t="s">
        <v>179</v>
      </c>
      <c r="F22" s="178" t="s">
        <v>140</v>
      </c>
      <c r="G22" s="121">
        <v>44284</v>
      </c>
      <c r="H22" s="178" t="s">
        <v>6</v>
      </c>
      <c r="I22" s="121">
        <v>44284</v>
      </c>
      <c r="J22" s="178" t="s">
        <v>165</v>
      </c>
      <c r="K22" s="22" t="s">
        <v>140</v>
      </c>
    </row>
    <row r="23" spans="1:11" s="51" customFormat="1" x14ac:dyDescent="0.3">
      <c r="A23" s="182">
        <v>18</v>
      </c>
      <c r="B23" s="9" t="s">
        <v>187</v>
      </c>
      <c r="C23" s="188" t="s">
        <v>52</v>
      </c>
      <c r="D23" s="178"/>
      <c r="E23" s="179" t="s">
        <v>180</v>
      </c>
      <c r="F23" s="178" t="s">
        <v>52</v>
      </c>
      <c r="G23" s="121">
        <v>44285</v>
      </c>
      <c r="H23" s="178" t="s">
        <v>6</v>
      </c>
      <c r="I23" s="121">
        <v>44285</v>
      </c>
      <c r="J23" s="178" t="s">
        <v>165</v>
      </c>
      <c r="K23" s="22" t="s">
        <v>140</v>
      </c>
    </row>
    <row r="24" spans="1:11" x14ac:dyDescent="0.3">
      <c r="A24" s="182">
        <v>19</v>
      </c>
      <c r="B24" s="9" t="s">
        <v>150</v>
      </c>
      <c r="C24" s="188" t="s">
        <v>52</v>
      </c>
      <c r="D24" s="178"/>
      <c r="E24" s="179" t="s">
        <v>149</v>
      </c>
      <c r="F24" s="178" t="s">
        <v>52</v>
      </c>
      <c r="G24" s="121">
        <v>44285</v>
      </c>
      <c r="H24" s="178" t="s">
        <v>10</v>
      </c>
      <c r="I24" s="186">
        <v>44286</v>
      </c>
      <c r="J24" s="178" t="s">
        <v>195</v>
      </c>
      <c r="K24" s="22" t="s">
        <v>140</v>
      </c>
    </row>
    <row r="25" spans="1:11" s="51" customFormat="1" ht="30.75" customHeight="1" x14ac:dyDescent="0.3">
      <c r="A25" s="182">
        <v>20</v>
      </c>
      <c r="B25" s="9" t="s">
        <v>181</v>
      </c>
      <c r="C25" s="188" t="s">
        <v>182</v>
      </c>
      <c r="D25" s="178"/>
      <c r="E25" s="179" t="s">
        <v>184</v>
      </c>
      <c r="F25" s="178" t="s">
        <v>11</v>
      </c>
      <c r="G25" s="121">
        <v>44276</v>
      </c>
      <c r="H25" s="178" t="s">
        <v>7</v>
      </c>
      <c r="I25" s="121">
        <v>44306</v>
      </c>
      <c r="J25" s="178" t="s">
        <v>185</v>
      </c>
      <c r="K25" s="22" t="s">
        <v>140</v>
      </c>
    </row>
    <row r="26" spans="1:11" s="51" customFormat="1" ht="49.5" customHeight="1" x14ac:dyDescent="0.3">
      <c r="A26" s="168"/>
      <c r="B26" s="76"/>
      <c r="C26" s="169"/>
      <c r="D26" s="169"/>
      <c r="E26" s="174"/>
      <c r="F26" s="73"/>
      <c r="G26" s="75"/>
      <c r="H26" s="169"/>
      <c r="I26" s="175"/>
      <c r="J26" s="169"/>
      <c r="K26" s="17"/>
    </row>
    <row r="27" spans="1:11" ht="47.25" x14ac:dyDescent="0.3">
      <c r="A27" s="168"/>
      <c r="B27" s="55" t="s">
        <v>44</v>
      </c>
      <c r="C27" s="170" t="s">
        <v>26</v>
      </c>
      <c r="D27" s="170" t="s">
        <v>27</v>
      </c>
      <c r="E27" s="171" t="s">
        <v>28</v>
      </c>
      <c r="F27" s="1" t="s">
        <v>186</v>
      </c>
      <c r="H27" s="172" t="s">
        <v>17</v>
      </c>
      <c r="I27" s="171" t="s">
        <v>26</v>
      </c>
      <c r="J27" s="170" t="s">
        <v>31</v>
      </c>
      <c r="K27" s="171" t="s">
        <v>28</v>
      </c>
    </row>
    <row r="28" spans="1:11" x14ac:dyDescent="0.3">
      <c r="A28" s="168"/>
      <c r="B28" s="46" t="s">
        <v>14</v>
      </c>
      <c r="C28" s="48">
        <v>0</v>
      </c>
      <c r="D28" s="48">
        <v>7</v>
      </c>
      <c r="E28" s="48">
        <v>1</v>
      </c>
      <c r="H28" s="56" t="s">
        <v>7</v>
      </c>
      <c r="I28" s="49">
        <v>0</v>
      </c>
      <c r="J28" s="49">
        <v>9</v>
      </c>
      <c r="K28" s="49">
        <f>I28+J28</f>
        <v>9</v>
      </c>
    </row>
    <row r="29" spans="1:11" x14ac:dyDescent="0.25">
      <c r="B29" s="46" t="s">
        <v>25</v>
      </c>
      <c r="C29" s="49">
        <v>0</v>
      </c>
      <c r="D29" s="49">
        <v>1</v>
      </c>
      <c r="E29" s="83">
        <v>7</v>
      </c>
      <c r="H29" s="56" t="s">
        <v>38</v>
      </c>
      <c r="I29" s="48">
        <v>0</v>
      </c>
      <c r="J29" s="48">
        <v>4</v>
      </c>
      <c r="K29" s="83">
        <f t="shared" ref="K29:K34" si="0">I29+J29</f>
        <v>4</v>
      </c>
    </row>
    <row r="30" spans="1:11" x14ac:dyDescent="0.25">
      <c r="B30" s="46" t="s">
        <v>11</v>
      </c>
      <c r="C30" s="48">
        <v>0</v>
      </c>
      <c r="D30" s="48">
        <v>11</v>
      </c>
      <c r="E30" s="84">
        <f t="shared" ref="E30:E32" si="1">C30+D30</f>
        <v>11</v>
      </c>
      <c r="H30" s="56" t="s">
        <v>5</v>
      </c>
      <c r="I30" s="84">
        <v>0</v>
      </c>
      <c r="J30" s="84">
        <v>5</v>
      </c>
      <c r="K30" s="84">
        <f t="shared" si="0"/>
        <v>5</v>
      </c>
    </row>
    <row r="31" spans="1:11" x14ac:dyDescent="0.25">
      <c r="B31" s="46">
        <v>311</v>
      </c>
      <c r="C31" s="49">
        <v>0</v>
      </c>
      <c r="D31" s="49">
        <v>0</v>
      </c>
      <c r="E31" s="84">
        <f t="shared" si="1"/>
        <v>0</v>
      </c>
      <c r="H31" s="56" t="s">
        <v>188</v>
      </c>
      <c r="I31" s="84">
        <v>0</v>
      </c>
      <c r="J31" s="84">
        <v>0</v>
      </c>
      <c r="K31" s="84">
        <f t="shared" si="0"/>
        <v>0</v>
      </c>
    </row>
    <row r="32" spans="1:11" x14ac:dyDescent="0.25">
      <c r="B32" s="46" t="s">
        <v>212</v>
      </c>
      <c r="C32" s="84">
        <v>0</v>
      </c>
      <c r="D32" s="84">
        <v>1</v>
      </c>
      <c r="E32" s="84">
        <f t="shared" si="1"/>
        <v>1</v>
      </c>
      <c r="H32" s="56" t="s">
        <v>12</v>
      </c>
      <c r="I32" s="83">
        <v>0</v>
      </c>
      <c r="J32" s="83">
        <v>1</v>
      </c>
      <c r="K32" s="83">
        <f t="shared" ref="K32" si="2">I32+J32</f>
        <v>1</v>
      </c>
    </row>
    <row r="33" spans="2:11" s="51" customFormat="1" x14ac:dyDescent="0.25">
      <c r="B33" s="40" t="s">
        <v>28</v>
      </c>
      <c r="C33" s="183"/>
      <c r="D33" s="85">
        <f>SUBTOTAL(9,D28:D32)</f>
        <v>20</v>
      </c>
      <c r="E33" s="85">
        <f>SUBTOTAL(9,E28:E32)</f>
        <v>20</v>
      </c>
      <c r="F33" s="1"/>
      <c r="G33" s="1"/>
      <c r="H33" s="56" t="s">
        <v>6</v>
      </c>
      <c r="I33" s="83">
        <v>0</v>
      </c>
      <c r="J33" s="83">
        <v>3</v>
      </c>
      <c r="K33" s="83">
        <v>3</v>
      </c>
    </row>
    <row r="34" spans="2:11" x14ac:dyDescent="0.25">
      <c r="H34" s="56" t="s">
        <v>69</v>
      </c>
      <c r="I34" s="83">
        <v>0</v>
      </c>
      <c r="J34" s="83">
        <v>0</v>
      </c>
      <c r="K34" s="83">
        <f t="shared" si="0"/>
        <v>0</v>
      </c>
    </row>
    <row r="35" spans="2:11" x14ac:dyDescent="0.25">
      <c r="H35" s="28" t="s">
        <v>28</v>
      </c>
      <c r="I35" s="50">
        <f>SUBTOTAL(9,I28:I34)</f>
        <v>0</v>
      </c>
      <c r="J35" s="50">
        <f>SUBTOTAL(9,J28:J34)</f>
        <v>22</v>
      </c>
      <c r="K35" s="50">
        <f>SUBTOTAL(9,K28:K34)</f>
        <v>22</v>
      </c>
    </row>
  </sheetData>
  <autoFilter ref="A5:K25" xr:uid="{00000000-0009-0000-0000-000002000000}"/>
  <sortState xmlns:xlrd2="http://schemas.microsoft.com/office/spreadsheetml/2017/richdata2" ref="H30:K36">
    <sortCondition ref="H30"/>
  </sortState>
  <mergeCells count="3">
    <mergeCell ref="A1:K1"/>
    <mergeCell ref="A2:K2"/>
    <mergeCell ref="A3:K3"/>
  </mergeCells>
  <hyperlinks>
    <hyperlink ref="E12" r:id="rId1" xr:uid="{D348A299-B71F-4294-8181-31B8ADB99D4F}"/>
    <hyperlink ref="E6" r:id="rId2" xr:uid="{87CD4267-E713-427F-A07A-4D8415FADC12}"/>
    <hyperlink ref="E14" r:id="rId3" xr:uid="{13A4CCF4-16DD-4CB7-B0D8-56A455E1530C}"/>
    <hyperlink ref="E10" r:id="rId4" xr:uid="{CA3F1FF9-11DC-4DCD-BBF4-2E1ED4240295}"/>
    <hyperlink ref="E11" r:id="rId5" xr:uid="{5F02B58A-3D0F-438C-9A0A-03BE89B5049D}"/>
    <hyperlink ref="E8" r:id="rId6" xr:uid="{19391CDF-45F2-48F8-A750-34F4D9754768}"/>
    <hyperlink ref="E16" r:id="rId7" xr:uid="{8B0C97CA-BA2D-42D5-9E2F-F0809305B9B5}"/>
    <hyperlink ref="E17" r:id="rId8" xr:uid="{FC6A00C1-F0F8-43BE-9AF2-81395804950B}"/>
    <hyperlink ref="E20" r:id="rId9" xr:uid="{AC902A61-624E-40EF-9919-E37615DA924A}"/>
    <hyperlink ref="E18" r:id="rId10" xr:uid="{0DE3EC98-091D-4498-952D-32657DBD4E3E}"/>
    <hyperlink ref="E19" r:id="rId11" xr:uid="{308B317F-9D41-419B-9011-5452264700DC}"/>
    <hyperlink ref="E21" r:id="rId12" xr:uid="{3E44E95F-C236-4C7D-B60E-4FD7C1B57B0F}"/>
    <hyperlink ref="E22" r:id="rId13" xr:uid="{0707F5F7-A068-4742-B4F2-87A469AF7C3A}"/>
    <hyperlink ref="E23" r:id="rId14" xr:uid="{FF11339C-89DD-46F4-98D2-754D3A417627}"/>
    <hyperlink ref="E24" r:id="rId15" xr:uid="{90A25230-44B5-4EDC-BDC6-B55BECC2769C}"/>
    <hyperlink ref="E25" r:id="rId16" xr:uid="{93F03108-5EFB-43E6-A571-A731F22D6107}"/>
  </hyperlinks>
  <printOptions horizontalCentered="1"/>
  <pageMargins left="0.23622047244094491" right="0.23622047244094491" top="0.74803149606299213" bottom="0" header="0.31496062992125984" footer="0.31496062992125984"/>
  <pageSetup scale="72" orientation="landscape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5"/>
  <sheetViews>
    <sheetView tabSelected="1" workbookViewId="0">
      <selection activeCell="D12" sqref="D12"/>
    </sheetView>
  </sheetViews>
  <sheetFormatPr baseColWidth="10" defaultColWidth="11.42578125" defaultRowHeight="15" x14ac:dyDescent="0.25"/>
  <cols>
    <col min="1" max="1" width="16.5703125" bestFit="1" customWidth="1"/>
    <col min="2" max="2" width="12" bestFit="1" customWidth="1"/>
    <col min="3" max="3" width="10.140625" bestFit="1" customWidth="1"/>
    <col min="4" max="4" width="9.7109375" bestFit="1" customWidth="1"/>
  </cols>
  <sheetData>
    <row r="2" spans="1:5" s="51" customFormat="1" x14ac:dyDescent="0.25"/>
    <row r="3" spans="1:5" s="51" customFormat="1" x14ac:dyDescent="0.25"/>
    <row r="4" spans="1:5" ht="18.75" x14ac:dyDescent="0.3">
      <c r="A4" s="203" t="s">
        <v>29</v>
      </c>
      <c r="B4" s="203"/>
      <c r="C4" s="203"/>
      <c r="D4" s="203"/>
      <c r="E4" s="52"/>
    </row>
    <row r="5" spans="1:5" ht="18.75" x14ac:dyDescent="0.3">
      <c r="A5" s="204" t="s">
        <v>189</v>
      </c>
      <c r="B5" s="204"/>
      <c r="C5" s="204"/>
      <c r="D5" s="204"/>
      <c r="E5" s="53"/>
    </row>
    <row r="6" spans="1:5" s="51" customFormat="1" ht="18.75" x14ac:dyDescent="0.3">
      <c r="A6" s="54"/>
      <c r="B6" s="54"/>
      <c r="C6" s="54"/>
      <c r="D6" s="54"/>
      <c r="E6" s="53"/>
    </row>
    <row r="7" spans="1:5" ht="31.5" x14ac:dyDescent="0.25">
      <c r="A7" s="42" t="s">
        <v>24</v>
      </c>
      <c r="B7" s="43" t="s">
        <v>26</v>
      </c>
      <c r="C7" s="43" t="s">
        <v>27</v>
      </c>
      <c r="D7" s="44" t="s">
        <v>28</v>
      </c>
    </row>
    <row r="8" spans="1:5" ht="16.5" x14ac:dyDescent="0.25">
      <c r="A8" s="46" t="s">
        <v>14</v>
      </c>
      <c r="B8" s="48">
        <f>+'Ene. 21'!C17+'Feb. 21'!C23+'Marzo 21'!C28</f>
        <v>0</v>
      </c>
      <c r="C8" s="48">
        <f>+'Ene. 21'!D17+'Feb. 21'!D23+'Marzo 21'!D28</f>
        <v>9</v>
      </c>
      <c r="D8" s="83">
        <f>+B8+C8</f>
        <v>9</v>
      </c>
    </row>
    <row r="9" spans="1:5" ht="16.5" x14ac:dyDescent="0.25">
      <c r="A9" s="41" t="s">
        <v>25</v>
      </c>
      <c r="B9" s="83">
        <f>+'Ene. 21'!C18+'Feb. 21'!C24+'Marzo 21'!C29</f>
        <v>0</v>
      </c>
      <c r="C9" s="83">
        <f>+'Ene. 21'!D18+'Feb. 21'!D24+'Marzo 21'!D29</f>
        <v>10</v>
      </c>
      <c r="D9" s="83">
        <f>+B9+C9</f>
        <v>10</v>
      </c>
    </row>
    <row r="10" spans="1:5" ht="16.5" x14ac:dyDescent="0.25">
      <c r="A10" s="46" t="s">
        <v>11</v>
      </c>
      <c r="B10" s="83">
        <f>+'Ene. 21'!C19+'Feb. 21'!C25+'Marzo 21'!C30</f>
        <v>0</v>
      </c>
      <c r="C10" s="83">
        <f>+'Ene. 21'!D19+'Feb. 21'!D25+'Marzo 21'!D30</f>
        <v>21</v>
      </c>
      <c r="D10" s="83">
        <f>+B10+C10</f>
        <v>21</v>
      </c>
    </row>
    <row r="11" spans="1:5" ht="16.5" x14ac:dyDescent="0.25">
      <c r="A11" s="41">
        <v>311</v>
      </c>
      <c r="B11" s="83">
        <f>+'Ene. 21'!C20+'Feb. 21'!C26+'Marzo 21'!C31</f>
        <v>0</v>
      </c>
      <c r="C11" s="83">
        <f>+'Ene. 21'!D20+'Feb. 21'!D26+'Marzo 21'!D31</f>
        <v>0</v>
      </c>
      <c r="D11" s="83">
        <f>+B11+C11</f>
        <v>0</v>
      </c>
    </row>
    <row r="12" spans="1:5" ht="16.5" x14ac:dyDescent="0.25">
      <c r="A12" s="40" t="s">
        <v>28</v>
      </c>
      <c r="B12" s="50">
        <f>SUBTOTAL(9,B8:B11)</f>
        <v>0</v>
      </c>
      <c r="C12" s="50">
        <f>SUBTOTAL(9,C8:C11)</f>
        <v>40</v>
      </c>
      <c r="D12" s="50">
        <f>SUBTOTAL(9,D8:D11)</f>
        <v>40</v>
      </c>
    </row>
    <row r="13" spans="1:5" x14ac:dyDescent="0.25">
      <c r="C13" s="144"/>
    </row>
    <row r="15" spans="1:5" ht="31.5" x14ac:dyDescent="0.25">
      <c r="A15" s="55" t="s">
        <v>36</v>
      </c>
      <c r="B15" s="43" t="s">
        <v>26</v>
      </c>
      <c r="C15" s="43" t="s">
        <v>27</v>
      </c>
      <c r="D15" s="44" t="s">
        <v>28</v>
      </c>
    </row>
    <row r="16" spans="1:5" s="45" customFormat="1" ht="16.5" x14ac:dyDescent="0.25">
      <c r="A16" s="46" t="s">
        <v>7</v>
      </c>
      <c r="B16" s="48">
        <f>+'Marzo 21'!I28</f>
        <v>0</v>
      </c>
      <c r="C16" s="83">
        <f>+'Ene. 21'!J21+'Feb. 21'!J24+'Marzo 21'!J28</f>
        <v>13</v>
      </c>
      <c r="D16" s="48">
        <f>SUM(B16:C16)</f>
        <v>13</v>
      </c>
    </row>
    <row r="17" spans="1:4" ht="16.5" x14ac:dyDescent="0.25">
      <c r="A17" s="46" t="s">
        <v>9</v>
      </c>
      <c r="B17" s="49">
        <v>0</v>
      </c>
      <c r="C17" s="83">
        <f>+'Ene. 21'!J18+'Feb. 21'!J27+'Marzo 21'!J31</f>
        <v>2</v>
      </c>
      <c r="D17" s="83">
        <f t="shared" ref="D17:D21" si="0">SUM(B17:C17)</f>
        <v>2</v>
      </c>
    </row>
    <row r="18" spans="1:4" s="51" customFormat="1" ht="16.5" x14ac:dyDescent="0.25">
      <c r="A18" s="46" t="s">
        <v>8</v>
      </c>
      <c r="B18" s="84">
        <f>+'Ene. 21'!K23</f>
        <v>0</v>
      </c>
      <c r="C18" s="83">
        <f>+'Ene. 21'!J18+'Feb. 21'!J26+'Marzo 21'!J34</f>
        <v>2</v>
      </c>
      <c r="D18" s="83">
        <f t="shared" si="0"/>
        <v>2</v>
      </c>
    </row>
    <row r="19" spans="1:4" s="45" customFormat="1" ht="16.5" x14ac:dyDescent="0.25">
      <c r="A19" s="46" t="s">
        <v>22</v>
      </c>
      <c r="B19" s="48">
        <v>0</v>
      </c>
      <c r="C19" s="48">
        <f>+'Ene. 21'!J20+'Feb. 21'!J23+'Marzo 21'!J29</f>
        <v>8</v>
      </c>
      <c r="D19" s="83">
        <f t="shared" si="0"/>
        <v>8</v>
      </c>
    </row>
    <row r="20" spans="1:4" s="45" customFormat="1" ht="16.5" x14ac:dyDescent="0.25">
      <c r="A20" s="46" t="s">
        <v>6</v>
      </c>
      <c r="B20" s="83">
        <v>0</v>
      </c>
      <c r="C20" s="83">
        <v>3</v>
      </c>
      <c r="D20" s="83">
        <v>3</v>
      </c>
    </row>
    <row r="21" spans="1:4" s="45" customFormat="1" ht="16.5" x14ac:dyDescent="0.25">
      <c r="A21" s="46" t="s">
        <v>188</v>
      </c>
      <c r="B21" s="83">
        <v>0</v>
      </c>
      <c r="C21" s="83">
        <f>+'Ene. 21'!J21+'Feb. 21'!J25+'Marzo 21'!J31</f>
        <v>2</v>
      </c>
      <c r="D21" s="83">
        <f t="shared" si="0"/>
        <v>2</v>
      </c>
    </row>
    <row r="22" spans="1:4" s="47" customFormat="1" ht="16.5" x14ac:dyDescent="0.25">
      <c r="A22" s="46" t="s">
        <v>32</v>
      </c>
      <c r="B22" s="64">
        <v>0</v>
      </c>
      <c r="C22" s="64">
        <f>+'Ene. 21'!J17+'Feb. 21'!J28+'Marzo 21'!J30</f>
        <v>12</v>
      </c>
      <c r="D22" s="83">
        <f>SUM(B22:C22)</f>
        <v>12</v>
      </c>
    </row>
    <row r="23" spans="1:4" ht="16.5" x14ac:dyDescent="0.25">
      <c r="A23" s="28" t="s">
        <v>28</v>
      </c>
      <c r="B23" s="50">
        <f>SUBTOTAL(9,B16:B22)</f>
        <v>0</v>
      </c>
      <c r="C23" s="50">
        <f>SUBTOTAL(9,C16:C22)</f>
        <v>42</v>
      </c>
      <c r="D23" s="50">
        <f>SUBTOTAL(9,D16:D22)</f>
        <v>42</v>
      </c>
    </row>
    <row r="25" spans="1:4" x14ac:dyDescent="0.25">
      <c r="C25" s="144"/>
    </row>
  </sheetData>
  <mergeCells count="2">
    <mergeCell ref="A4:D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view="pageBreakPreview" zoomScale="98" zoomScaleNormal="115" zoomScaleSheetLayoutView="98" workbookViewId="0">
      <pane xSplit="2" ySplit="5" topLeftCell="C6" activePane="bottomRight" state="frozen"/>
      <selection activeCell="E26" sqref="E26"/>
      <selection pane="topRight" activeCell="E26" sqref="E26"/>
      <selection pane="bottomLeft" activeCell="E26" sqref="E26"/>
      <selection pane="bottomRight" activeCell="K11" sqref="K11"/>
    </sheetView>
  </sheetViews>
  <sheetFormatPr baseColWidth="10" defaultColWidth="11.42578125" defaultRowHeight="16.5" x14ac:dyDescent="0.25"/>
  <cols>
    <col min="1" max="1" width="6.5703125" bestFit="1" customWidth="1"/>
    <col min="2" max="2" width="25.28515625" style="10" bestFit="1" customWidth="1"/>
    <col min="3" max="3" width="13.5703125" style="1" customWidth="1"/>
    <col min="4" max="4" width="15.42578125" style="1" bestFit="1" customWidth="1"/>
    <col min="5" max="5" width="28.7109375" style="1" customWidth="1"/>
    <col min="6" max="6" width="14" style="1" customWidth="1"/>
    <col min="7" max="7" width="9.85546875" style="1" customWidth="1"/>
    <col min="8" max="8" width="22.140625" style="1" bestFit="1" customWidth="1"/>
    <col min="9" max="9" width="11.28515625" style="1" customWidth="1"/>
    <col min="10" max="10" width="10.85546875" style="1" customWidth="1"/>
    <col min="11" max="11" width="15.42578125" style="70" customWidth="1"/>
  </cols>
  <sheetData>
    <row r="1" spans="1:12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x14ac:dyDescent="0.25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2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s="14" customFormat="1" ht="61.5" customHeight="1" x14ac:dyDescent="0.25">
      <c r="A5" s="27" t="s">
        <v>15</v>
      </c>
      <c r="B5" s="28" t="s">
        <v>3</v>
      </c>
      <c r="C5" s="28" t="s">
        <v>20</v>
      </c>
      <c r="D5" s="28" t="s">
        <v>16</v>
      </c>
      <c r="E5" s="28" t="s">
        <v>4</v>
      </c>
      <c r="F5" s="28" t="s">
        <v>13</v>
      </c>
      <c r="G5" s="28" t="s">
        <v>0</v>
      </c>
      <c r="H5" s="28" t="s">
        <v>17</v>
      </c>
      <c r="I5" s="28" t="s">
        <v>1</v>
      </c>
      <c r="J5" s="28" t="s">
        <v>2</v>
      </c>
      <c r="K5" s="28" t="s">
        <v>21</v>
      </c>
    </row>
    <row r="6" spans="1:12" s="124" customFormat="1" x14ac:dyDescent="0.3">
      <c r="A6" s="122">
        <v>1</v>
      </c>
      <c r="B6" s="117" t="s">
        <v>190</v>
      </c>
      <c r="C6" s="122"/>
      <c r="D6" s="22">
        <v>8097078241</v>
      </c>
      <c r="E6" s="184" t="s">
        <v>191</v>
      </c>
      <c r="F6" s="90" t="s">
        <v>162</v>
      </c>
      <c r="G6" s="127">
        <v>44299</v>
      </c>
      <c r="H6" s="22" t="s">
        <v>192</v>
      </c>
      <c r="I6" s="123">
        <v>44302</v>
      </c>
      <c r="J6" s="22" t="s">
        <v>103</v>
      </c>
      <c r="K6" s="90" t="s">
        <v>54</v>
      </c>
      <c r="L6" s="124" t="s">
        <v>37</v>
      </c>
    </row>
    <row r="7" spans="1:12" s="124" customFormat="1" x14ac:dyDescent="0.3">
      <c r="A7" s="122">
        <v>2</v>
      </c>
      <c r="B7" s="101" t="s">
        <v>193</v>
      </c>
      <c r="C7" s="22">
        <v>132131924</v>
      </c>
      <c r="D7" s="22">
        <v>8094730886</v>
      </c>
      <c r="E7" s="184" t="s">
        <v>194</v>
      </c>
      <c r="F7" s="22" t="s">
        <v>11</v>
      </c>
      <c r="G7" s="127">
        <v>44301</v>
      </c>
      <c r="H7" s="22" t="s">
        <v>69</v>
      </c>
      <c r="I7" s="89">
        <v>44308</v>
      </c>
      <c r="J7" s="22" t="s">
        <v>85</v>
      </c>
      <c r="K7" s="90" t="s">
        <v>54</v>
      </c>
    </row>
    <row r="8" spans="1:12" s="125" customFormat="1" x14ac:dyDescent="0.3">
      <c r="A8" s="122">
        <v>3</v>
      </c>
      <c r="B8" s="101" t="s">
        <v>199</v>
      </c>
      <c r="C8" s="22" t="s">
        <v>200</v>
      </c>
      <c r="D8" s="22"/>
      <c r="E8" s="184" t="s">
        <v>100</v>
      </c>
      <c r="F8" s="22" t="s">
        <v>11</v>
      </c>
      <c r="G8" s="128">
        <v>44312</v>
      </c>
      <c r="H8" s="22" t="s">
        <v>192</v>
      </c>
      <c r="I8" s="25">
        <v>44315</v>
      </c>
      <c r="J8" s="3" t="s">
        <v>103</v>
      </c>
      <c r="K8" s="90" t="s">
        <v>54</v>
      </c>
      <c r="L8" s="125" t="s">
        <v>37</v>
      </c>
    </row>
    <row r="9" spans="1:12" s="125" customFormat="1" x14ac:dyDescent="0.3">
      <c r="A9" s="122">
        <v>4</v>
      </c>
      <c r="B9" s="101" t="s">
        <v>221</v>
      </c>
      <c r="C9" s="3" t="s">
        <v>52</v>
      </c>
      <c r="D9" s="22"/>
      <c r="E9" s="184" t="s">
        <v>201</v>
      </c>
      <c r="F9" s="22" t="s">
        <v>76</v>
      </c>
      <c r="G9" s="128">
        <v>44306</v>
      </c>
      <c r="H9" s="22" t="s">
        <v>6</v>
      </c>
      <c r="I9" s="25">
        <v>44315</v>
      </c>
      <c r="J9" s="3" t="s">
        <v>81</v>
      </c>
      <c r="K9" s="90" t="s">
        <v>54</v>
      </c>
    </row>
    <row r="10" spans="1:12" s="125" customFormat="1" x14ac:dyDescent="0.3">
      <c r="A10" s="122">
        <v>5</v>
      </c>
      <c r="B10" s="101" t="s">
        <v>196</v>
      </c>
      <c r="C10" s="3"/>
      <c r="D10" s="22" t="s">
        <v>197</v>
      </c>
      <c r="E10" s="184" t="s">
        <v>198</v>
      </c>
      <c r="F10" s="22" t="s">
        <v>76</v>
      </c>
      <c r="G10" s="128">
        <v>44315</v>
      </c>
      <c r="H10" s="22" t="s">
        <v>5</v>
      </c>
      <c r="I10" s="25">
        <v>44315</v>
      </c>
      <c r="J10" s="3" t="s">
        <v>165</v>
      </c>
      <c r="K10" s="90" t="s">
        <v>54</v>
      </c>
      <c r="L10" s="125" t="s">
        <v>37</v>
      </c>
    </row>
    <row r="11" spans="1:12" s="125" customFormat="1" x14ac:dyDescent="0.3">
      <c r="A11" s="122">
        <v>6</v>
      </c>
      <c r="B11" s="101" t="s">
        <v>172</v>
      </c>
      <c r="C11" s="3" t="s">
        <v>54</v>
      </c>
      <c r="D11" s="3"/>
      <c r="E11" s="130" t="s">
        <v>174</v>
      </c>
      <c r="F11" s="22" t="s">
        <v>54</v>
      </c>
      <c r="G11" s="128">
        <v>44308</v>
      </c>
      <c r="H11" s="22" t="s">
        <v>222</v>
      </c>
      <c r="I11" s="119" t="s">
        <v>223</v>
      </c>
      <c r="J11" s="118" t="s">
        <v>165</v>
      </c>
      <c r="K11" s="126" t="s">
        <v>54</v>
      </c>
    </row>
    <row r="12" spans="1:12" s="125" customFormat="1" x14ac:dyDescent="0.3">
      <c r="A12" s="122">
        <v>7</v>
      </c>
      <c r="B12" s="101"/>
      <c r="C12" s="3"/>
      <c r="D12" s="3"/>
      <c r="E12" s="130"/>
      <c r="F12" s="22"/>
      <c r="G12" s="128"/>
      <c r="H12" s="22"/>
      <c r="I12" s="119"/>
      <c r="J12" s="118"/>
      <c r="K12" s="126"/>
    </row>
    <row r="13" spans="1:12" s="125" customFormat="1" x14ac:dyDescent="0.3">
      <c r="A13" s="122">
        <v>8</v>
      </c>
      <c r="B13" s="101"/>
      <c r="C13" s="102"/>
      <c r="D13" s="3"/>
      <c r="E13" s="130"/>
      <c r="F13" s="89"/>
      <c r="G13" s="127"/>
      <c r="H13" s="22"/>
      <c r="I13" s="119"/>
      <c r="J13" s="118"/>
      <c r="K13" s="126"/>
    </row>
    <row r="14" spans="1:12" s="125" customFormat="1" x14ac:dyDescent="0.3">
      <c r="A14" s="122">
        <v>9</v>
      </c>
      <c r="B14" s="101"/>
      <c r="C14" s="102"/>
      <c r="D14" s="3"/>
      <c r="E14" s="130"/>
      <c r="F14" s="22"/>
      <c r="G14" s="128"/>
      <c r="H14" s="22"/>
      <c r="I14" s="119"/>
      <c r="J14" s="118"/>
      <c r="K14" s="126"/>
    </row>
    <row r="15" spans="1:12" s="125" customFormat="1" x14ac:dyDescent="0.3">
      <c r="A15" s="122">
        <v>10</v>
      </c>
      <c r="B15" s="101"/>
      <c r="C15" s="102"/>
      <c r="D15" s="3"/>
      <c r="E15" s="130"/>
      <c r="F15" s="22"/>
      <c r="G15" s="128"/>
      <c r="H15" s="22"/>
      <c r="I15" s="119"/>
      <c r="J15" s="118"/>
      <c r="K15" s="126"/>
    </row>
    <row r="16" spans="1:12" s="125" customFormat="1" x14ac:dyDescent="0.3">
      <c r="A16" s="122">
        <v>11</v>
      </c>
      <c r="B16" s="117"/>
      <c r="C16" s="3"/>
      <c r="D16" s="3"/>
      <c r="E16" s="130"/>
      <c r="F16" s="94"/>
      <c r="G16" s="128"/>
      <c r="H16" s="3"/>
      <c r="I16" s="25"/>
      <c r="J16" s="3"/>
      <c r="K16" s="90"/>
      <c r="L16" s="125" t="s">
        <v>37</v>
      </c>
    </row>
    <row r="17" spans="1:11" s="125" customFormat="1" x14ac:dyDescent="0.3">
      <c r="A17" s="122">
        <v>12</v>
      </c>
      <c r="B17" s="117"/>
      <c r="C17" s="3"/>
      <c r="D17" s="3"/>
      <c r="E17" s="130"/>
      <c r="F17" s="94"/>
      <c r="G17" s="128"/>
      <c r="H17" s="3"/>
      <c r="I17" s="25"/>
      <c r="J17" s="3"/>
      <c r="K17" s="90"/>
    </row>
    <row r="18" spans="1:11" s="125" customFormat="1" x14ac:dyDescent="0.3">
      <c r="A18" s="122">
        <v>13</v>
      </c>
      <c r="B18" s="117"/>
      <c r="C18" s="3"/>
      <c r="D18" s="3"/>
      <c r="E18" s="130"/>
      <c r="F18" s="94"/>
      <c r="G18" s="128"/>
      <c r="H18" s="3"/>
      <c r="I18" s="25"/>
      <c r="J18" s="3"/>
      <c r="K18" s="90"/>
    </row>
    <row r="19" spans="1:11" s="51" customFormat="1" x14ac:dyDescent="0.25">
      <c r="B19" s="10"/>
      <c r="C19" s="1"/>
      <c r="D19" s="1"/>
      <c r="E19" s="1"/>
      <c r="F19" s="1"/>
      <c r="G19" s="129"/>
      <c r="H19" s="1"/>
      <c r="I19" s="1"/>
      <c r="J19" s="1"/>
      <c r="K19" s="70"/>
    </row>
    <row r="20" spans="1:11" s="51" customFormat="1" x14ac:dyDescent="0.25">
      <c r="B20" s="10"/>
      <c r="C20" s="1"/>
      <c r="D20" s="1"/>
      <c r="E20" s="1"/>
      <c r="F20" s="1"/>
      <c r="G20" s="1"/>
      <c r="H20" s="1"/>
      <c r="I20" s="1"/>
      <c r="J20" s="1"/>
      <c r="K20" s="70"/>
    </row>
    <row r="21" spans="1:11" ht="47.25" x14ac:dyDescent="0.25">
      <c r="B21" s="42" t="s">
        <v>24</v>
      </c>
      <c r="C21" s="43" t="s">
        <v>26</v>
      </c>
      <c r="D21" s="43" t="s">
        <v>27</v>
      </c>
      <c r="E21" s="44" t="s">
        <v>28</v>
      </c>
      <c r="H21" s="55" t="s">
        <v>17</v>
      </c>
      <c r="I21" s="44" t="s">
        <v>26</v>
      </c>
      <c r="J21" s="86" t="s">
        <v>31</v>
      </c>
      <c r="K21" s="65" t="s">
        <v>28</v>
      </c>
    </row>
    <row r="22" spans="1:11" x14ac:dyDescent="0.25">
      <c r="B22" s="46" t="s">
        <v>14</v>
      </c>
      <c r="C22" s="84">
        <v>0</v>
      </c>
      <c r="D22" s="84">
        <v>0</v>
      </c>
      <c r="E22" s="83">
        <f>C22+D22</f>
        <v>0</v>
      </c>
      <c r="H22" s="56" t="s">
        <v>9</v>
      </c>
      <c r="I22" s="83">
        <v>0</v>
      </c>
      <c r="J22" s="83">
        <v>0</v>
      </c>
      <c r="K22" s="83">
        <f>+I22+J22</f>
        <v>0</v>
      </c>
    </row>
    <row r="23" spans="1:11" x14ac:dyDescent="0.25">
      <c r="B23" s="41" t="s">
        <v>25</v>
      </c>
      <c r="C23" s="84">
        <v>0</v>
      </c>
      <c r="D23" s="84">
        <v>0</v>
      </c>
      <c r="E23" s="83">
        <f t="shared" ref="E23:E25" si="0">C23+D23</f>
        <v>0</v>
      </c>
      <c r="H23" s="57" t="s">
        <v>8</v>
      </c>
      <c r="I23" s="83">
        <v>0</v>
      </c>
      <c r="J23" s="190">
        <v>0</v>
      </c>
      <c r="K23" s="83">
        <f t="shared" ref="K23:K24" si="1">+I23+J23</f>
        <v>0</v>
      </c>
    </row>
    <row r="24" spans="1:11" x14ac:dyDescent="0.25">
      <c r="B24" s="46" t="s">
        <v>11</v>
      </c>
      <c r="C24" s="84">
        <v>0</v>
      </c>
      <c r="D24" s="84">
        <v>0</v>
      </c>
      <c r="E24" s="83">
        <f t="shared" si="0"/>
        <v>0</v>
      </c>
      <c r="H24" s="56" t="s">
        <v>5</v>
      </c>
      <c r="I24" s="83">
        <v>0</v>
      </c>
      <c r="J24" s="83">
        <v>0</v>
      </c>
      <c r="K24" s="83">
        <f t="shared" si="1"/>
        <v>0</v>
      </c>
    </row>
    <row r="25" spans="1:11" x14ac:dyDescent="0.25">
      <c r="B25" s="41">
        <v>311</v>
      </c>
      <c r="C25" s="84">
        <v>0</v>
      </c>
      <c r="D25" s="84">
        <v>0</v>
      </c>
      <c r="E25" s="83">
        <f t="shared" si="0"/>
        <v>0</v>
      </c>
      <c r="H25" s="28" t="s">
        <v>28</v>
      </c>
      <c r="I25" s="50">
        <f>SUBTOTAL(9,I22:I24)</f>
        <v>0</v>
      </c>
      <c r="J25" s="50">
        <f>SUBTOTAL(9,J22:J24)</f>
        <v>0</v>
      </c>
      <c r="K25" s="68">
        <f>SUBTOTAL(9,K22:K24)</f>
        <v>0</v>
      </c>
    </row>
    <row r="26" spans="1:11" x14ac:dyDescent="0.25">
      <c r="B26" s="40" t="s">
        <v>28</v>
      </c>
      <c r="C26" s="50">
        <f>SUBTOTAL(9,C22:C25)</f>
        <v>0</v>
      </c>
      <c r="D26" s="50">
        <f>SUBTOTAL(9,D22:D25)</f>
        <v>0</v>
      </c>
      <c r="E26" s="50">
        <f>SUBTOTAL(9,E22:E25)</f>
        <v>0</v>
      </c>
    </row>
    <row r="28" spans="1:11" s="51" customFormat="1" x14ac:dyDescent="0.25">
      <c r="B28" s="10"/>
      <c r="C28" s="1"/>
      <c r="D28" s="1"/>
      <c r="E28" s="1"/>
      <c r="F28" s="1"/>
      <c r="G28" s="1"/>
      <c r="H28" s="1"/>
      <c r="I28" s="1"/>
      <c r="J28" s="1"/>
      <c r="K28" s="70"/>
    </row>
  </sheetData>
  <autoFilter ref="A5:K5" xr:uid="{00000000-0009-0000-0000-000004000000}">
    <sortState xmlns:xlrd2="http://schemas.microsoft.com/office/spreadsheetml/2017/richdata2" ref="A6:K18">
      <sortCondition ref="H5"/>
    </sortState>
  </autoFilter>
  <mergeCells count="3">
    <mergeCell ref="A1:K1"/>
    <mergeCell ref="A2:K2"/>
    <mergeCell ref="A3:K3"/>
  </mergeCells>
  <hyperlinks>
    <hyperlink ref="E6" r:id="rId1" xr:uid="{4F7D6D66-2FDE-4FDA-BF57-A62C057878F9}"/>
    <hyperlink ref="E7" r:id="rId2" xr:uid="{DD4EABEA-EF86-4602-A369-46FE53C31BC3}"/>
    <hyperlink ref="E8" r:id="rId3" xr:uid="{B143707C-F8D3-4DEA-A385-40CCB465BBFD}"/>
    <hyperlink ref="E10" r:id="rId4" xr:uid="{D3B65304-6682-496E-A04B-6C87C5F9AFF7}"/>
    <hyperlink ref="E9" r:id="rId5" xr:uid="{43798EFA-DF2D-4E6C-BDC6-AB5CDB869736}"/>
    <hyperlink ref="E11" r:id="rId6" xr:uid="{D1839121-E83C-4F72-95D8-8D1B06C34249}"/>
  </hyperlinks>
  <printOptions horizontalCentered="1" verticalCentered="1"/>
  <pageMargins left="0" right="0" top="0" bottom="0" header="0" footer="0"/>
  <pageSetup scale="58" orientation="landscape" r:id="rId7"/>
  <colBreaks count="1" manualBreakCount="1">
    <brk id="1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view="pageBreakPreview" zoomScale="98" zoomScaleNormal="110" zoomScaleSheetLayoutView="98" workbookViewId="0">
      <pane xSplit="2" ySplit="5" topLeftCell="C15" activePane="bottomRight" state="frozen"/>
      <selection activeCell="E24" sqref="E24"/>
      <selection pane="topRight" activeCell="E24" sqref="E24"/>
      <selection pane="bottomLeft" activeCell="E24" sqref="E24"/>
      <selection pane="bottomRight" activeCell="E10" sqref="E10"/>
    </sheetView>
  </sheetViews>
  <sheetFormatPr baseColWidth="10" defaultColWidth="11.42578125" defaultRowHeight="16.5" x14ac:dyDescent="0.25"/>
  <cols>
    <col min="1" max="1" width="3.140625" customWidth="1"/>
    <col min="2" max="2" width="25.28515625" style="10" bestFit="1" customWidth="1"/>
    <col min="3" max="3" width="12.42578125" style="1" customWidth="1"/>
    <col min="4" max="4" width="11.28515625" style="1" customWidth="1"/>
    <col min="5" max="5" width="28.42578125" style="1" bestFit="1" customWidth="1"/>
    <col min="6" max="6" width="11.5703125" style="1" bestFit="1" customWidth="1"/>
    <col min="7" max="7" width="9.7109375" style="1" customWidth="1"/>
    <col min="8" max="8" width="22.140625" style="1" bestFit="1" customWidth="1"/>
    <col min="9" max="9" width="11.85546875" style="1" customWidth="1"/>
    <col min="10" max="10" width="11.5703125" style="1" customWidth="1"/>
    <col min="11" max="11" width="16.42578125" customWidth="1"/>
  </cols>
  <sheetData>
    <row r="1" spans="1:12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x14ac:dyDescent="0.25">
      <c r="A3" s="201" t="s">
        <v>214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16" customFormat="1" ht="9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s="14" customFormat="1" ht="63" customHeight="1" thickBot="1" x14ac:dyDescent="0.3">
      <c r="A5" s="18" t="s">
        <v>15</v>
      </c>
      <c r="B5" s="19" t="s">
        <v>3</v>
      </c>
      <c r="C5" s="19" t="s">
        <v>20</v>
      </c>
      <c r="D5" s="19" t="s">
        <v>16</v>
      </c>
      <c r="E5" s="19" t="s">
        <v>4</v>
      </c>
      <c r="F5" s="19" t="s">
        <v>13</v>
      </c>
      <c r="G5" s="19" t="s">
        <v>0</v>
      </c>
      <c r="H5" s="19" t="s">
        <v>17</v>
      </c>
      <c r="I5" s="19" t="s">
        <v>1</v>
      </c>
      <c r="J5" s="19" t="s">
        <v>2</v>
      </c>
      <c r="K5" s="20" t="s">
        <v>21</v>
      </c>
    </row>
    <row r="6" spans="1:12" s="14" customFormat="1" ht="24.75" customHeight="1" x14ac:dyDescent="0.25">
      <c r="A6" s="26"/>
      <c r="B6" s="176" t="s">
        <v>229</v>
      </c>
      <c r="C6" s="187" t="s">
        <v>228</v>
      </c>
      <c r="D6" s="188"/>
      <c r="E6" s="189" t="s">
        <v>126</v>
      </c>
      <c r="F6" s="96" t="s">
        <v>11</v>
      </c>
      <c r="G6" s="121">
        <v>44317</v>
      </c>
      <c r="H6" s="13" t="s">
        <v>5</v>
      </c>
      <c r="I6" s="121">
        <v>44318</v>
      </c>
      <c r="J6" s="188" t="s">
        <v>81</v>
      </c>
      <c r="K6" s="94" t="s">
        <v>54</v>
      </c>
    </row>
    <row r="7" spans="1:12" s="14" customFormat="1" x14ac:dyDescent="0.25">
      <c r="A7" s="26"/>
      <c r="B7" s="71" t="s">
        <v>202</v>
      </c>
      <c r="C7" s="11">
        <v>7800060068</v>
      </c>
      <c r="D7" s="2">
        <v>8099831340</v>
      </c>
      <c r="E7" s="185" t="s">
        <v>203</v>
      </c>
      <c r="F7" s="96" t="s">
        <v>76</v>
      </c>
      <c r="G7" s="5">
        <v>44319</v>
      </c>
      <c r="H7" s="13" t="s">
        <v>204</v>
      </c>
      <c r="I7" s="5">
        <v>44320</v>
      </c>
      <c r="J7" s="2" t="s">
        <v>81</v>
      </c>
      <c r="K7" s="94" t="s">
        <v>54</v>
      </c>
    </row>
    <row r="8" spans="1:12" s="14" customFormat="1" x14ac:dyDescent="0.25">
      <c r="A8" s="26"/>
      <c r="B8" s="71" t="s">
        <v>205</v>
      </c>
      <c r="C8" s="11" t="s">
        <v>118</v>
      </c>
      <c r="D8" s="2" t="s">
        <v>118</v>
      </c>
      <c r="E8" s="185" t="s">
        <v>206</v>
      </c>
      <c r="F8" s="13" t="s">
        <v>76</v>
      </c>
      <c r="G8" s="5">
        <v>44321</v>
      </c>
      <c r="H8" s="13" t="s">
        <v>204</v>
      </c>
      <c r="I8" s="5">
        <v>44327</v>
      </c>
      <c r="J8" s="2" t="s">
        <v>62</v>
      </c>
      <c r="K8" s="94" t="s">
        <v>54</v>
      </c>
      <c r="L8" s="14" t="s">
        <v>37</v>
      </c>
    </row>
    <row r="9" spans="1:12" s="14" customFormat="1" x14ac:dyDescent="0.25">
      <c r="A9" s="26"/>
      <c r="B9" s="176" t="s">
        <v>207</v>
      </c>
      <c r="C9" s="177">
        <v>118117423</v>
      </c>
      <c r="D9" s="178">
        <v>8298360537</v>
      </c>
      <c r="E9" s="185" t="s">
        <v>208</v>
      </c>
      <c r="F9" s="13" t="s">
        <v>11</v>
      </c>
      <c r="G9" s="98">
        <v>44322</v>
      </c>
      <c r="H9" s="13" t="s">
        <v>10</v>
      </c>
      <c r="I9" s="98">
        <v>44329</v>
      </c>
      <c r="J9" s="97" t="s">
        <v>176</v>
      </c>
      <c r="K9" s="94" t="s">
        <v>54</v>
      </c>
    </row>
    <row r="10" spans="1:12" s="14" customFormat="1" x14ac:dyDescent="0.25">
      <c r="A10" s="26"/>
      <c r="B10" s="176" t="s">
        <v>209</v>
      </c>
      <c r="C10" s="177">
        <v>117643437</v>
      </c>
      <c r="D10" s="178">
        <v>8299636559</v>
      </c>
      <c r="E10" s="185" t="s">
        <v>210</v>
      </c>
      <c r="F10" s="13" t="s">
        <v>76</v>
      </c>
      <c r="G10" s="98">
        <v>44327</v>
      </c>
      <c r="H10" s="13" t="s">
        <v>204</v>
      </c>
      <c r="I10" s="121">
        <v>44330</v>
      </c>
      <c r="J10" s="120" t="s">
        <v>211</v>
      </c>
      <c r="K10" s="94" t="s">
        <v>54</v>
      </c>
    </row>
    <row r="11" spans="1:12" s="14" customFormat="1" x14ac:dyDescent="0.25">
      <c r="A11" s="26"/>
      <c r="B11" s="176" t="s">
        <v>224</v>
      </c>
      <c r="C11" s="177" t="s">
        <v>118</v>
      </c>
      <c r="D11" s="178" t="s">
        <v>118</v>
      </c>
      <c r="E11" s="189" t="s">
        <v>225</v>
      </c>
      <c r="F11" s="13" t="s">
        <v>76</v>
      </c>
      <c r="G11" s="98">
        <v>44327</v>
      </c>
      <c r="H11" s="13" t="s">
        <v>5</v>
      </c>
      <c r="I11" s="121">
        <v>44328</v>
      </c>
      <c r="J11" s="120" t="s">
        <v>226</v>
      </c>
      <c r="K11" s="94" t="s">
        <v>54</v>
      </c>
    </row>
    <row r="12" spans="1:12" s="14" customFormat="1" x14ac:dyDescent="0.25">
      <c r="A12" s="26"/>
      <c r="B12" s="176" t="s">
        <v>172</v>
      </c>
      <c r="C12" s="187" t="s">
        <v>118</v>
      </c>
      <c r="D12" s="188" t="s">
        <v>118</v>
      </c>
      <c r="E12" s="189" t="s">
        <v>174</v>
      </c>
      <c r="F12" s="13" t="s">
        <v>54</v>
      </c>
      <c r="G12" s="98">
        <v>44333</v>
      </c>
      <c r="H12" s="13" t="s">
        <v>222</v>
      </c>
      <c r="I12" s="121">
        <v>44334</v>
      </c>
      <c r="J12" s="120" t="s">
        <v>81</v>
      </c>
      <c r="K12" s="94" t="s">
        <v>54</v>
      </c>
    </row>
    <row r="13" spans="1:12" s="14" customFormat="1" x14ac:dyDescent="0.25">
      <c r="A13" s="26"/>
      <c r="B13" s="176" t="s">
        <v>172</v>
      </c>
      <c r="C13" s="177" t="s">
        <v>230</v>
      </c>
      <c r="D13" s="188" t="s">
        <v>118</v>
      </c>
      <c r="E13" s="189" t="s">
        <v>174</v>
      </c>
      <c r="F13" s="13" t="s">
        <v>11</v>
      </c>
      <c r="G13" s="121">
        <v>44334</v>
      </c>
      <c r="H13" s="13" t="s">
        <v>222</v>
      </c>
      <c r="I13" s="121">
        <v>44335</v>
      </c>
      <c r="J13" s="188" t="s">
        <v>227</v>
      </c>
      <c r="K13" s="94" t="s">
        <v>54</v>
      </c>
    </row>
    <row r="14" spans="1:12" s="14" customFormat="1" x14ac:dyDescent="0.25">
      <c r="A14" s="26"/>
      <c r="B14" s="176"/>
      <c r="C14" s="177"/>
      <c r="D14" s="178"/>
      <c r="E14" s="179"/>
      <c r="F14" s="13"/>
      <c r="G14" s="98"/>
      <c r="H14" s="13"/>
      <c r="I14" s="121"/>
      <c r="J14" s="120"/>
      <c r="K14" s="94"/>
    </row>
    <row r="15" spans="1:12" s="14" customFormat="1" x14ac:dyDescent="0.25">
      <c r="A15" s="26"/>
      <c r="B15" s="176"/>
      <c r="C15" s="177"/>
      <c r="D15" s="178"/>
      <c r="E15" s="179"/>
      <c r="F15" s="13"/>
      <c r="G15" s="98"/>
      <c r="H15" s="13"/>
      <c r="I15" s="121"/>
      <c r="J15" s="120"/>
      <c r="K15" s="94"/>
    </row>
    <row r="16" spans="1:12" s="14" customFormat="1" x14ac:dyDescent="0.25">
      <c r="A16" s="26"/>
      <c r="B16" s="176"/>
      <c r="C16" s="177"/>
      <c r="D16" s="178"/>
      <c r="E16" s="179"/>
      <c r="F16" s="13"/>
      <c r="G16" s="98"/>
      <c r="H16" s="13"/>
      <c r="I16" s="121"/>
      <c r="J16" s="120"/>
      <c r="K16" s="94"/>
    </row>
    <row r="17" spans="1:12" x14ac:dyDescent="0.25">
      <c r="A17" s="26"/>
      <c r="B17" s="71"/>
      <c r="C17" s="11"/>
      <c r="D17" s="2"/>
      <c r="E17" s="4"/>
      <c r="F17" s="96"/>
      <c r="G17" s="5"/>
      <c r="H17" s="13"/>
      <c r="I17" s="5"/>
      <c r="J17" s="2"/>
      <c r="K17" s="94"/>
      <c r="L17" t="s">
        <v>37</v>
      </c>
    </row>
    <row r="18" spans="1:12" x14ac:dyDescent="0.25">
      <c r="A18" s="26"/>
      <c r="B18" s="71"/>
      <c r="C18" s="11"/>
      <c r="D18" s="2"/>
      <c r="E18" s="4"/>
      <c r="F18" s="12"/>
      <c r="G18" s="5"/>
      <c r="H18" s="13"/>
      <c r="I18" s="5"/>
      <c r="J18" s="2"/>
      <c r="K18" s="94"/>
      <c r="L18" t="s">
        <v>37</v>
      </c>
    </row>
    <row r="19" spans="1:12" x14ac:dyDescent="0.25">
      <c r="A19" s="26"/>
      <c r="B19" s="71"/>
      <c r="C19" s="11"/>
      <c r="D19" s="2"/>
      <c r="E19" s="4"/>
      <c r="F19" s="96"/>
      <c r="G19" s="5"/>
      <c r="H19" s="13"/>
      <c r="I19" s="5"/>
      <c r="J19" s="2"/>
      <c r="K19" s="94"/>
      <c r="L19" s="8"/>
    </row>
    <row r="20" spans="1:12" x14ac:dyDescent="0.25">
      <c r="A20" s="26"/>
      <c r="B20" s="71"/>
      <c r="C20" s="11"/>
      <c r="D20" s="2"/>
      <c r="E20" s="4"/>
      <c r="F20" s="96"/>
      <c r="G20" s="5"/>
      <c r="H20" s="13"/>
      <c r="I20" s="5"/>
      <c r="J20" s="2"/>
      <c r="K20" s="94"/>
      <c r="L20" s="8"/>
    </row>
    <row r="21" spans="1:12" x14ac:dyDescent="0.25">
      <c r="A21" s="51"/>
      <c r="B21" s="76"/>
      <c r="C21" s="73"/>
      <c r="D21" s="73"/>
      <c r="E21" s="73"/>
      <c r="H21" s="73"/>
      <c r="I21" s="73"/>
      <c r="J21" s="73"/>
      <c r="K21" s="16"/>
      <c r="L21" t="s">
        <v>37</v>
      </c>
    </row>
    <row r="22" spans="1:12" x14ac:dyDescent="0.25">
      <c r="A22" s="51"/>
      <c r="H22" s="73"/>
      <c r="I22" s="73"/>
      <c r="J22" s="73"/>
      <c r="K22" s="16"/>
      <c r="L22" t="s">
        <v>37</v>
      </c>
    </row>
    <row r="23" spans="1:12" ht="47.25" x14ac:dyDescent="0.25">
      <c r="A23" s="16"/>
      <c r="B23" s="55" t="s">
        <v>44</v>
      </c>
      <c r="C23" s="43" t="s">
        <v>26</v>
      </c>
      <c r="D23" s="43" t="s">
        <v>27</v>
      </c>
      <c r="E23" s="65" t="s">
        <v>28</v>
      </c>
      <c r="F23" s="73"/>
      <c r="G23" s="73"/>
      <c r="H23" s="55" t="s">
        <v>17</v>
      </c>
      <c r="I23" s="65" t="s">
        <v>26</v>
      </c>
      <c r="J23" s="86" t="s">
        <v>31</v>
      </c>
      <c r="K23" s="86" t="s">
        <v>28</v>
      </c>
      <c r="L23" t="s">
        <v>37</v>
      </c>
    </row>
    <row r="24" spans="1:12" x14ac:dyDescent="0.25">
      <c r="A24" s="16"/>
      <c r="B24" s="46" t="s">
        <v>14</v>
      </c>
      <c r="C24" s="67">
        <v>0</v>
      </c>
      <c r="D24" s="67"/>
      <c r="E24" s="67">
        <v>0</v>
      </c>
      <c r="F24" s="73"/>
      <c r="G24" s="73"/>
      <c r="H24" s="57" t="s">
        <v>7</v>
      </c>
      <c r="I24" s="66">
        <v>0</v>
      </c>
      <c r="J24" s="66"/>
      <c r="K24" s="66">
        <f>+I24+J24</f>
        <v>0</v>
      </c>
    </row>
    <row r="25" spans="1:12" x14ac:dyDescent="0.25">
      <c r="A25" s="16"/>
      <c r="B25" s="41" t="s">
        <v>25</v>
      </c>
      <c r="C25" s="66">
        <v>0</v>
      </c>
      <c r="D25" s="66"/>
      <c r="E25" s="66">
        <f>C25+D25</f>
        <v>0</v>
      </c>
      <c r="F25" s="73"/>
      <c r="G25" s="73"/>
      <c r="H25" s="57" t="s">
        <v>5</v>
      </c>
      <c r="I25" s="66">
        <v>0</v>
      </c>
      <c r="J25" s="66"/>
      <c r="K25" s="66">
        <f>+I25+J25</f>
        <v>0</v>
      </c>
    </row>
    <row r="26" spans="1:12" x14ac:dyDescent="0.25">
      <c r="A26" s="16"/>
      <c r="B26" s="46" t="s">
        <v>11</v>
      </c>
      <c r="C26" s="67">
        <v>0</v>
      </c>
      <c r="D26" s="67"/>
      <c r="E26" s="84">
        <f t="shared" ref="E26:E27" si="0">C26+D26</f>
        <v>0</v>
      </c>
      <c r="F26" s="73"/>
      <c r="G26" s="73"/>
      <c r="H26" s="57" t="s">
        <v>8</v>
      </c>
      <c r="I26" s="84">
        <v>0</v>
      </c>
      <c r="J26" s="84"/>
      <c r="K26" s="84">
        <f>+I26+J26</f>
        <v>0</v>
      </c>
    </row>
    <row r="27" spans="1:12" x14ac:dyDescent="0.25">
      <c r="A27" s="16"/>
      <c r="B27" s="41">
        <v>311</v>
      </c>
      <c r="C27" s="66">
        <v>0</v>
      </c>
      <c r="D27" s="66"/>
      <c r="E27" s="84">
        <f t="shared" si="0"/>
        <v>0</v>
      </c>
      <c r="F27" s="73"/>
      <c r="G27" s="73"/>
      <c r="H27" s="56" t="s">
        <v>35</v>
      </c>
      <c r="I27" s="67">
        <v>0</v>
      </c>
      <c r="J27" s="67"/>
      <c r="K27" s="84">
        <f>I27+J27</f>
        <v>0</v>
      </c>
    </row>
    <row r="28" spans="1:12" x14ac:dyDescent="0.25">
      <c r="A28" s="16"/>
      <c r="B28" s="40" t="s">
        <v>28</v>
      </c>
      <c r="C28" s="68">
        <f>SUBTOTAL(9,C24:C27)</f>
        <v>0</v>
      </c>
      <c r="D28" s="68">
        <f>SUBTOTAL(9,D24:D27)</f>
        <v>0</v>
      </c>
      <c r="E28" s="68">
        <f>SUBTOTAL(9,E24:E27)</f>
        <v>0</v>
      </c>
      <c r="F28" s="73"/>
      <c r="G28" s="73"/>
      <c r="H28" s="28" t="s">
        <v>28</v>
      </c>
      <c r="I28" s="50">
        <f>SUBTOTAL(9,I24:I27)</f>
        <v>0</v>
      </c>
      <c r="J28" s="50">
        <f>SUM(J24:J27)</f>
        <v>0</v>
      </c>
      <c r="K28" s="50">
        <f>SUM(K24:K27)</f>
        <v>0</v>
      </c>
    </row>
    <row r="29" spans="1:12" x14ac:dyDescent="0.25">
      <c r="A29" s="16"/>
      <c r="B29" s="76"/>
      <c r="C29" s="73"/>
      <c r="D29" s="73"/>
      <c r="E29" s="73"/>
      <c r="F29" s="73"/>
      <c r="G29" s="73"/>
    </row>
    <row r="30" spans="1:12" x14ac:dyDescent="0.25">
      <c r="A30" s="51"/>
    </row>
    <row r="33" spans="1:11" s="51" customFormat="1" x14ac:dyDescent="0.25">
      <c r="A33"/>
      <c r="B33" s="10"/>
      <c r="C33" s="1"/>
      <c r="D33" s="1"/>
      <c r="E33" s="1"/>
      <c r="F33" s="1"/>
      <c r="G33" s="1"/>
      <c r="H33" s="1"/>
      <c r="I33" s="1"/>
      <c r="J33" s="1"/>
      <c r="K33"/>
    </row>
  </sheetData>
  <autoFilter ref="A5:K20" xr:uid="{00000000-0009-0000-0000-000005000000}">
    <sortState xmlns:xlrd2="http://schemas.microsoft.com/office/spreadsheetml/2017/richdata2" ref="A6:K26">
      <sortCondition ref="G5:G20"/>
    </sortState>
  </autoFilter>
  <sortState xmlns:xlrd2="http://schemas.microsoft.com/office/spreadsheetml/2017/richdata2" ref="H24:K28">
    <sortCondition ref="H24"/>
  </sortState>
  <mergeCells count="3">
    <mergeCell ref="A1:K1"/>
    <mergeCell ref="A2:K2"/>
    <mergeCell ref="A3:K3"/>
  </mergeCells>
  <phoneticPr fontId="26" type="noConversion"/>
  <hyperlinks>
    <hyperlink ref="E7" r:id="rId1" xr:uid="{DF0BE990-1C4E-4C5F-8CFE-188D3DE00285}"/>
    <hyperlink ref="E8" r:id="rId2" xr:uid="{D52DB538-9F92-432B-B7D0-8A8517D83ED3}"/>
    <hyperlink ref="E9" r:id="rId3" xr:uid="{7798B8D9-5411-417D-ACBE-0F40BD5D0CA1}"/>
    <hyperlink ref="E10" r:id="rId4" xr:uid="{F0F01338-BA36-40E8-80DF-3E84D7C9155B}"/>
    <hyperlink ref="E11" r:id="rId5" xr:uid="{67050AE6-A047-4205-A7BB-AD0FFE248152}"/>
    <hyperlink ref="E12" r:id="rId6" xr:uid="{2C467ACA-1E55-4655-837E-AF8B940FDC59}"/>
    <hyperlink ref="E13" r:id="rId7" xr:uid="{E45DDCEA-3074-488D-8447-8D782EF2FF74}"/>
    <hyperlink ref="E6" r:id="rId8" xr:uid="{9202D0A9-9E8B-4B9B-8D4A-B72A2AAB2F11}"/>
  </hyperlinks>
  <printOptions horizontalCentered="1"/>
  <pageMargins left="3.937007874015748E-2" right="3.937007874015748E-2" top="0.74803149606299213" bottom="0.74803149606299213" header="0.31496062992125984" footer="0.31496062992125984"/>
  <pageSetup scale="74" orientation="landscape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view="pageBreakPreview" zoomScale="98" zoomScaleNormal="110" zoomScaleSheetLayoutView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baseColWidth="10" defaultColWidth="11.42578125" defaultRowHeight="16.5" x14ac:dyDescent="0.25"/>
  <cols>
    <col min="1" max="1" width="3.28515625" bestFit="1" customWidth="1"/>
    <col min="2" max="2" width="25.5703125" style="10" bestFit="1" customWidth="1"/>
    <col min="3" max="3" width="13.85546875" style="1" bestFit="1" customWidth="1"/>
    <col min="4" max="4" width="15.42578125" style="1" bestFit="1" customWidth="1"/>
    <col min="5" max="5" width="32.85546875" style="1" bestFit="1" customWidth="1"/>
    <col min="6" max="6" width="11.140625" style="1" customWidth="1"/>
    <col min="7" max="7" width="11.7109375" style="1" customWidth="1"/>
    <col min="8" max="8" width="22.140625" style="1" bestFit="1" customWidth="1"/>
    <col min="9" max="9" width="11.28515625" style="1" customWidth="1"/>
    <col min="10" max="10" width="12.5703125" style="1" customWidth="1"/>
    <col min="11" max="11" width="16.28515625" bestFit="1" customWidth="1"/>
  </cols>
  <sheetData>
    <row r="1" spans="1:12" ht="23.25" x14ac:dyDescent="0.25">
      <c r="A1" s="199" t="s">
        <v>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ht="13.5" customHeight="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2" customHeight="1" x14ac:dyDescent="0.25">
      <c r="A3" s="205">
        <v>44348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16" customFormat="1" ht="9" customHeight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s="14" customFormat="1" ht="60" customHeight="1" x14ac:dyDescent="0.25">
      <c r="A5" s="29" t="s">
        <v>15</v>
      </c>
      <c r="B5" s="38" t="s">
        <v>3</v>
      </c>
      <c r="C5" s="38" t="s">
        <v>20</v>
      </c>
      <c r="D5" s="38" t="s">
        <v>16</v>
      </c>
      <c r="E5" s="38" t="s">
        <v>4</v>
      </c>
      <c r="F5" s="38" t="s">
        <v>13</v>
      </c>
      <c r="G5" s="38" t="s">
        <v>0</v>
      </c>
      <c r="H5" s="38" t="s">
        <v>17</v>
      </c>
      <c r="I5" s="38" t="s">
        <v>1</v>
      </c>
      <c r="J5" s="38" t="s">
        <v>2</v>
      </c>
      <c r="K5" s="99" t="s">
        <v>21</v>
      </c>
    </row>
    <row r="6" spans="1:12" s="23" customFormat="1" x14ac:dyDescent="0.25">
      <c r="A6" s="191">
        <v>1</v>
      </c>
      <c r="B6" s="71"/>
      <c r="C6" s="11"/>
      <c r="D6" s="2"/>
      <c r="E6" s="4"/>
      <c r="F6" s="2"/>
      <c r="G6" s="136"/>
      <c r="H6" s="2"/>
      <c r="I6" s="5"/>
      <c r="J6" s="2"/>
      <c r="K6" s="94"/>
    </row>
    <row r="7" spans="1:12" s="23" customFormat="1" x14ac:dyDescent="0.25">
      <c r="A7" s="191">
        <v>2</v>
      </c>
      <c r="B7" s="71"/>
      <c r="C7" s="11"/>
      <c r="D7" s="2"/>
      <c r="E7" s="4"/>
      <c r="F7" s="7"/>
      <c r="G7" s="136"/>
      <c r="H7" s="2"/>
      <c r="I7" s="5"/>
      <c r="J7" s="2"/>
      <c r="K7" s="94"/>
    </row>
    <row r="8" spans="1:12" s="23" customFormat="1" x14ac:dyDescent="0.25">
      <c r="A8" s="191">
        <v>3</v>
      </c>
      <c r="B8" s="71"/>
      <c r="C8" s="11"/>
      <c r="D8" s="2"/>
      <c r="E8" s="4"/>
      <c r="F8" s="7"/>
      <c r="G8" s="136"/>
      <c r="H8" s="2"/>
      <c r="I8" s="5"/>
      <c r="J8" s="2"/>
      <c r="K8" s="94"/>
    </row>
    <row r="9" spans="1:12" s="23" customFormat="1" x14ac:dyDescent="0.25">
      <c r="A9" s="191">
        <v>4</v>
      </c>
      <c r="B9" s="71"/>
      <c r="C9" s="11"/>
      <c r="D9" s="2"/>
      <c r="E9" s="4"/>
      <c r="F9" s="7"/>
      <c r="G9" s="136"/>
      <c r="H9" s="2"/>
      <c r="I9" s="5"/>
      <c r="J9" s="2"/>
      <c r="K9" s="94"/>
    </row>
    <row r="10" spans="1:12" s="23" customFormat="1" x14ac:dyDescent="0.25">
      <c r="A10" s="191">
        <v>5</v>
      </c>
      <c r="B10" s="101"/>
      <c r="C10" s="164"/>
      <c r="D10" s="173"/>
      <c r="E10" s="192"/>
      <c r="F10" s="120"/>
      <c r="G10" s="193"/>
      <c r="H10" s="2"/>
      <c r="I10" s="5"/>
      <c r="J10" s="2"/>
      <c r="K10" s="120"/>
    </row>
    <row r="11" spans="1:12" s="23" customFormat="1" x14ac:dyDescent="0.25">
      <c r="A11" s="191">
        <v>6</v>
      </c>
      <c r="B11" s="101"/>
      <c r="C11" s="164"/>
      <c r="D11" s="173"/>
      <c r="E11" s="192"/>
      <c r="F11" s="120"/>
      <c r="G11" s="193"/>
      <c r="H11" s="2"/>
      <c r="I11" s="5"/>
      <c r="J11" s="2"/>
      <c r="K11" s="120"/>
    </row>
    <row r="12" spans="1:12" s="23" customFormat="1" x14ac:dyDescent="0.25">
      <c r="A12" s="191">
        <v>7</v>
      </c>
      <c r="B12" s="71"/>
      <c r="C12" s="24"/>
      <c r="D12" s="2"/>
      <c r="E12" s="4"/>
      <c r="F12" s="7"/>
      <c r="G12" s="136"/>
      <c r="H12" s="5"/>
      <c r="I12" s="5"/>
      <c r="J12" s="2"/>
      <c r="K12" s="2"/>
    </row>
    <row r="13" spans="1:12" s="23" customFormat="1" x14ac:dyDescent="0.25">
      <c r="A13" s="191">
        <v>8</v>
      </c>
      <c r="B13" s="71"/>
      <c r="C13" s="24"/>
      <c r="D13" s="2"/>
      <c r="E13" s="4"/>
      <c r="F13" s="7"/>
      <c r="G13" s="136"/>
      <c r="H13" s="5"/>
      <c r="I13" s="5"/>
      <c r="J13" s="2"/>
      <c r="K13" s="100"/>
    </row>
    <row r="14" spans="1:12" s="23" customFormat="1" x14ac:dyDescent="0.25">
      <c r="A14" s="191">
        <v>9</v>
      </c>
      <c r="B14" s="71"/>
      <c r="C14" s="11"/>
      <c r="D14" s="2"/>
      <c r="E14" s="4"/>
      <c r="F14" s="7"/>
      <c r="G14" s="136"/>
      <c r="H14" s="2"/>
      <c r="I14" s="5"/>
      <c r="J14" s="2"/>
      <c r="K14" s="2"/>
    </row>
    <row r="15" spans="1:12" s="23" customFormat="1" x14ac:dyDescent="0.25">
      <c r="A15" s="191">
        <v>10</v>
      </c>
      <c r="B15" s="71"/>
      <c r="C15" s="11"/>
      <c r="D15" s="2"/>
      <c r="E15" s="4"/>
      <c r="F15" s="7"/>
      <c r="G15" s="136"/>
      <c r="H15" s="2"/>
      <c r="I15" s="5"/>
      <c r="J15" s="2"/>
      <c r="K15" s="2"/>
    </row>
    <row r="16" spans="1:12" s="23" customFormat="1" x14ac:dyDescent="0.25">
      <c r="A16" s="191">
        <v>11</v>
      </c>
      <c r="B16" s="71"/>
      <c r="C16" s="11"/>
      <c r="D16" s="2"/>
      <c r="E16" s="4"/>
      <c r="F16" s="2"/>
      <c r="G16" s="137"/>
      <c r="H16" s="2"/>
      <c r="I16" s="5"/>
      <c r="J16" s="2"/>
      <c r="K16" s="94"/>
      <c r="L16" s="33"/>
    </row>
    <row r="17" spans="1:12" s="51" customFormat="1" x14ac:dyDescent="0.25">
      <c r="A17" s="77"/>
      <c r="B17" s="72"/>
      <c r="C17" s="78"/>
      <c r="D17" s="73"/>
      <c r="E17" s="74"/>
      <c r="F17" s="73"/>
      <c r="G17" s="75"/>
      <c r="H17" s="73"/>
      <c r="I17" s="75"/>
      <c r="J17" s="73"/>
      <c r="K17" s="73"/>
      <c r="L17" s="69"/>
    </row>
    <row r="18" spans="1:12" s="51" customFormat="1" x14ac:dyDescent="0.25">
      <c r="A18" s="77"/>
      <c r="B18" s="72"/>
      <c r="C18" s="78"/>
      <c r="D18" s="73"/>
      <c r="E18" s="74"/>
      <c r="F18" s="73"/>
      <c r="G18" s="75"/>
      <c r="H18" s="73"/>
      <c r="I18" s="75"/>
      <c r="J18" s="73"/>
      <c r="K18" s="73"/>
      <c r="L18" s="69"/>
    </row>
    <row r="19" spans="1:12" x14ac:dyDescent="0.25">
      <c r="A19" s="16"/>
      <c r="B19" s="76"/>
      <c r="C19" s="73"/>
      <c r="D19" s="73"/>
      <c r="E19" s="91"/>
      <c r="F19" s="73"/>
      <c r="G19" s="73"/>
      <c r="H19" s="73"/>
      <c r="I19" s="73"/>
      <c r="J19" s="73"/>
      <c r="K19" s="16"/>
      <c r="L19" s="16"/>
    </row>
    <row r="20" spans="1:12" ht="47.25" x14ac:dyDescent="0.25">
      <c r="B20" s="55" t="s">
        <v>44</v>
      </c>
      <c r="C20" s="43" t="s">
        <v>26</v>
      </c>
      <c r="D20" s="43" t="s">
        <v>27</v>
      </c>
      <c r="E20" s="86" t="s">
        <v>28</v>
      </c>
      <c r="H20" s="55" t="s">
        <v>17</v>
      </c>
      <c r="I20" s="86" t="s">
        <v>26</v>
      </c>
      <c r="J20" s="86" t="s">
        <v>31</v>
      </c>
      <c r="K20" s="86" t="s">
        <v>28</v>
      </c>
    </row>
    <row r="21" spans="1:12" x14ac:dyDescent="0.25">
      <c r="B21" s="46" t="s">
        <v>14</v>
      </c>
      <c r="C21" s="84">
        <v>0</v>
      </c>
      <c r="D21" s="84">
        <v>0</v>
      </c>
      <c r="E21" s="84">
        <f>C21+D21</f>
        <v>0</v>
      </c>
      <c r="H21" s="57" t="s">
        <v>45</v>
      </c>
      <c r="I21" s="59">
        <v>0</v>
      </c>
      <c r="J21" s="59">
        <v>0</v>
      </c>
      <c r="K21" s="59">
        <f>I21+J21</f>
        <v>0</v>
      </c>
      <c r="L21" s="51"/>
    </row>
    <row r="22" spans="1:12" x14ac:dyDescent="0.25">
      <c r="B22" s="41" t="s">
        <v>25</v>
      </c>
      <c r="C22" s="84">
        <v>0</v>
      </c>
      <c r="D22" s="84">
        <v>0</v>
      </c>
      <c r="E22" s="84">
        <f>C22+D22</f>
        <v>0</v>
      </c>
      <c r="H22" s="57" t="s">
        <v>35</v>
      </c>
      <c r="I22" s="59">
        <v>0</v>
      </c>
      <c r="J22" s="59">
        <v>0</v>
      </c>
      <c r="K22" s="59">
        <f t="shared" ref="K22:K24" si="0">I22+J22</f>
        <v>0</v>
      </c>
    </row>
    <row r="23" spans="1:12" x14ac:dyDescent="0.25">
      <c r="B23" s="46" t="s">
        <v>11</v>
      </c>
      <c r="C23" s="84">
        <v>0</v>
      </c>
      <c r="D23" s="84">
        <v>0</v>
      </c>
      <c r="E23" s="84">
        <f t="shared" ref="E23:E24" si="1">C23+D23</f>
        <v>0</v>
      </c>
      <c r="H23" s="57" t="s">
        <v>5</v>
      </c>
      <c r="I23" s="84">
        <v>0</v>
      </c>
      <c r="J23" s="84">
        <v>0</v>
      </c>
      <c r="K23" s="59">
        <f t="shared" si="0"/>
        <v>0</v>
      </c>
    </row>
    <row r="24" spans="1:12" x14ac:dyDescent="0.25">
      <c r="B24" s="41">
        <v>311</v>
      </c>
      <c r="C24" s="84">
        <v>0</v>
      </c>
      <c r="D24" s="84">
        <v>0</v>
      </c>
      <c r="E24" s="84">
        <f t="shared" si="1"/>
        <v>0</v>
      </c>
      <c r="H24" s="56" t="s">
        <v>38</v>
      </c>
      <c r="I24" s="84">
        <v>0</v>
      </c>
      <c r="J24" s="84">
        <v>0</v>
      </c>
      <c r="K24" s="59">
        <f t="shared" si="0"/>
        <v>0</v>
      </c>
    </row>
    <row r="25" spans="1:12" s="51" customFormat="1" x14ac:dyDescent="0.25">
      <c r="B25" s="40" t="s">
        <v>28</v>
      </c>
      <c r="C25" s="85">
        <f>SUBTOTAL(9,C21:C24)</f>
        <v>0</v>
      </c>
      <c r="D25" s="85">
        <f>SUM(D21:D24)</f>
        <v>0</v>
      </c>
      <c r="E25" s="85">
        <f>SUM(E21:E24)</f>
        <v>0</v>
      </c>
      <c r="F25" s="1"/>
      <c r="G25" s="1"/>
      <c r="H25" s="28" t="s">
        <v>28</v>
      </c>
      <c r="I25" s="85">
        <f>SUBTOTAL(9,I21:I24)</f>
        <v>0</v>
      </c>
      <c r="J25" s="85">
        <f>SUM(J21:J24)</f>
        <v>0</v>
      </c>
      <c r="K25" s="85">
        <f>SUM(K21:K24)</f>
        <v>0</v>
      </c>
      <c r="L25"/>
    </row>
    <row r="26" spans="1:12" s="51" customFormat="1" x14ac:dyDescent="0.25">
      <c r="B26" s="10"/>
      <c r="C26" s="1"/>
      <c r="D26" s="1"/>
      <c r="E26" s="1"/>
      <c r="F26" s="1"/>
      <c r="G26" s="1"/>
      <c r="H26" s="1"/>
      <c r="I26" s="1"/>
      <c r="J26" s="1"/>
      <c r="K26"/>
    </row>
    <row r="27" spans="1:12" x14ac:dyDescent="0.25">
      <c r="L27" s="51"/>
    </row>
    <row r="28" spans="1:12" ht="28.5" customHeight="1" x14ac:dyDescent="0.25"/>
  </sheetData>
  <autoFilter ref="A5:K16" xr:uid="{00000000-0009-0000-0000-000006000000}">
    <sortState xmlns:xlrd2="http://schemas.microsoft.com/office/spreadsheetml/2017/richdata2" ref="A6:K16">
      <sortCondition ref="H5:H16"/>
    </sortState>
  </autoFilter>
  <mergeCells count="3">
    <mergeCell ref="A1:K1"/>
    <mergeCell ref="A2:K2"/>
    <mergeCell ref="A3:K3"/>
  </mergeCells>
  <pageMargins left="0.39370078740157483" right="0.39370078740157483" top="0.74803149606299213" bottom="0.74803149606299213" header="0.31496062992125984" footer="0.31496062992125984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E27"/>
  <sheetViews>
    <sheetView view="pageBreakPreview" zoomScale="85" zoomScaleNormal="100" zoomScaleSheetLayoutView="85" workbookViewId="0">
      <selection activeCell="M10" sqref="M10"/>
    </sheetView>
  </sheetViews>
  <sheetFormatPr baseColWidth="10" defaultColWidth="11.42578125" defaultRowHeight="15" x14ac:dyDescent="0.25"/>
  <cols>
    <col min="1" max="1" width="16.5703125" style="51" bestFit="1" customWidth="1"/>
    <col min="2" max="2" width="15.85546875" style="51" customWidth="1"/>
    <col min="3" max="3" width="15.5703125" style="51" customWidth="1"/>
    <col min="4" max="4" width="13" style="51" customWidth="1"/>
    <col min="5" max="16384" width="11.42578125" style="51"/>
  </cols>
  <sheetData>
    <row r="5" spans="1:5" ht="18.75" x14ac:dyDescent="0.3">
      <c r="A5" s="203" t="s">
        <v>29</v>
      </c>
      <c r="B5" s="203"/>
      <c r="C5" s="203"/>
      <c r="D5" s="203"/>
      <c r="E5" s="52"/>
    </row>
    <row r="6" spans="1:5" ht="18.75" x14ac:dyDescent="0.3">
      <c r="A6" s="204" t="s">
        <v>215</v>
      </c>
      <c r="B6" s="204"/>
      <c r="C6" s="204"/>
      <c r="D6" s="204"/>
      <c r="E6" s="53"/>
    </row>
    <row r="7" spans="1:5" ht="18.75" x14ac:dyDescent="0.3">
      <c r="A7" s="54"/>
      <c r="B7" s="54"/>
      <c r="C7" s="54"/>
      <c r="D7" s="54"/>
      <c r="E7" s="53"/>
    </row>
    <row r="8" spans="1:5" ht="31.5" x14ac:dyDescent="0.25">
      <c r="A8" s="42" t="s">
        <v>24</v>
      </c>
      <c r="B8" s="43" t="s">
        <v>26</v>
      </c>
      <c r="C8" s="43" t="s">
        <v>27</v>
      </c>
      <c r="D8" s="44" t="s">
        <v>28</v>
      </c>
    </row>
    <row r="9" spans="1:5" ht="16.5" x14ac:dyDescent="0.25">
      <c r="A9" s="46" t="s">
        <v>14</v>
      </c>
      <c r="B9" s="48">
        <f>+Abr.21!C22+'May. 21'!C24+'Jun. 21'!C21</f>
        <v>0</v>
      </c>
      <c r="C9" s="48">
        <f>+Abr.21!D22+'May. 21'!D24+'Jun. 21'!D21</f>
        <v>0</v>
      </c>
      <c r="D9" s="48">
        <f>+B9+C9</f>
        <v>0</v>
      </c>
    </row>
    <row r="10" spans="1:5" ht="16.5" x14ac:dyDescent="0.25">
      <c r="A10" s="41" t="s">
        <v>25</v>
      </c>
      <c r="B10" s="48">
        <f>+Abr.21!C23+'May. 21'!C25+'Jun. 21'!C22</f>
        <v>0</v>
      </c>
      <c r="C10" s="48">
        <f>+Abr.21!D23+'May. 21'!D25+'Jun. 21'!D22</f>
        <v>0</v>
      </c>
      <c r="D10" s="83">
        <f t="shared" ref="D10:D12" si="0">+B10+C10</f>
        <v>0</v>
      </c>
    </row>
    <row r="11" spans="1:5" ht="16.5" x14ac:dyDescent="0.25">
      <c r="A11" s="46" t="s">
        <v>11</v>
      </c>
      <c r="B11" s="48">
        <f>+Abr.21!C24+'May. 21'!C26+'Jun. 21'!C23</f>
        <v>0</v>
      </c>
      <c r="C11" s="48">
        <f>+Abr.21!D24+'May. 21'!D26+'Jun. 21'!D23</f>
        <v>0</v>
      </c>
      <c r="D11" s="83">
        <f t="shared" si="0"/>
        <v>0</v>
      </c>
    </row>
    <row r="12" spans="1:5" ht="16.5" x14ac:dyDescent="0.25">
      <c r="A12" s="41">
        <v>311</v>
      </c>
      <c r="B12" s="48">
        <f>+Abr.21!C25+'May. 21'!C27+'Jun. 21'!C24</f>
        <v>0</v>
      </c>
      <c r="C12" s="48">
        <f>+Abr.21!D25+'May. 21'!D27+'Jun. 21'!D24</f>
        <v>0</v>
      </c>
      <c r="D12" s="83">
        <f t="shared" si="0"/>
        <v>0</v>
      </c>
    </row>
    <row r="13" spans="1:5" ht="16.5" x14ac:dyDescent="0.25">
      <c r="A13" s="40" t="s">
        <v>28</v>
      </c>
      <c r="B13" s="50">
        <f>SUBTOTAL(9,B9:B12)</f>
        <v>0</v>
      </c>
      <c r="C13" s="85">
        <f t="shared" ref="C13:D13" si="1">SUBTOTAL(9,C9:C12)</f>
        <v>0</v>
      </c>
      <c r="D13" s="85">
        <f t="shared" si="1"/>
        <v>0</v>
      </c>
    </row>
    <row r="14" spans="1:5" x14ac:dyDescent="0.25">
      <c r="C14" s="144"/>
    </row>
    <row r="18" spans="1:4" ht="47.25" x14ac:dyDescent="0.25">
      <c r="A18" s="55" t="s">
        <v>46</v>
      </c>
      <c r="B18" s="44" t="s">
        <v>26</v>
      </c>
      <c r="C18" s="44" t="s">
        <v>31</v>
      </c>
      <c r="D18" s="44" t="s">
        <v>28</v>
      </c>
    </row>
    <row r="19" spans="1:4" ht="16.5" x14ac:dyDescent="0.25">
      <c r="A19" s="57" t="s">
        <v>39</v>
      </c>
      <c r="B19" s="59">
        <v>0</v>
      </c>
      <c r="C19" s="59">
        <f>+'May. 21'!J27+'Jun. 21'!J22</f>
        <v>0</v>
      </c>
      <c r="D19" s="59">
        <f>SUM(B19:C19)</f>
        <v>0</v>
      </c>
    </row>
    <row r="20" spans="1:4" ht="16.5" x14ac:dyDescent="0.25">
      <c r="A20" s="56" t="s">
        <v>7</v>
      </c>
      <c r="B20" s="58">
        <v>0</v>
      </c>
      <c r="C20" s="58">
        <f>+'May. 21'!J24</f>
        <v>0</v>
      </c>
      <c r="D20" s="59">
        <f t="shared" ref="D20:D24" si="2">SUM(B20:C20)</f>
        <v>0</v>
      </c>
    </row>
    <row r="21" spans="1:4" ht="16.5" x14ac:dyDescent="0.25">
      <c r="A21" s="57" t="s">
        <v>9</v>
      </c>
      <c r="B21" s="49">
        <v>0</v>
      </c>
      <c r="C21" s="49">
        <f>+Abr.21!J22+'Jun. 21'!J21</f>
        <v>0</v>
      </c>
      <c r="D21" s="59">
        <f t="shared" si="2"/>
        <v>0</v>
      </c>
    </row>
    <row r="22" spans="1:4" ht="16.5" x14ac:dyDescent="0.25">
      <c r="A22" s="56" t="s">
        <v>8</v>
      </c>
      <c r="B22" s="48">
        <v>0</v>
      </c>
      <c r="C22" s="48">
        <f>+Abr.21!J23+'May. 21'!J26</f>
        <v>0</v>
      </c>
      <c r="D22" s="59">
        <f t="shared" si="2"/>
        <v>0</v>
      </c>
    </row>
    <row r="23" spans="1:4" ht="16.5" x14ac:dyDescent="0.25">
      <c r="A23" s="57" t="s">
        <v>5</v>
      </c>
      <c r="B23" s="49">
        <v>0</v>
      </c>
      <c r="C23" s="49">
        <f>+'May. 21'!J25+Abr.21!J24+'Jun. 21'!J23</f>
        <v>0</v>
      </c>
      <c r="D23" s="59">
        <f t="shared" si="2"/>
        <v>0</v>
      </c>
    </row>
    <row r="24" spans="1:4" ht="16.5" x14ac:dyDescent="0.25">
      <c r="A24" s="56" t="s">
        <v>22</v>
      </c>
      <c r="B24" s="48">
        <v>0</v>
      </c>
      <c r="C24" s="48">
        <f>+'Jun. 21'!J24</f>
        <v>0</v>
      </c>
      <c r="D24" s="59">
        <f t="shared" si="2"/>
        <v>0</v>
      </c>
    </row>
    <row r="25" spans="1:4" ht="16.5" x14ac:dyDescent="0.25">
      <c r="A25" s="28" t="s">
        <v>28</v>
      </c>
      <c r="B25" s="50">
        <f>SUBTOTAL(9,B19:B24)</f>
        <v>0</v>
      </c>
      <c r="C25" s="85">
        <f t="shared" ref="C25:D25" si="3">SUBTOTAL(9,C19:C24)</f>
        <v>0</v>
      </c>
      <c r="D25" s="85">
        <f t="shared" si="3"/>
        <v>0</v>
      </c>
    </row>
    <row r="26" spans="1:4" x14ac:dyDescent="0.25">
      <c r="C26" s="144"/>
    </row>
    <row r="27" spans="1:4" x14ac:dyDescent="0.25">
      <c r="C27" s="144"/>
    </row>
  </sheetData>
  <mergeCells count="2">
    <mergeCell ref="A5:D5"/>
    <mergeCell ref="A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1"/>
  <sheetViews>
    <sheetView view="pageBreakPreview" zoomScale="93" zoomScaleNormal="81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9" sqref="E19"/>
    </sheetView>
  </sheetViews>
  <sheetFormatPr baseColWidth="10" defaultColWidth="11.42578125" defaultRowHeight="16.5" x14ac:dyDescent="0.25"/>
  <cols>
    <col min="1" max="1" width="3.28515625" bestFit="1" customWidth="1"/>
    <col min="2" max="2" width="26.140625" style="10" bestFit="1" customWidth="1"/>
    <col min="3" max="3" width="14.28515625" style="1" bestFit="1" customWidth="1"/>
    <col min="4" max="4" width="11.7109375" style="1" customWidth="1"/>
    <col min="5" max="5" width="41.42578125" style="1" bestFit="1" customWidth="1"/>
    <col min="6" max="6" width="16.28515625" style="1" bestFit="1" customWidth="1"/>
    <col min="7" max="7" width="12.85546875" style="1" customWidth="1"/>
    <col min="8" max="8" width="19.85546875" style="1" customWidth="1"/>
    <col min="9" max="9" width="15.7109375" style="1" customWidth="1"/>
    <col min="10" max="10" width="15.42578125" style="1" bestFit="1" customWidth="1"/>
    <col min="11" max="11" width="15.28515625" customWidth="1"/>
  </cols>
  <sheetData>
    <row r="1" spans="1:11" ht="23.25" x14ac:dyDescent="0.25">
      <c r="A1" s="199" t="s">
        <v>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" x14ac:dyDescent="0.25">
      <c r="A3" s="202" t="s">
        <v>216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6" customFormat="1" ht="9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63" customHeight="1" x14ac:dyDescent="0.25">
      <c r="A5" s="27" t="s">
        <v>15</v>
      </c>
      <c r="B5" s="28" t="s">
        <v>3</v>
      </c>
      <c r="C5" s="28" t="s">
        <v>20</v>
      </c>
      <c r="D5" s="28" t="s">
        <v>16</v>
      </c>
      <c r="E5" s="28" t="s">
        <v>4</v>
      </c>
      <c r="F5" s="28" t="s">
        <v>13</v>
      </c>
      <c r="G5" s="28" t="s">
        <v>0</v>
      </c>
      <c r="H5" s="28" t="s">
        <v>17</v>
      </c>
      <c r="I5" s="28" t="s">
        <v>1</v>
      </c>
      <c r="J5" s="28" t="s">
        <v>2</v>
      </c>
      <c r="K5" s="28" t="s">
        <v>21</v>
      </c>
    </row>
    <row r="6" spans="1:11" s="33" customFormat="1" x14ac:dyDescent="0.25">
      <c r="A6" s="194">
        <v>1</v>
      </c>
      <c r="B6" s="31"/>
      <c r="C6" s="30"/>
      <c r="D6" s="30"/>
      <c r="E6" s="35"/>
      <c r="F6" s="7"/>
      <c r="G6" s="139"/>
      <c r="H6" s="100"/>
      <c r="I6" s="139"/>
      <c r="J6" s="30"/>
      <c r="K6" s="7"/>
    </row>
    <row r="7" spans="1:11" s="33" customFormat="1" ht="22.5" customHeight="1" x14ac:dyDescent="0.25">
      <c r="A7" s="194">
        <v>2</v>
      </c>
      <c r="B7" s="31"/>
      <c r="C7" s="30"/>
      <c r="D7" s="30"/>
      <c r="E7" s="35"/>
      <c r="F7" s="7"/>
      <c r="G7" s="139"/>
      <c r="H7" s="30"/>
      <c r="I7" s="139"/>
      <c r="J7" s="30"/>
      <c r="K7" s="7"/>
    </row>
    <row r="8" spans="1:11" s="33" customFormat="1" ht="22.5" customHeight="1" x14ac:dyDescent="0.25">
      <c r="A8" s="194">
        <v>3</v>
      </c>
      <c r="B8" s="31"/>
      <c r="C8" s="30"/>
      <c r="D8" s="30"/>
      <c r="E8" s="35"/>
      <c r="F8" s="7"/>
      <c r="G8" s="139"/>
      <c r="H8" s="30"/>
      <c r="I8" s="139"/>
      <c r="J8" s="30"/>
      <c r="K8" s="7"/>
    </row>
    <row r="9" spans="1:11" s="33" customFormat="1" x14ac:dyDescent="0.25">
      <c r="A9" s="194">
        <v>4</v>
      </c>
      <c r="B9" s="31"/>
      <c r="C9" s="30"/>
      <c r="D9" s="30"/>
      <c r="E9" s="35"/>
      <c r="F9" s="7"/>
      <c r="G9" s="139"/>
      <c r="H9" s="100"/>
      <c r="I9" s="139"/>
      <c r="J9" s="30"/>
      <c r="K9" s="7"/>
    </row>
    <row r="10" spans="1:11" s="33" customFormat="1" x14ac:dyDescent="0.25">
      <c r="A10" s="194">
        <v>5</v>
      </c>
      <c r="B10" s="31"/>
      <c r="C10" s="30"/>
      <c r="D10" s="30"/>
      <c r="E10" s="35"/>
      <c r="F10" s="7"/>
      <c r="G10" s="139"/>
      <c r="H10" s="120"/>
      <c r="I10" s="139"/>
      <c r="J10" s="30"/>
      <c r="K10" s="7"/>
    </row>
    <row r="11" spans="1:11" s="33" customFormat="1" ht="22.5" customHeight="1" x14ac:dyDescent="0.25">
      <c r="A11" s="194">
        <v>6</v>
      </c>
      <c r="B11" s="31"/>
      <c r="C11" s="30"/>
      <c r="D11" s="30"/>
      <c r="E11" s="35"/>
      <c r="F11" s="7"/>
      <c r="G11" s="139"/>
      <c r="H11" s="30"/>
      <c r="I11" s="139"/>
      <c r="J11" s="30"/>
      <c r="K11" s="7"/>
    </row>
    <row r="12" spans="1:11" s="33" customFormat="1" x14ac:dyDescent="0.25">
      <c r="A12" s="194">
        <v>7</v>
      </c>
      <c r="B12" s="31"/>
      <c r="C12" s="30"/>
      <c r="D12" s="30"/>
      <c r="E12" s="35"/>
      <c r="F12" s="30"/>
      <c r="G12" s="139"/>
      <c r="H12" s="100"/>
      <c r="I12" s="139"/>
      <c r="J12" s="30"/>
      <c r="K12" s="7"/>
    </row>
    <row r="13" spans="1:11" s="33" customFormat="1" ht="32.25" customHeight="1" x14ac:dyDescent="0.25">
      <c r="A13" s="194">
        <v>8</v>
      </c>
      <c r="B13" s="36"/>
      <c r="C13" s="30"/>
      <c r="D13" s="30"/>
      <c r="E13" s="35"/>
      <c r="F13" s="7"/>
      <c r="G13" s="139"/>
      <c r="H13" s="30"/>
      <c r="I13" s="139"/>
      <c r="J13" s="30"/>
      <c r="K13" s="7"/>
    </row>
    <row r="14" spans="1:11" s="33" customFormat="1" ht="22.5" customHeight="1" x14ac:dyDescent="0.25">
      <c r="A14" s="194">
        <v>9</v>
      </c>
      <c r="B14" s="36"/>
      <c r="C14" s="30"/>
      <c r="D14" s="30"/>
      <c r="E14" s="35"/>
      <c r="F14" s="7"/>
      <c r="G14" s="139"/>
      <c r="H14" s="30"/>
      <c r="I14" s="139"/>
      <c r="J14" s="30"/>
      <c r="K14" s="30"/>
    </row>
    <row r="15" spans="1:11" s="33" customFormat="1" ht="22.5" customHeight="1" x14ac:dyDescent="0.25">
      <c r="A15" s="194">
        <v>10</v>
      </c>
      <c r="B15" s="36"/>
      <c r="C15" s="30"/>
      <c r="D15" s="30"/>
      <c r="E15" s="35"/>
      <c r="F15" s="7"/>
      <c r="G15" s="139"/>
      <c r="H15" s="30"/>
      <c r="I15" s="139"/>
      <c r="J15" s="30"/>
      <c r="K15" s="7"/>
    </row>
    <row r="16" spans="1:11" s="33" customFormat="1" ht="18.75" customHeight="1" x14ac:dyDescent="0.25">
      <c r="A16" s="194">
        <v>11</v>
      </c>
      <c r="B16" s="31"/>
      <c r="C16" s="30"/>
      <c r="D16" s="30"/>
      <c r="E16" s="35"/>
      <c r="F16" s="7"/>
      <c r="G16" s="139"/>
      <c r="H16" s="30"/>
      <c r="I16" s="139"/>
      <c r="J16" s="30"/>
      <c r="K16" s="7"/>
    </row>
    <row r="17" spans="1:13" s="51" customFormat="1" ht="16.5" customHeight="1" x14ac:dyDescent="0.25">
      <c r="B17" s="206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1:13" s="51" customFormat="1" ht="16.5" customHeight="1" x14ac:dyDescent="0.25">
      <c r="B18" s="206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1:13" ht="47.25" x14ac:dyDescent="0.25">
      <c r="B19" s="42" t="s">
        <v>24</v>
      </c>
      <c r="C19" s="43" t="s">
        <v>26</v>
      </c>
      <c r="D19" s="43" t="s">
        <v>27</v>
      </c>
      <c r="E19" s="44" t="s">
        <v>28</v>
      </c>
      <c r="H19" s="55" t="s">
        <v>17</v>
      </c>
      <c r="I19" s="44" t="s">
        <v>26</v>
      </c>
      <c r="J19" s="44" t="s">
        <v>31</v>
      </c>
      <c r="K19" s="44" t="s">
        <v>28</v>
      </c>
    </row>
    <row r="20" spans="1:13" x14ac:dyDescent="0.25">
      <c r="A20" s="51"/>
      <c r="B20" s="46" t="s">
        <v>14</v>
      </c>
      <c r="C20" s="195">
        <v>0</v>
      </c>
      <c r="D20" s="195"/>
      <c r="E20" s="195">
        <f>C20+D20</f>
        <v>0</v>
      </c>
      <c r="H20" s="56" t="s">
        <v>8</v>
      </c>
      <c r="I20" s="84">
        <v>0</v>
      </c>
      <c r="J20" s="84"/>
      <c r="K20" s="84">
        <f>I20+J20</f>
        <v>0</v>
      </c>
    </row>
    <row r="21" spans="1:13" x14ac:dyDescent="0.25">
      <c r="A21" s="51"/>
      <c r="B21" s="41" t="s">
        <v>25</v>
      </c>
      <c r="C21" s="195">
        <v>0</v>
      </c>
      <c r="D21" s="195"/>
      <c r="E21" s="195">
        <f t="shared" ref="E21:E23" si="0">C21+D21</f>
        <v>0</v>
      </c>
      <c r="H21" s="57" t="s">
        <v>5</v>
      </c>
      <c r="I21" s="84">
        <v>0</v>
      </c>
      <c r="J21" s="84"/>
      <c r="K21" s="84">
        <f t="shared" ref="K21:K25" si="1">I21+J21</f>
        <v>0</v>
      </c>
    </row>
    <row r="22" spans="1:13" x14ac:dyDescent="0.25">
      <c r="A22" s="51"/>
      <c r="B22" s="46" t="s">
        <v>11</v>
      </c>
      <c r="C22" s="195">
        <v>0</v>
      </c>
      <c r="D22" s="195"/>
      <c r="E22" s="195">
        <f t="shared" si="0"/>
        <v>0</v>
      </c>
      <c r="H22" s="56" t="s">
        <v>10</v>
      </c>
      <c r="I22" s="84">
        <v>0</v>
      </c>
      <c r="J22" s="84"/>
      <c r="K22" s="84">
        <f t="shared" si="1"/>
        <v>0</v>
      </c>
    </row>
    <row r="23" spans="1:13" x14ac:dyDescent="0.25">
      <c r="A23" s="51"/>
      <c r="B23" s="41">
        <v>311</v>
      </c>
      <c r="C23" s="195">
        <v>0</v>
      </c>
      <c r="D23" s="195"/>
      <c r="E23" s="195">
        <f t="shared" si="0"/>
        <v>0</v>
      </c>
      <c r="H23" s="93" t="s">
        <v>7</v>
      </c>
      <c r="I23" s="84">
        <v>0</v>
      </c>
      <c r="J23" s="84"/>
      <c r="K23" s="84">
        <f t="shared" si="1"/>
        <v>0</v>
      </c>
    </row>
    <row r="24" spans="1:13" s="51" customFormat="1" x14ac:dyDescent="0.25">
      <c r="B24" s="40" t="s">
        <v>28</v>
      </c>
      <c r="C24" s="50">
        <f>SUBTOTAL(9,C20:C23)</f>
        <v>0</v>
      </c>
      <c r="D24" s="50">
        <f>SUBTOTAL(9,D20:D23)</f>
        <v>0</v>
      </c>
      <c r="E24" s="50">
        <f>SUBTOTAL(9,E20:E23)</f>
        <v>0</v>
      </c>
      <c r="F24" s="1"/>
      <c r="G24" s="1"/>
      <c r="H24" s="92" t="s">
        <v>35</v>
      </c>
      <c r="I24" s="84">
        <v>0</v>
      </c>
      <c r="J24" s="84"/>
      <c r="K24" s="84">
        <f t="shared" si="1"/>
        <v>0</v>
      </c>
    </row>
    <row r="25" spans="1:13" s="51" customFormat="1" x14ac:dyDescent="0.25">
      <c r="B25" s="10"/>
      <c r="C25" s="1"/>
      <c r="D25" s="1"/>
      <c r="E25" s="1"/>
      <c r="F25" s="1"/>
      <c r="G25" s="1"/>
      <c r="H25" s="93" t="s">
        <v>6</v>
      </c>
      <c r="I25" s="84">
        <v>0</v>
      </c>
      <c r="J25" s="84"/>
      <c r="K25" s="84">
        <f t="shared" si="1"/>
        <v>0</v>
      </c>
    </row>
    <row r="26" spans="1:13" x14ac:dyDescent="0.25">
      <c r="A26" s="51"/>
      <c r="H26" s="28" t="s">
        <v>28</v>
      </c>
      <c r="I26" s="50">
        <f>SUBTOTAL(9,I20:I25)</f>
        <v>0</v>
      </c>
      <c r="J26" s="50">
        <f>SUBTOTAL(9,J20:J25)</f>
        <v>0</v>
      </c>
      <c r="K26" s="50">
        <f>SUBTOTAL(9,K20:K25)</f>
        <v>0</v>
      </c>
    </row>
    <row r="31" spans="1:13" x14ac:dyDescent="0.25">
      <c r="M31">
        <v>6</v>
      </c>
    </row>
  </sheetData>
  <autoFilter ref="A5:K14" xr:uid="{00000000-0009-0000-0000-000008000000}">
    <sortState xmlns:xlrd2="http://schemas.microsoft.com/office/spreadsheetml/2017/richdata2" ref="A6:K21">
      <sortCondition ref="G5:G20"/>
    </sortState>
  </autoFilter>
  <sortState xmlns:xlrd2="http://schemas.microsoft.com/office/spreadsheetml/2017/richdata2" ref="H28:K32">
    <sortCondition ref="H28"/>
  </sortState>
  <mergeCells count="4">
    <mergeCell ref="A1:K1"/>
    <mergeCell ref="A2:K2"/>
    <mergeCell ref="A3:K3"/>
    <mergeCell ref="B17:K1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scale="70" orientation="landscape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Ene. 21</vt:lpstr>
      <vt:lpstr>Feb. 21</vt:lpstr>
      <vt:lpstr>Marzo 21</vt:lpstr>
      <vt:lpstr>1er. Trim.</vt:lpstr>
      <vt:lpstr>Abr.21</vt:lpstr>
      <vt:lpstr>May. 21</vt:lpstr>
      <vt:lpstr>Jun. 21</vt:lpstr>
      <vt:lpstr>2do. Trim.</vt:lpstr>
      <vt:lpstr>Jul. 21</vt:lpstr>
      <vt:lpstr>Ago. 21</vt:lpstr>
      <vt:lpstr>Sept. 21</vt:lpstr>
      <vt:lpstr>3er. Trim.</vt:lpstr>
      <vt:lpstr>Oct. 21</vt:lpstr>
      <vt:lpstr>Nov. 21</vt:lpstr>
      <vt:lpstr>Dic. 21</vt:lpstr>
      <vt:lpstr>4to. Trim.</vt:lpstr>
      <vt:lpstr>'2do. Trim.'!Área_de_impresión</vt:lpstr>
      <vt:lpstr>'3er. Trim.'!Área_de_impresión</vt:lpstr>
      <vt:lpstr>'4to. Trim.'!Área_de_impresión</vt:lpstr>
      <vt:lpstr>Abr.21!Área_de_impresión</vt:lpstr>
      <vt:lpstr>'Dic. 21'!Área_de_impresión</vt:lpstr>
      <vt:lpstr>'Jul. 21'!Área_de_impresión</vt:lpstr>
      <vt:lpstr>'Jun. 21'!Área_de_impresión</vt:lpstr>
      <vt:lpstr>'Marzo 21'!Área_de_impresión</vt:lpstr>
      <vt:lpstr>'May.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Puello</dc:creator>
  <cp:lastModifiedBy>Paula Evelyn Castillo Martinez</cp:lastModifiedBy>
  <cp:lastPrinted>2021-05-17T17:39:22Z</cp:lastPrinted>
  <dcterms:created xsi:type="dcterms:W3CDTF">2018-03-09T12:34:01Z</dcterms:created>
  <dcterms:modified xsi:type="dcterms:W3CDTF">2021-05-26T18:45:14Z</dcterms:modified>
</cp:coreProperties>
</file>