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ewsfs01\Común GIPyD\GESTION ESTRATEGICA\POA 2018\5TA VERSION POA 2018 - MODIFICACIONES POA\"/>
    </mc:Choice>
  </mc:AlternateContent>
  <bookViews>
    <workbookView xWindow="0" yWindow="0" windowWidth="24000" windowHeight="9630" firstSheet="3" activeTab="11"/>
  </bookViews>
  <sheets>
    <sheet name="D. AEREG" sheetId="4" r:id="rId1"/>
    <sheet name="G.PYD" sheetId="5" r:id="rId2"/>
    <sheet name="D. INFRA" sheetId="6" r:id="rId3"/>
    <sheet name="D.LEGAL" sheetId="7" r:id="rId4"/>
    <sheet name="D.MEM" sheetId="8" r:id="rId5"/>
    <sheet name="D.MEMI" sheetId="9" r:id="rId6"/>
    <sheet name="D. PROTECOM" sheetId="10" r:id="rId7"/>
    <sheet name="D. REG" sheetId="12" r:id="rId8"/>
    <sheet name="D.RRHH" sheetId="14" r:id="rId9"/>
    <sheet name="COMU." sheetId="15" r:id="rId10"/>
    <sheet name="RRJJ" sheetId="16" r:id="rId11"/>
    <sheet name="D.TIC" sheetId="17" r:id="rId12"/>
  </sheets>
  <definedNames>
    <definedName name="_xlnm._FilterDatabase" localSheetId="0" hidden="1">'D. AEREG'!$H$1:$H$37</definedName>
    <definedName name="_xlnm._FilterDatabase" localSheetId="1" hidden="1">G.PYD!$A$2:$R$46</definedName>
    <definedName name="_xlnm.Print_Area" localSheetId="0">'D. AEREG'!$A$1:$S$9</definedName>
    <definedName name="_xlnm.Print_Area" localSheetId="2">'D. INFRA'!$A$1:$R$20</definedName>
    <definedName name="_xlnm.Print_Area" localSheetId="6">'D. PROTECOM'!$A$1:$R$12</definedName>
    <definedName name="_xlnm.Print_Titles" localSheetId="0">'D. AEREG'!$1:$4</definedName>
    <definedName name="_xlnm.Print_Titles" localSheetId="2">'D. INFRA'!$2:$4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5" l="1"/>
  <c r="Q24" i="17" l="1"/>
  <c r="Q23" i="17"/>
  <c r="Q22" i="17"/>
  <c r="Q21" i="17"/>
  <c r="Q20" i="17"/>
  <c r="Q19" i="17"/>
  <c r="Q18" i="17"/>
  <c r="Q17" i="17"/>
  <c r="Q16" i="17"/>
  <c r="Q15" i="17"/>
  <c r="Q14" i="17"/>
  <c r="Q13" i="17"/>
  <c r="Q12" i="17"/>
  <c r="Q11" i="17"/>
  <c r="Q10" i="17"/>
  <c r="Q9" i="17"/>
  <c r="Q8" i="17"/>
  <c r="Q7" i="17"/>
  <c r="Q6" i="17"/>
  <c r="Q5" i="17"/>
  <c r="R53" i="14" l="1"/>
  <c r="R55" i="14"/>
  <c r="R24" i="10" l="1"/>
  <c r="R13" i="10"/>
  <c r="R34" i="10" l="1"/>
  <c r="R59" i="8" l="1"/>
  <c r="R54" i="8"/>
  <c r="R49" i="8"/>
  <c r="R43" i="8"/>
  <c r="R41" i="8"/>
  <c r="R39" i="8"/>
  <c r="R17" i="8"/>
  <c r="R47" i="6" l="1"/>
  <c r="R50" i="4" l="1"/>
  <c r="R45" i="4"/>
  <c r="R40" i="4"/>
  <c r="R33" i="4"/>
  <c r="R13" i="4" l="1"/>
</calcChain>
</file>

<file path=xl/comments1.xml><?xml version="1.0" encoding="utf-8"?>
<comments xmlns="http://schemas.openxmlformats.org/spreadsheetml/2006/main">
  <authors>
    <author>Tirso Tomas Peña</author>
  </authors>
  <commentList>
    <comment ref="R30" authorId="0" shapeId="0">
      <text>
        <r>
          <rPr>
            <b/>
            <sz val="9"/>
            <color indexed="81"/>
            <rFont val="Tahoma"/>
            <family val="2"/>
          </rPr>
          <t>Tirso Tomas Peña:
PREGUNTAR ANA</t>
        </r>
      </text>
    </comment>
  </commentList>
</comments>
</file>

<file path=xl/comments2.xml><?xml version="1.0" encoding="utf-8"?>
<comments xmlns="http://schemas.openxmlformats.org/spreadsheetml/2006/main">
  <authors>
    <author>Tirso Tomas Peña</author>
  </authors>
  <commentList>
    <comment ref="L5" authorId="0" shapeId="0">
      <text>
        <r>
          <rPr>
            <b/>
            <sz val="9"/>
            <color indexed="81"/>
            <rFont val="Tahoma"/>
            <family val="2"/>
          </rPr>
          <t>Tirso Tomas Peña:</t>
        </r>
        <r>
          <rPr>
            <sz val="9"/>
            <color indexed="81"/>
            <rFont val="Tahoma"/>
            <family val="2"/>
          </rPr>
          <t xml:space="preserve">
CREACIÓN 
BIBLIOTECA</t>
        </r>
      </text>
    </comment>
    <comment ref="M5" authorId="0" shapeId="0">
      <text>
        <r>
          <rPr>
            <b/>
            <sz val="9"/>
            <color indexed="81"/>
            <rFont val="Tahoma"/>
            <family val="2"/>
          </rPr>
          <t>Tirso Tomas Peña:</t>
        </r>
        <r>
          <rPr>
            <sz val="9"/>
            <color indexed="81"/>
            <rFont val="Tahoma"/>
            <family val="2"/>
          </rPr>
          <t xml:space="preserve">
 ∑ BIBLIOTECA LEGAL
</t>
        </r>
      </text>
    </comment>
    <comment ref="N5" authorId="0" shapeId="0">
      <text>
        <r>
          <rPr>
            <b/>
            <sz val="9"/>
            <color indexed="81"/>
            <rFont val="Tahoma"/>
            <family val="2"/>
          </rPr>
          <t>Tirso Tomas Peña:</t>
        </r>
        <r>
          <rPr>
            <sz val="9"/>
            <color indexed="81"/>
            <rFont val="Tahoma"/>
            <family val="2"/>
          </rPr>
          <t xml:space="preserve">
CANTIDAD
</t>
        </r>
      </text>
    </comment>
    <comment ref="O5" authorId="0" shapeId="0">
      <text>
        <r>
          <rPr>
            <b/>
            <sz val="9"/>
            <color indexed="81"/>
            <rFont val="Tahoma"/>
            <family val="2"/>
          </rPr>
          <t>Tirso Tomas Peña:</t>
        </r>
        <r>
          <rPr>
            <sz val="9"/>
            <color indexed="81"/>
            <rFont val="Tahoma"/>
            <family val="2"/>
          </rPr>
          <t xml:space="preserve">
1
</t>
        </r>
      </text>
    </comment>
    <comment ref="P5" authorId="0" shapeId="0">
      <text>
        <r>
          <rPr>
            <b/>
            <sz val="9"/>
            <color indexed="81"/>
            <rFont val="Tahoma"/>
            <family val="2"/>
          </rPr>
          <t>Tirso Tomas Peña:</t>
        </r>
        <r>
          <rPr>
            <sz val="9"/>
            <color indexed="81"/>
            <rFont val="Tahoma"/>
            <family val="2"/>
          </rPr>
          <t xml:space="preserve">
BIBLIOTECA LEGAL </t>
        </r>
      </text>
    </comment>
    <comment ref="L6" authorId="0" shapeId="0">
      <text>
        <r>
          <rPr>
            <b/>
            <sz val="9"/>
            <color indexed="81"/>
            <rFont val="Tahoma"/>
            <family val="2"/>
          </rPr>
          <t>Tirso Tomas Peña:</t>
        </r>
        <r>
          <rPr>
            <sz val="9"/>
            <color indexed="81"/>
            <rFont val="Tahoma"/>
            <family val="2"/>
          </rPr>
          <t xml:space="preserve">
IMPLEMENTACIÓN BASE DE DATOS
</t>
        </r>
      </text>
    </comment>
    <comment ref="M6" authorId="0" shapeId="0">
      <text>
        <r>
          <rPr>
            <b/>
            <sz val="9"/>
            <color indexed="81"/>
            <rFont val="Tahoma"/>
            <family val="2"/>
          </rPr>
          <t>Tirso Tomas Peña:</t>
        </r>
        <r>
          <rPr>
            <sz val="9"/>
            <color indexed="81"/>
            <rFont val="Tahoma"/>
            <family val="2"/>
          </rPr>
          <t xml:space="preserve">
∑ BASE DE DATOS
</t>
        </r>
      </text>
    </comment>
    <comment ref="P6" authorId="0" shapeId="0">
      <text>
        <r>
          <rPr>
            <b/>
            <sz val="9"/>
            <color indexed="81"/>
            <rFont val="Tahoma"/>
            <family val="2"/>
          </rPr>
          <t>Tirso Tomas Peña:</t>
        </r>
        <r>
          <rPr>
            <sz val="9"/>
            <color indexed="81"/>
            <rFont val="Tahoma"/>
            <family val="2"/>
          </rPr>
          <t xml:space="preserve">
BASE DE DATOS IMPLEMENTADA</t>
        </r>
      </text>
    </comment>
    <comment ref="M7" authorId="0" shapeId="0">
      <text>
        <r>
          <rPr>
            <b/>
            <sz val="9"/>
            <color indexed="81"/>
            <rFont val="Tahoma"/>
            <family val="2"/>
          </rPr>
          <t>Tirso Tomas Peña:</t>
        </r>
        <r>
          <rPr>
            <sz val="9"/>
            <color indexed="81"/>
            <rFont val="Tahoma"/>
            <family val="2"/>
          </rPr>
          <t xml:space="preserve">
∑ CAPACITACIONES
</t>
        </r>
      </text>
    </comment>
    <comment ref="O7" authorId="0" shapeId="0">
      <text>
        <r>
          <rPr>
            <b/>
            <sz val="9"/>
            <color indexed="81"/>
            <rFont val="Tahoma"/>
            <family val="2"/>
          </rPr>
          <t>Tirso Tomas Peña:</t>
        </r>
        <r>
          <rPr>
            <sz val="9"/>
            <color indexed="81"/>
            <rFont val="Tahoma"/>
            <family val="2"/>
          </rPr>
          <t xml:space="preserve">
10</t>
        </r>
      </text>
    </comment>
    <comment ref="M13" authorId="0" shapeId="0">
      <text>
        <r>
          <rPr>
            <b/>
            <sz val="9"/>
            <color indexed="81"/>
            <rFont val="Tahoma"/>
            <family val="2"/>
          </rPr>
          <t>Tirso Tomas Peña:</t>
        </r>
        <r>
          <rPr>
            <sz val="9"/>
            <color indexed="81"/>
            <rFont val="Tahoma"/>
            <family val="2"/>
          </rPr>
          <t xml:space="preserve">
CANTIDAD DE PROYECTOS DE RESOLUCIONES REQUERIDAS A DLEGAL CON INFORMES LEGALES / CANTIDAD DE RESOLUCIONES SIE CON INFORMES REMITIDAS AL CONSEJO DIRECTIVO SIE</t>
        </r>
      </text>
    </comment>
    <comment ref="M15" authorId="0" shapeId="0">
      <text>
        <r>
          <rPr>
            <b/>
            <sz val="9"/>
            <color indexed="81"/>
            <rFont val="Tahoma"/>
            <family val="2"/>
          </rPr>
          <t>Tirso Tomas Peña:</t>
        </r>
        <r>
          <rPr>
            <sz val="9"/>
            <color indexed="81"/>
            <rFont val="Tahoma"/>
            <family val="2"/>
          </rPr>
          <t xml:space="preserve">
∑ DÍAS ≤ 10
</t>
        </r>
      </text>
    </comment>
  </commentList>
</comments>
</file>

<file path=xl/comments3.xml><?xml version="1.0" encoding="utf-8"?>
<comments xmlns="http://schemas.openxmlformats.org/spreadsheetml/2006/main">
  <authors>
    <author>Tirso Tomas Peña</author>
  </authors>
  <commentList>
    <comment ref="B21" authorId="0" shapeId="0">
      <text>
        <r>
          <rPr>
            <b/>
            <sz val="9"/>
            <color indexed="81"/>
            <rFont val="Tahoma"/>
            <family val="2"/>
          </rPr>
          <t>Tirso Tomas Peña:</t>
        </r>
        <r>
          <rPr>
            <sz val="9"/>
            <color indexed="81"/>
            <rFont val="Tahoma"/>
            <family val="2"/>
          </rPr>
          <t xml:space="preserve">
PRODUCTO A TRATAR CON LA DIRECCION ASUNTOS ECONOMICOS Y REGULATORIOS</t>
        </r>
      </text>
    </comment>
  </commentList>
</comments>
</file>

<file path=xl/sharedStrings.xml><?xml version="1.0" encoding="utf-8"?>
<sst xmlns="http://schemas.openxmlformats.org/spreadsheetml/2006/main" count="3325" uniqueCount="1064">
  <si>
    <t>PRESUPUESTO</t>
  </si>
  <si>
    <t>PRODUCTO</t>
  </si>
  <si>
    <t>DESCRIPCIÓN</t>
  </si>
  <si>
    <t>CLASIFICACION 
(PROYECTO / OPERATIVO)</t>
  </si>
  <si>
    <t>OBJETIVO ESTRATEGICO</t>
  </si>
  <si>
    <t>AREA RESPONSABLE</t>
  </si>
  <si>
    <t>TRANSVERSAL CON</t>
  </si>
  <si>
    <t>META PRESIDENCIAL</t>
  </si>
  <si>
    <t>PESO</t>
  </si>
  <si>
    <t>TIPO (INTERMEDIO / TERMINAL)</t>
  </si>
  <si>
    <t>INDICADOR</t>
  </si>
  <si>
    <t>FORMULA</t>
  </si>
  <si>
    <t>UNIDAD DE MEDIDA</t>
  </si>
  <si>
    <t>META</t>
  </si>
  <si>
    <t>ELEMENTO VERIFICABLE</t>
  </si>
  <si>
    <t>FECHA RESULTADO</t>
  </si>
  <si>
    <t>MONTO</t>
  </si>
  <si>
    <t>CANTIDAD</t>
  </si>
  <si>
    <t>PLAN OPERATIVO ANUAL 2018</t>
  </si>
  <si>
    <t>CODIGO POA</t>
  </si>
  <si>
    <t>PROYECTO</t>
  </si>
  <si>
    <t>N/A</t>
  </si>
  <si>
    <t>TERMINAL</t>
  </si>
  <si>
    <t>OPERATIVO</t>
  </si>
  <si>
    <t>∑ SEMINARIOS</t>
  </si>
  <si>
    <t>∑ INFORMES</t>
  </si>
  <si>
    <t xml:space="preserve"> REDISEÑO DE LA ESTADISTICA Y DE LOS  INFORMES SEMESTRAL  Y ANUAL DEL SECTOR ELÉCTRICO</t>
  </si>
  <si>
    <t>DIRECCION DE ASUNTOS ECONÓMICOS REGULATORIOS</t>
  </si>
  <si>
    <t>REDISEÑO Y PRODUCCIÓN DE LOS DOCUMENTO QUE CONTIENE INFORMACIÓN Y ANÁLISIS SEMESTRAL Y ANUAL DEL MERCADO ELÉCTRICO MINORISTA Y MAYORISTA.</t>
  </si>
  <si>
    <t>ANALISIS  DISEÑO Y COMPILACIÓN DATA TRANSACCIONAL PARA REGULACIÓN Y FISCALIZACIÓN</t>
  </si>
  <si>
    <t xml:space="preserve">CAPACITACIÓN </t>
  </si>
  <si>
    <t>ACTUALIZACION DE  LOS PROFESIONALES DE LA SUPERINTENDENCIA DE ELECTRICIDAD EN  TEMAS ESPECIALIZADOS</t>
  </si>
  <si>
    <t>CANTIDAD DE TALLERES O  SEMINARIOS RECIBIDOS EN TEMAS DE ESTUDIOS ECONÓMICOS O ECONOMÍA DE LA ENERGIA</t>
  </si>
  <si>
    <t>BASE DE DATOS TRANSACCIONAL DEL SECTOR ELÉCTRICO</t>
  </si>
  <si>
    <t>ANALISIS  DISEÑO Y COMPILACIÓN DATA TRANSACCIONAL PARA REGULACIÓN Y FISCALIZACIÓN, PARA IMPLEMENTAR UNA APLICACIÓN DE INTELIGENCIA DE NEGOCIOS.</t>
  </si>
  <si>
    <t>∑BASE DE DATOS</t>
  </si>
  <si>
    <t>CANTIDAD  DE LOS  INFORMES SEMESTRAL  Y ANUAL DEL SECTOR ELÉCTRICO</t>
  </si>
  <si>
    <t>INFORME SEMESTRAL Y ANUAL DEL SECTOR ELECTRICO</t>
  </si>
  <si>
    <t xml:space="preserve"> BASE DE DATOS IMPLEMENTADA</t>
  </si>
  <si>
    <t>DIRECCION REGULACION
DIRECCION MERCADO ELECTRICO MINORISTA 
DIRECCION MERCADO ELECTRICO MAYORISTA
DIRECCION TECNOLOGIA
DIRECCION PROTECOM</t>
  </si>
  <si>
    <t>DIRECCION REGULACION
DIRECCION MERCADO ELECTRICO MINORISTA 
DIRECCION MERCADO ELECTRICO MAYORISTA
DIRECCION TECNOLOGIA</t>
  </si>
  <si>
    <t>DESCRIPCIÓN SMART</t>
  </si>
  <si>
    <t>DIRECCIÓN DE ASUNTOS ECONÓMICOS REGULATORIOS</t>
  </si>
  <si>
    <t>IMPLEMENTAR UNA BASE DE DATOS DETALLADA DE LAS OPERACIONES COMERCIALES Y DE DISTRIBUCIÓN DE LAS EMPRESAS DISTRIBUIDORAS QUE PROVEA LA INFORMACIÓN  NECESARIA PARA  LA REGULACION Y  LA FISCALIZACION DEL SECTOR ELÉCTRICO, CONFIGURANDO AL 30 DE DICIEMBRE DE 2018 UNA APLICACIÓN DE INTELIGENCIA DE NEGOCIOS.</t>
  </si>
  <si>
    <t>REDISEÑAR Y ELABORAR 2 INFORMES A JUNIO Y A DICIEMBRE 2018, QUE MUESTREN EL ANÁLISIS SEMESTRAL Y ANUAL DEL MERCADO ELÉCTRICO MINORISTA Y MAYORISTA.</t>
  </si>
  <si>
    <t>DIRECCION MERCADO ELECTRICO MINORISTA 
DIRECCION MERCADO ELECTRICO MAYORISTA
DIRECCION REGULACIÓN
DIRECCION RECURSOS HUMANOS</t>
  </si>
  <si>
    <t>PARTICIPAR EN UN TALLER ESPECIALIZADO CON EL OBJETIVO DE  ACTUALIZAR LOS CONOCIMIENTOS DE LOS PROFESIONALES DE LAS  DIRECCIONES: MAYORISTA, MINORISTA Y REGULACIÓN PARA EL 31 DE DICIEMBRE DEL 2018</t>
  </si>
  <si>
    <t>PRODUCTOS TRANSVERSALES</t>
  </si>
  <si>
    <t>DIRECCION REGULACION</t>
  </si>
  <si>
    <t>INTERMEDIO</t>
  </si>
  <si>
    <t>DIRECCION TECNOLOGIA</t>
  </si>
  <si>
    <t>PORCENTAJE</t>
  </si>
  <si>
    <t>REVISTA DE ECONOMIA Y MERCADO SECTOR ELECTRICO E  IMNOVACIONES TECNOLOGICA</t>
  </si>
  <si>
    <t>LA EVOLUCIÓN DE LAS DIFERENTES INNOVACIONES TECNOLÓGICAS DESPLEGADAS EN EL PAÍS, ACOMPAÑADAS A LO LARGO DEL TIEMPO POR INNOVACIONES DE TIPO ORGANIZACIONAL, FI NANCIERAS Y DE MERCADEO. DE ESTA FORMA SE PRETENDE PROPORCIONAR UN AVANCE METODOLÓGICO PARA EL SEGUIMIENTO HISTÓRICO DE LOS MERCADOS ELÉCTRICOS QUE AYUDE A SOLUCIONAR UN PROBLEMA ENCONTRADO EN EL AVANCE DE MERCADOS CONSOLIDADOS EN PAÍSES EN DESARROLLO, COMO ES EL ATRASO DEL EFECTO DE DIFUSIÓN TECNOLÓGICA DE LOS PAÍSES ADELANTADOS INDUSTRIALMENTE HACIA LOS PAÍSES REZAGADOS. UNA PRIMERA APROXIMACIÓN MUESTRA QUE COLOMBIA PRESENTA UN ATRASO EN SU CICLO DE DESARROLLO TECNOLÓGICO Y QUE UNA PRIMERA OLEADA TECNOLÓGICA SE ENCUENTRA ACTUALMENTE EN SU FASE DE MADUREZ</t>
  </si>
  <si>
    <t>ELABORAR EN UN 100% UNA REVISTA ECONOMICA Y MERCADO DEL SECTOR ELECTRICO E INNOVACIONES TECNOLOGICAS DONDE SE  PRESENTE LAS DIFERENTES INNOVACIONES DESPLEGADAS EN EL PAIS ACOMPAÑADAS DE LA SITUACION ECONOMICA Y DE LOS MERCANOS DEL SECTOR ELECTRICO PARA EL 30 DE JUNIO DEL 2018</t>
  </si>
  <si>
    <t>PORCENTAJE AVANCE REDACCION</t>
  </si>
  <si>
    <t/>
  </si>
  <si>
    <t>CIRCULACION DE REVISTA EN LINEA</t>
  </si>
  <si>
    <r>
      <rPr>
        <b/>
        <sz val="11"/>
        <color theme="1"/>
        <rFont val="Calibri"/>
        <family val="2"/>
        <scheme val="minor"/>
      </rPr>
      <t>EJE1:</t>
    </r>
    <r>
      <rPr>
        <sz val="11"/>
        <color theme="1"/>
        <rFont val="Calibri"/>
        <family val="2"/>
        <scheme val="minor"/>
      </rPr>
      <t xml:space="preserve">
FORTALECER LA FISCALIZACION DEL SECTOR ELECTRICO</t>
    </r>
  </si>
  <si>
    <t>PORCENTAJE DE AVANCE</t>
  </si>
  <si>
    <t>FISCALIZACIONES EJECUTADAS / FISCALIZACIONES PROGRAMADAS</t>
  </si>
  <si>
    <t>INFORMES DE FISCALIZACIONES UFNC</t>
  </si>
  <si>
    <t>INFORMES DE FISCALIZACIONES UFNT</t>
  </si>
  <si>
    <t>ENTRENAMIENTO DEL PERSONAL DE LAS UNIDADES TÉCNICA Y COMERCIAL PARA ELEVAR LA COMPETENCIA PROFESIONAL</t>
  </si>
  <si>
    <t>CANTIDAD  DE CAPACITACIONES</t>
  </si>
  <si>
    <t xml:space="preserve">Ʃ DE CAPACITACIONES </t>
  </si>
  <si>
    <t>INFORME SOBRE CAPACITACIONES</t>
  </si>
  <si>
    <t>ANÁLISIS TARIFARIO MENSUAL EDES</t>
  </si>
  <si>
    <t>ANÁLISIS DEL COMPORTAMIENTO DE LAS VARIABLES QUE INCIDEN EN EL CÁLCULO TARIFARIO, ASÍ COMO DEL COMPORTAMIENTO DE LOS CARGOS TARIFARIOS, MERCADO DE LAS EMPRESAS DISTRIBUIDORAS Y EL L FETE</t>
  </si>
  <si>
    <t>INFORMES</t>
  </si>
  <si>
    <t>PROGRAMA DE ENTRENAMIENTO EN REGULACION, TARIFAS Y FISCALIZACION DE LOS MERCADOS - FASE 2</t>
  </si>
  <si>
    <t xml:space="preserve">ACTUALIZAR  LOS TÉCNICOS DE LA SUPERINTENDENCIA DE ELECTRICIDAD EN LOS TEMAS DE REGULACIÓN, DETERMINACIÓN DE TARIFAS Y DE FISCALIZACIÓN DE LOS MERCADOS MAYORISTA Y MINORISTA. </t>
  </si>
  <si>
    <t>PARCTICIAR EN UN PROGRAMA DE ENTRENAMIENTOS PARA ACTUALIZAR  LOS TÉCNICOS DE LA SUPERINTENDENCIA DE ELECTRICIDAD EN LOS TEMAS DE REGULACIÓN, DETERMINACIÓN DE TARIFAS Y DE FISCALIZACIÓN DE LOS MERCADOS MAYORISTA Y MINORISTA PARA EL 31 DE DICIEMBRE DEL 2018</t>
  </si>
  <si>
    <t>CANTIDAD DE SEMINARIOS RECIBIDOS EN TEMAS DE REGULACIÓN, TARIFAS Y FISCALIZACIÓN DE LOS MERCADOS</t>
  </si>
  <si>
    <t>INFORME TALLERES</t>
  </si>
  <si>
    <t>CAPACITACIONES</t>
  </si>
  <si>
    <t>ESTUDIO TARIFARIO COMPLEMENTARIO AL DE DETERMINACION DE LA TARIFA TECNICA PARA LAS EMPRESAS DISTRIBUIDORAS -FASE 2</t>
  </si>
  <si>
    <t>EL PROYECTO TIENE LOS SIGUIENTES OBJETIVOS: 1) FACILITAR LA IMPLEMENTACIÓN GRADUAL DE DICHAS TARIFAS Y DE LAS NORMAS TÉCNICAS DE CALIDAD, MEDIANTE LA FOCALIZACIÓN DEL SUBSIDIO A LOS USUARIOS DE MENORES INGRESOS Y EL DESMONTE DE LOS SUBSIDIOS CRUZADOS; 2) IDENTIFICAR MEDIDAS PARA MITIGAR LOS POSIBLES IMPACTOS NEGATIVOS DE LA TRANSICIÓN; 3) EVALUAR LAS IMPLICACIONES ECONÓMICAS Y SOCIALES DE IMPLEMENTAR LAS NORMAS DE CALIDAD JUNTO CON UN RÉGIMEN TARIFARIO TÉCNICO EN LAS EMPRESAS DISTRIBUIDORAS Y PROPONER UN PROGRAMA SOCIAL DE SUBSIDIOS A LOS CLIENTES DE MENORES INGRESOS Y DE DESMONTE DE LOS SUBSIDIOS CRUZADOS; 4) ESTABLECER LA CANTIDAD DE ELECTRICIDAD QUE SE DEBE SUBSIDIAR A LAS FAMILIAS DE MENORES INGRESOS PARA VIVIR CON DIGNIDAD O ¨ENERGÍA ELÉCTRICA DE SUBSISTENCIA¨; Y, 5) RECOMENDAR MEDIDAS DE MITIGACIÓN Y DE APLICACIÓN GRADUAL DE LAS NORMAS TÉCNICAS Y DE LOS DIFERENTES CARGOS TARIFARIOS, DURANTE UN PERIODO DE TIEMPO QUE PERMITA LA RECUPERACIÓN FINANCIERA DE LAS EMPRESAS DISTRIBUIDORAS, SIN OCASIONAR PRESIONES SOCIALES SIGNIFICATIVAS.</t>
  </si>
  <si>
    <t>REALIZAR UN ESTUDIO SOBRE LOS SIGUIENTES TEMAS: 
1) LA IMPLEMENTACIÓN GRADUAL DE DICHAS TARIFAS Y DE LAS NORMAS TÉCNICAS DE CALIDAD.
2) IDENTIFICAR MEDIDAS PARA MITIGAR LOS POSIBLES IMPACTOS NEGATIVOS DE LA TRANSICIÓN; 
3) EVALUAR LAS IMPLICACIONES ECONÓMICAS Y SOCIALES DE IMPLEMENTAR LAS NORMAS DE CALIDAD JUNTO CON UN RÉGIMEN TARIFARIO TÉCNICO EN LAS EMPRESAS DISTRIBUIDORAS 
4) ESTABLECER LA CANTIDAD DE ELECTRICIDAD QUE SE DEBE SUBSIDIAR A LAS FAMILIAS DE MENORES INGRESOS PARA VIVIR CON DIGNIDAD O ¨ENERGÍA ELÉCTRICA DE SUBSISTENCIA¨; Y, 
5) RECOMENDAR MEDIDAS DE MITIGACIÓN Y DE APLICACIÓN GRADUAL DE LAS NORMAS TÉCNICAS Y DE LOS DIFERENTES CARGOS TARIFARIOS, PARA EL 31 DE DICIEMBRE DEL 2018</t>
  </si>
  <si>
    <t>CANTIDAD DE ESTUDIOS TARIFARIOS COMPLEMENTARIOS</t>
  </si>
  <si>
    <t>∑ ESTUDIOS TARIFARIOS</t>
  </si>
  <si>
    <t>INFORMES SOBRE TARIFA DE TRANSICION Y FOCALIZACION SUBSIDIOS</t>
  </si>
  <si>
    <r>
      <rPr>
        <b/>
        <sz val="11"/>
        <color theme="1"/>
        <rFont val="Calibri"/>
        <family val="2"/>
        <scheme val="minor"/>
      </rPr>
      <t>EJE1:</t>
    </r>
    <r>
      <rPr>
        <sz val="11"/>
        <color theme="1"/>
        <rFont val="Calibri"/>
        <family val="2"/>
        <scheme val="minor"/>
      </rPr>
      <t xml:space="preserve">
FORTALECER LA EFICACIA REGULATORIA</t>
    </r>
  </si>
  <si>
    <t>CANTIDAD DE REGLAMENTOS EMITIDOS</t>
  </si>
  <si>
    <t>∑ REGLAMENTOS EMITIDOS</t>
  </si>
  <si>
    <t>REGLAMENTO</t>
  </si>
  <si>
    <t>ACTUALIZACIÓN E IMPLEMENTACIÓN DEL SISTEMA ÚNICO DE CUENTAS (SUC) E INDICADORES DE DESEMPEÑO PARA EMPRESAS DE DISTRIBUCIÓN Y/O COMERCIALIZACIÓN, SISTEMAS AISLADOS Y EMPRESAS PROPIETARIAS DE REDES DE TRANSMISIÓN - FASE 2</t>
  </si>
  <si>
    <t>INSTALAR E IMPLEMENTAR EN LA SIE Y EN TODAS LAS EMPRESAS SUJETAS A REGULACIÓN, SEGÚN LA LGE, UN SISTEMA ÚNICO DE CUENTAS QUE APORTE INFORMACIÓN CONTABLE Y FINANCIERA ÚTIL, OPORTUNA Y HOMOGÉNEA SOBRE EL DESEMPEÑO DE ESTAS EMPRESAS, Y QUE FACILITE LA TAREA DE SUPERVISIÓN Y FISCALIZACIÓN DE LAS MISMAS Y, ADEMÁS, SIMPLIFIQUE LAS TAREAS DE REVISIONES TARIFARIAS Y/O EN LA APROBACIÓN DE CARGOS TARIFARIOS REGULADOS.</t>
  </si>
  <si>
    <t>IMPLEMENTAR UN SISTEMA UNICO DE CUENTAS QUE APORTEN INFORMACION  CONTABLE Y FINANCIERA ÚTIL, OPORTUNA Y HOMOGÉNEA SOBRE EL DESEMPEÑO DE LA SIE Y TODAS LAS EMPRESAS SUJETAS A REGULACION SEGÚN LA LEY GENERAL DE ELECTRICIDAD, PARA EL 31 DE DICIEMBRE DEL 2018</t>
  </si>
  <si>
    <t>DIRECCION MERCADO ELECTRICO MAYORISTA
DIRECCION MERCADO ELECTRICO MINORISTA
DIRECCION TECNOLOGIA                                                                                                                                                                                                                                                                                                           DIRECCION DE ANÁLISIS Y ESTUDIOS ECONÓMICOS</t>
  </si>
  <si>
    <t>CANTIDAD DE ESTUDIOS DE ACTUALIZACIÓN</t>
  </si>
  <si>
    <t xml:space="preserve">∑ ESTUDIOS </t>
  </si>
  <si>
    <t>ACTUALIZACIÓN E IMPLEMENTACIÓN DEL SUC E INDICADORES DE DESEMPEÑO</t>
  </si>
  <si>
    <t>DATA WAREHOUSE E INTELIGENCIA DE NEGOCIOS </t>
  </si>
  <si>
    <t>PROVEER A LA SIE LA INFRAESTRUCTURA  PARA EL MANEJO DE DATOS Y ESTADISTICAS TANTO PARA LA INSTITUCION COMO PARA EL SECTOR(BUSSINES INTELIGENT)</t>
  </si>
  <si>
    <t>PROVEER A LA SIE DE UNA INFRAESTRUCTURA  PARA EL MANEJO DE DATOS Y ESTADISTICAS TANTO EN LA INSTITUCION COMO EN  EL SECTOR ELECTRICO(BUSSINES INTELIGENT) PARA EL 31 DE DICIEMBRE DEL 2018</t>
  </si>
  <si>
    <t>AVANCE INDICADORES SECTOR</t>
  </si>
  <si>
    <t>INDICADORES EN PRODUCCION/PROGRAMADOS</t>
  </si>
  <si>
    <t>INDICADORES EN PRODUCCION</t>
  </si>
  <si>
    <t>VERIFICAR QUE  LOS SISTEMAS AISLADOS TENGAN UN SISTEMA DE MEDICION COMERCIAL QUE PUEDA SER FISCALIZADO POR LA SIE</t>
  </si>
  <si>
    <t>VERIFICAR EN UN 100% QUE  LOS SISTEMAS AISLADOS CUENTEN CON UN SISTEMA DE MEDICION COMERCIAL QUE PUEDA SER FISCALIZADO POR LA SIE EN DICIEMBRE DEL AÑO 2018.</t>
  </si>
  <si>
    <t>MAPA GEOREFERENCIADO REDES ELECTRICAS  SISTEMAS AISLADOS</t>
  </si>
  <si>
    <t>CREAR UN MAPA GEOREFERENCIADO DE LAS INSTALACIONES ELECTRICAS DE LOS SISTEMAS AISLADOS</t>
  </si>
  <si>
    <t>CREAR UN MAPA GEOREFERENCIADO DE LAS INSTALACIONES ELECTRICAS DE LOS SISTEMAS AISLADOS PARA EL 31 DE DICIEMBRE DEL 2018</t>
  </si>
  <si>
    <r>
      <t>PARTICIPAR EN</t>
    </r>
    <r>
      <rPr>
        <sz val="11"/>
        <color rgb="FFFF0000"/>
        <rFont val="Calibri"/>
        <family val="2"/>
        <scheme val="minor"/>
      </rPr>
      <t xml:space="preserve"> 23 </t>
    </r>
    <r>
      <rPr>
        <sz val="11"/>
        <color theme="1"/>
        <rFont val="Calibri"/>
        <family val="2"/>
        <scheme val="minor"/>
      </rPr>
      <t>CURSOS CON EL OBJETIVO DE ENTRENAR EL PERSONAL  DE LAS UNIDADES TÉCNICA Y COMERCIAL DE LA DFMEMI, PARA ELEVAR LA COMPETENCIA PROFESIONAL PARA EL 31 DE DICIEMBRE DEL 2018</t>
    </r>
  </si>
  <si>
    <t>DIRECCIÓN REGULACIÓN</t>
  </si>
  <si>
    <t>DIRECCION MERCADO ELECTRICO MINORISTA 
DIRECCION MERCADO ELECTRICO MAYORISTA
DIRECCION REGULACION</t>
  </si>
  <si>
    <r>
      <rPr>
        <b/>
        <sz val="11"/>
        <color theme="1"/>
        <rFont val="Calibri"/>
        <family val="2"/>
        <scheme val="minor"/>
      </rPr>
      <t>META 4:</t>
    </r>
    <r>
      <rPr>
        <sz val="11"/>
        <color theme="1"/>
        <rFont val="Calibri"/>
        <family val="2"/>
        <scheme val="minor"/>
      </rPr>
      <t xml:space="preserve">
FORTALECER EL SISTEMA DE FISCALIZACION DEL MERCADO MINORISTA DEL SECTOR ELECTRICO, PARA MEJORAR LA CALIDAD DEL SERVICIO Y SU CONFIABILIDAD.</t>
    </r>
  </si>
  <si>
    <r>
      <rPr>
        <b/>
        <sz val="11"/>
        <color theme="1"/>
        <rFont val="Calibri"/>
        <family val="2"/>
        <scheme val="minor"/>
      </rPr>
      <t>META 2:</t>
    </r>
    <r>
      <rPr>
        <sz val="11"/>
        <color theme="1"/>
        <rFont val="Calibri"/>
        <family val="2"/>
        <scheme val="minor"/>
      </rPr>
      <t xml:space="preserve">
IMPLEMENTARLA TARIFA TECNICA CORRESPONDIENTE A CADA EMPRESA DISTRIBUIDORA Y FORMULAR LAS NORMAS REGULATORIAS COMPLEMENTARIAS</t>
    </r>
  </si>
  <si>
    <t>SISTEMA DE MEDICIÓN COMERCIAL PARA LOS SISTEMAS AISLADOS</t>
  </si>
  <si>
    <t>006112</t>
  </si>
  <si>
    <t>006212</t>
  </si>
  <si>
    <t>006312</t>
  </si>
  <si>
    <r>
      <rPr>
        <b/>
        <sz val="11"/>
        <color theme="1"/>
        <rFont val="Calibri"/>
        <family val="2"/>
        <scheme val="minor"/>
      </rPr>
      <t>EJE 3:</t>
    </r>
    <r>
      <rPr>
        <sz val="11"/>
        <color theme="1"/>
        <rFont val="Calibri"/>
        <family val="2"/>
        <scheme val="minor"/>
      </rPr>
      <t xml:space="preserve">
MEJORAR LA PLANIFICACIÓN Y EL NIVEL DESARROLLO ORGANIZACIONAL</t>
    </r>
  </si>
  <si>
    <t>CANTIDAD DE PLANILLAS REMITIDAS</t>
  </si>
  <si>
    <t xml:space="preserve">FORMULACIÓN DE LINEAMIENTOS PARA EL CUMPLIMIENTO DE LOS EMPLEADOS EN TEMAS ESPECÍFICOS </t>
  </si>
  <si>
    <t>PROCEDIMIENTOS SIE</t>
  </si>
  <si>
    <t>CANTIDAD DE PROCEDIMIENTOS DOCUMENTADOS</t>
  </si>
  <si>
    <t>∑ PROCEDIMIENTOS DOCUMENTADOS</t>
  </si>
  <si>
    <t>PROYECTO DE BENCHLEARNIG</t>
  </si>
  <si>
    <t>CANTIDAD DE INSTITUCIONES VISITADAS</t>
  </si>
  <si>
    <t>∑ DE INSTITUCIONES VISITADAS</t>
  </si>
  <si>
    <t xml:space="preserve">
FOTOS
DOCUMENTOS REFERENTES A LAS VISITAS</t>
  </si>
  <si>
    <t>EVALUAR  A TODOS LOS EMPLEADOS DE LA SIE CON LA MODALIDAD 360 EN JUNIO 2018</t>
  </si>
  <si>
    <t>INFORME PROCESO DE FEEDBACK POR COMPETENCIAS</t>
  </si>
  <si>
    <t>OBJETIVOS INDIVIDUALES 2018</t>
  </si>
  <si>
    <t xml:space="preserve">ESTABLECER LOS OBJETIVOS INDIVIDUALES DEL EMPLEADO </t>
  </si>
  <si>
    <t>GESTIÓN BUZÓN DE SUGERENCIAS SIE</t>
  </si>
  <si>
    <t>GARANTIZAR LA EMISIÓN DE LOS INFORMES QUE PRESENTAN EL NIVEL DE SATISFACCIÓN DE LOS USUARIOS Y EL RESUMEN DE LAS QUEJAS Y SUGERENCIAS PRESENTADAS.</t>
  </si>
  <si>
    <t>CALIDAD</t>
  </si>
  <si>
    <t>DIRECCIÓN PROTECOM
DIRECCIÓN INFRAESTRUCTURA</t>
  </si>
  <si>
    <t>GARANTIZAR LA EFECTIVA PROTECCIÓN DE LOS USUARIOS Y LA EFICIENCIA DE LOS SERVICIOS DE PROTECOM</t>
  </si>
  <si>
    <t>CANTIDAD DE INFORMES EMITIDOS</t>
  </si>
  <si>
    <t>∑ INFORMES EMITIDOS</t>
  </si>
  <si>
    <t>INFORME BUZÓN DE SUGERENCIAS REMITIDO AL CONSEJO</t>
  </si>
  <si>
    <t>AUTODIAGNÓSTICO INSTITUCIONAL MODELO CAF</t>
  </si>
  <si>
    <t>COORDINAR PROCESO DE AUTODIAGNÓSTICO INSTITUCIONAL</t>
  </si>
  <si>
    <t>PLAN DE MEJORA MODELO CAF</t>
  </si>
  <si>
    <t>COORDINAR EL DESARROLLO E IMPLEMENTACIÓN DEL PLAN DE MEJORA CAF</t>
  </si>
  <si>
    <t>DESARROLLAR  E IMPLEMENTAR EL PLAN DE MEJORA DEL MODELO CAF EN JUNIO 2018</t>
  </si>
  <si>
    <t>CANTIDAD DE PLAN DE MEJORA REALIZADOS</t>
  </si>
  <si>
    <t>∑ DE PLAN DE MEJORA REALIZADOS</t>
  </si>
  <si>
    <t>PLAN DE MEJORA REMITIDA AL MAP</t>
  </si>
  <si>
    <t>AUDITORIA DE PROCESOS</t>
  </si>
  <si>
    <t>VERIFICACIÓN SISTEMÁTICA DEL FUNCIONAMIENTO Y CUMPLIMIENTO DE PROCESOS-SIE</t>
  </si>
  <si>
    <t>CANTIDAD DE AUDITORIAS REALIZADAS</t>
  </si>
  <si>
    <t>∑ AUDITORIAS REALIZADAS</t>
  </si>
  <si>
    <t>INFORME AUDITORIA DE PROCESOS</t>
  </si>
  <si>
    <t>ENCUESTA A GRUPOS DE INTERÉS</t>
  </si>
  <si>
    <t>CONOCER EL NIVEL DE SATISFACCIÓN DE LOS GRUPOS DE INTERÉS DE LA SIE</t>
  </si>
  <si>
    <t>CANTIDAD DE ENCUESTAS REALIZADAS</t>
  </si>
  <si>
    <t>∑ ENCUESTAS REALIZADAS</t>
  </si>
  <si>
    <t>INFORME ENCUESTA GRUPOS DE INTERÉS 2018</t>
  </si>
  <si>
    <t>CAPACITACIÓN PERSONAL SIE</t>
  </si>
  <si>
    <t>COORDINAR E IMPARTIR FORMACIÓN AL PERSONAL SIE EN LOS SIGUIENTES ASPECTOS: 1, MODELO CAF. 2, HERRAMIENTAS DE CALIDAD, 3, SERVICIO AL CLIENTE  Y 4, NORMA ISO</t>
  </si>
  <si>
    <t>CANTIDAD DE CAPACITACIONES REALIZADAS</t>
  </si>
  <si>
    <t>∑ CAPACITACIONES REALIZADAS</t>
  </si>
  <si>
    <t>HOJA DE ASISTENCIA CAPACITACIONES</t>
  </si>
  <si>
    <t>IMPLEMENTACIÓN ISO 9001:2015 
FASE I</t>
  </si>
  <si>
    <t>PORCENTAJE DE IMPLEMENTACIÓN</t>
  </si>
  <si>
    <t>MEMORIA POSTULACIÓN PREMIO NACIONAL A LA CALIDAD</t>
  </si>
  <si>
    <t>REDACCIÓN DE PUNTOS FUERTES PARA POSTULACIÓN AL PREMIO NACIONAL A LA CALIDAD</t>
  </si>
  <si>
    <t>CANTIDAD DE MEMORIAS DE POSTULACIÓN</t>
  </si>
  <si>
    <t>∑ MEMORIAS</t>
  </si>
  <si>
    <t>MEMORIA REMITIDA AL MAP</t>
  </si>
  <si>
    <t>ACTUALIZACIÓN VERSIÓN CARTA COMPROMISO</t>
  </si>
  <si>
    <r>
      <rPr>
        <b/>
        <sz val="11"/>
        <color theme="1"/>
        <rFont val="Calibri"/>
        <family val="2"/>
        <scheme val="minor"/>
      </rPr>
      <t xml:space="preserve">EJE 1: </t>
    </r>
    <r>
      <rPr>
        <sz val="11"/>
        <color theme="1"/>
        <rFont val="Calibri"/>
        <family val="2"/>
        <scheme val="minor"/>
      </rPr>
      <t>FORTALECER LA IMAGEN INSTITUCIONAL DE LA SIE</t>
    </r>
  </si>
  <si>
    <t>CANTIDAD DE CARTA COMPROMISO ACTUALIZADA</t>
  </si>
  <si>
    <t>∑ CARTAS COMPROMISOS ACTUALIZADAS</t>
  </si>
  <si>
    <t>COMUNICACIÓN MAP APROBACIÓN CARTA COMPROMISO</t>
  </si>
  <si>
    <t>CONTRATACIÓN DE SERVICIO PARA IMPLEMENTACIÓN DE ENCUESTAS (REQUERIMIENTO CAF)</t>
  </si>
  <si>
    <t>ENCUESTA SOBRE IMAGEN DE LA SIE</t>
  </si>
  <si>
    <t>INFORME ENCUESTA IMAGEN SIE</t>
  </si>
  <si>
    <t xml:space="preserve">PORCENTAJE DE IMPLEMENTACIÓN </t>
  </si>
  <si>
    <t>CANTIDAD DE ACTIVIDADES / TOTAL DE ACTIVIDADES</t>
  </si>
  <si>
    <t>PROCEDIMIENTO APROBADO</t>
  </si>
  <si>
    <t>SEGUIMIENTO SISMAP</t>
  </si>
  <si>
    <t>REMITIR Y ACTUALIZAR INDICADORES DEL SISTEMA DE MONITOREO DE LA ADMINISTRACIÓN PÚBLICA (SISMAP)</t>
  </si>
  <si>
    <t>PORCENTAJE CUMPLIMIENTO SISMANP</t>
  </si>
  <si>
    <t>CANTIDAD DE ACTIVIDADES EJECUTADAS / TOTAL DE ACTIVIDADES</t>
  </si>
  <si>
    <t>PUNTUACIÓN BARÓMETRO  SISMAP</t>
  </si>
  <si>
    <t>REPORTE CUMPLIMIENTO DE COMPROMISOS DE CALIDAD</t>
  </si>
  <si>
    <t xml:space="preserve">EMITIR INFORME DE CUMPLIMIENTO DE LOS COMPROMISOS DE CALIDAD </t>
  </si>
  <si>
    <t xml:space="preserve">INFORME COMPROMISOS DE CALIDAD </t>
  </si>
  <si>
    <t>ENCUESTA DE CLIMA ORGANIZACIONAL SIE 2018</t>
  </si>
  <si>
    <t>REALIZAR UNA ENCUESTA PARA RECOPILAR, ANALIZAR Y REVISAR, DE FORMA SISTEMÁTICA, EL CLIMA ORGANIZACIONAL DE LA SIE, EN SEPTIEMBRE 2018</t>
  </si>
  <si>
    <t>INFORME ENCUESTA DE CLIMA ORGANIZACIONAL 2017</t>
  </si>
  <si>
    <t>SOCIALIZACIÓN DE LA MISIÓN, VISIÓN Y VALORES</t>
  </si>
  <si>
    <t>CANTIDAD DE ACTIVIDADES REALIZADAS</t>
  </si>
  <si>
    <t>∑ ACTIVIDADES REALIZADAS</t>
  </si>
  <si>
    <t>PORCENTAJE AVANCE PROJECT</t>
  </si>
  <si>
    <t>ENTREGABLES REALIZADOS/ENTREGABLES PROGRAMADOS</t>
  </si>
  <si>
    <t>MONITOREO DE LAS METAS PRESIDENCIALES 2016-2020</t>
  </si>
  <si>
    <t>MONITOREAR Y GESTIONAR LOS RESULTADOS DE LAS METAS PRESIDENCIALES 2016-2020</t>
  </si>
  <si>
    <t xml:space="preserve">∑ DE INFORMES EMITIDOS </t>
  </si>
  <si>
    <t>REPORTES MENSUAL DE AVANCE DE LOS PROYECTOS</t>
  </si>
  <si>
    <t>SEGUIMIENTO Y CONTROL DE LOS PROYECTOS PLAN OPERATIVO ANUAL 2018</t>
  </si>
  <si>
    <t>MONITOREAR Y GESTIONAR LOS RESULTADOS DE LOS PROYECTOS DEFINIDOS EN EL PLAN  OPERATIVO ANUAL 2018 DE LA SIE</t>
  </si>
  <si>
    <t>INFORMES EMITIDOS</t>
  </si>
  <si>
    <t>PORCENTAJE DE PROYECTOS ACTUALIZADOS</t>
  </si>
  <si>
    <t>CANTIDAD DE PROYECTOS ACTUALIZADOS/CANTIDAD DE PROYECTOS PUBLICADOS EN EL PORTAL</t>
  </si>
  <si>
    <t>REPORTES MENSUAL DE PROYECTOS PUBLICADOS EN EL PORTAL</t>
  </si>
  <si>
    <t>CANTIDAD DE REUNIONES REALIZADAS</t>
  </si>
  <si>
    <t>∑ REUNIONES CELEBRADAS</t>
  </si>
  <si>
    <t xml:space="preserve">INFORME SEGUIMIENTO KPI'S </t>
  </si>
  <si>
    <t>DOCUMENTO QUE PRESENTA LOS AVANCES EN EL CUMPLIMIENTO DE LOS OBJETIVOS ESTRATÉGICOS</t>
  </si>
  <si>
    <t>CANTIDAD INFORME KPI'S</t>
  </si>
  <si>
    <t>∑ DE INFORMES KPI´S CARGADOS PORTAL WEB SIE</t>
  </si>
  <si>
    <t>INFORME CARGADO PORTAL WEB SIE</t>
  </si>
  <si>
    <t>INFORME MONITOREO POA</t>
  </si>
  <si>
    <t>DOCUMENTO QUE PRESENTA LOS AVANCES EN EL CUMPLIMIENTO DEL PLAN OPERATIVO ANUAL</t>
  </si>
  <si>
    <t>ELABORAR UN INFORME DONDE SE PRESENTEN LOS AVANCES EN EL CUMPLIMIENTO DEL PLAN OPERATIVO ANUAL (POA) DURANTE EL 2018</t>
  </si>
  <si>
    <t>CANTIDAD INFORME POA</t>
  </si>
  <si>
    <t>∑ DE INFORMES</t>
  </si>
  <si>
    <t xml:space="preserve">INFORMES TRIMESTRAL POA </t>
  </si>
  <si>
    <t>PLAN ANUAL DE COMPRAS Y CONTRATACIONES 2019</t>
  </si>
  <si>
    <t>FORMULACIÓN Y CARGA DEL PLAN ANUAL DE COMPRAS Y CONTRATACIONES</t>
  </si>
  <si>
    <t>ELABORAR Y CARGAR EL PLAN ANUAL DE COMPRAS Y CONTRATACIONES DE LA SIE PARA EL AÑO 2018</t>
  </si>
  <si>
    <t>CANTIDAD DE PLAN ANUAL DE COMPRAS Y CONTRATACIONES</t>
  </si>
  <si>
    <t>∑ PLAN DE COMPRAS Y CONTRATACIONES</t>
  </si>
  <si>
    <t>PACC CARGADO EN PORTAL WEB DE COMPRAS DOMINICANAS</t>
  </si>
  <si>
    <t>PLAN OPERATIVO 2019</t>
  </si>
  <si>
    <t>FORMULACIÓN DEL PLAN OPERATIVO ANUAL 2019</t>
  </si>
  <si>
    <t>ELABORAR Y CARGAR EL PLAN OPERATIVO ANUAL DE LA SIE PARA EL AÑO 2019</t>
  </si>
  <si>
    <t>CANTIDAD DE PLAN OPERATIVO ANUAL</t>
  </si>
  <si>
    <t>∑ PLAN OPERATIVO ANUAL</t>
  </si>
  <si>
    <t>PLAN OPERATIVO 2019 ELABORADO</t>
  </si>
  <si>
    <t>FORMULACIÓN  ANTE-PROYECTO PRESUPUESTO FÍSICO 2019</t>
  </si>
  <si>
    <t>FORMULACIÓN PRESUPUESTO FÍSICO 2019 A REQUERIMIENTO DE LA DIRECCIÓN GENERAL DE PRESUPUESTO (DIGEPRES)</t>
  </si>
  <si>
    <t>CANTIDAD DE PRESUPUESTO FÍSICO</t>
  </si>
  <si>
    <t>∑ PRESUPUESTO FÍSICO</t>
  </si>
  <si>
    <t>PRESUPUESTO FÍSICO 2019</t>
  </si>
  <si>
    <t xml:space="preserve">FOMENTAR LA INTERACCIÓN Y EL TRABAJO EN EQUIPO ENTRE LAS ÁREAS DE LA INSTITUCIÓN.
</t>
  </si>
  <si>
    <t>CANTIDAD DE REUNIONES</t>
  </si>
  <si>
    <t>HOJA DE ASISTENCIA</t>
  </si>
  <si>
    <t>GERENCIA</t>
  </si>
  <si>
    <t>CERTIFICADOS</t>
  </si>
  <si>
    <t>GARANTIZAR LA EFECTIVA PROTECCIÓN DE LOS USUARIOS Y LA EFICIENCIA DE SERVICIOS DE PROTECOM</t>
  </si>
  <si>
    <t>PROCESO DE REVISIÓN DE LAS POLÍTICAS SIE EMITIDAS</t>
  </si>
  <si>
    <t xml:space="preserve">OPERATIVO </t>
  </si>
  <si>
    <t>003802</t>
  </si>
  <si>
    <t>003902</t>
  </si>
  <si>
    <t>004002</t>
  </si>
  <si>
    <t>004102</t>
  </si>
  <si>
    <t>004202</t>
  </si>
  <si>
    <t>004302</t>
  </si>
  <si>
    <t>004502</t>
  </si>
  <si>
    <t>00709</t>
  </si>
  <si>
    <t>ADQUIRIR 220 NEUMÁTICOS PARA LA FLOTA VEHICULAR DE LA SIE,  AL 31 DE DICIEMBRE 2018.</t>
  </si>
  <si>
    <t>GERENCIA DE COMPRAS Y ADM</t>
  </si>
  <si>
    <t>ORDENES DE COMPRA</t>
  </si>
  <si>
    <t>00809</t>
  </si>
  <si>
    <t xml:space="preserve">GASTOS DE COMBUSTIBLES  Y LUBRICANTES </t>
  </si>
  <si>
    <t xml:space="preserve">GASTOS DE COMBUSTIBLES Y LUBRICANTES </t>
  </si>
  <si>
    <t>AVANCE COMBUSTIBLE Y LUBRICANTES SUMINISTRADOS</t>
  </si>
  <si>
    <t>COMBUSTIBLE Y LUBRICANTES SUMINISTRADOS/
COMBUSTIBLE Y  LUBRICANTES PROGRAMADOS</t>
  </si>
  <si>
    <t xml:space="preserve">MANTENIMIENTO FLOTILLA VEHICULAR </t>
  </si>
  <si>
    <t xml:space="preserve">LLEVAR A CABO EL 100% DE LOS MANTENIMIENTOS PREVENTIVOS Y CORRECTIVOS  DE LA FLOTA VEHICULAR DE LA SIE A DICIEMBRE 2018.  </t>
  </si>
  <si>
    <t>ADM</t>
  </si>
  <si>
    <t>AVANCE MANTENIMIENTO VEHICULAR</t>
  </si>
  <si>
    <t>MANTENIMIENTOS EJECUTADOS/ MANTENIMIENTOS PROGRAMADOS</t>
  </si>
  <si>
    <t>REGISTRO DE MANTENIMIENTO</t>
  </si>
  <si>
    <t xml:space="preserve">MANTENIMIENTO INFRAESTRUCTURA </t>
  </si>
  <si>
    <t xml:space="preserve">LLEVAR A CABO EL 100% DE LOS MANTENIMIENTOS Y REPARACIONES DE INMUEBLE Y OBRAS MENORES  DE LA SEDE PRINCIPAL Y PUNTOS EXPRESOS SIE  A DICIEMBRE 2018.  </t>
  </si>
  <si>
    <t xml:space="preserve">GERENCIA DE MANTENIMIENTO </t>
  </si>
  <si>
    <t>AVANCE REPARACIONES Y MANTENIMIENTO PREVENTIVO</t>
  </si>
  <si>
    <t>EFICIENTIZAR EL SOPORTE EN EL MANTENIMIENTO DE INFRAESTRUCTURA DE LAS OFICINAS SIE A NIVEL NACIONAL</t>
  </si>
  <si>
    <t>LLEVAR A CABO EL 100% DE LOS MANTENIMIENTOS DE LA INFRAESTRUCTURA LA SEDE PRINCIPAL Y PUNTOS EXPRESOS SIE ASÍ COMO LA AMPLIACIÓN Y RENOVACIÓN DE LA FLOTILLA VEHICULAR  A DICIEMBRE 2018.</t>
  </si>
  <si>
    <t>CONSEJO SIE</t>
  </si>
  <si>
    <t>CANTIDAD DE CAMIONETAS ADQUIRIDAS</t>
  </si>
  <si>
    <t>CAMIONETAS ADQUIRIDAS</t>
  </si>
  <si>
    <t>ADECUACIÓN NUEVO PARQUEO Y ALMACÉN</t>
  </si>
  <si>
    <t xml:space="preserve">GERENCIA DE PROYECTO Y  MANTENIMIENTO </t>
  </si>
  <si>
    <t>ADM/COMPRAS</t>
  </si>
  <si>
    <t>OFICINAS REMODELADAS</t>
  </si>
  <si>
    <t>REMODELACIONES MENORES OFICINAS</t>
  </si>
  <si>
    <t>REALIZAR EL 100% DE LAS REMODELACIONES MENORES DE LAS OFICINAS SIE AL  31 DE DICIEMBRE DEL 2018.</t>
  </si>
  <si>
    <t>AVANCE REMODELACIONES Y ADECUACIONES OFICINAS</t>
  </si>
  <si>
    <t>REMODELACIONES EJECUTADAS/ REMODELACIONES PROGRAMADAS</t>
  </si>
  <si>
    <t>REALIZAR LA REMODELACIÓN DE LA DIRECCIÓN DE RECURSOS HUMANOS QUE AYUDARA A MEJORAR EL  DESEMPEÑO DE LAS LABORES PARA EL 28 DE FEBRERO DEL 2018</t>
  </si>
  <si>
    <t>COMPRA NUEVOS MOBILIARIOS</t>
  </si>
  <si>
    <t>ADQUIRIR EL 100% DEL MOBILIARIO NECESARIO EN LAS NUEVAS OFICINAS Y LAS EXISTENTES PARA EL 31 DE  DICIEMBRE DEL AÑO 2018.</t>
  </si>
  <si>
    <t>MOBILIARIO ADQUIRIDO/ MOBILIARIO REQUERIDO</t>
  </si>
  <si>
    <t>GERENCIA DE PROYECTO</t>
  </si>
  <si>
    <t>CANTIDAD DE SISTEMA IMPLEMENTADO</t>
  </si>
  <si>
    <t>∑ SISTEMA IMPLEMENTADO</t>
  </si>
  <si>
    <t>SISTEMA IMPLEMENTADO</t>
  </si>
  <si>
    <t>AVANCE PROYECTO</t>
  </si>
  <si>
    <t>PROCEDIMIENTO</t>
  </si>
  <si>
    <t>MEJORAR CONDICIONES DE LA INFRAESTRUCTURA DEL DATA CENTER PARA PRESERVAR SUS OPERACIONES</t>
  </si>
  <si>
    <t>CERTIFICACIONES</t>
  </si>
  <si>
    <t>CERTIFICACIONES DE PROPIEDAD DE LÍNEAS ELÉCTRICAS, DE ENTRADAS Y SALIDAS DE CIRCUITOS Y DE ASIGNACIÓN TARIFARIA QUE ESTABLECEN A QUÉ EMPRESA DISTRIBUIDORA CORRESPONDEN LAS REDES, LAS HORAS DE INTERRUPCIONES EN LOS CIRCUITOS, ASÍ COMO LA TARIFA ASIGNADA AL USUARIO EN CADA ÁREA DE CONCESIÓN DE DISTRIBUCIÓN</t>
  </si>
  <si>
    <t>EMITIR EN UN 100%, EN LOS CASOS APLICABLES, LAS SOLICITUDES DE CERTIFICACIONES RELACIONADAS A: 
(i) PROPIEDAD DE LÍNEAS ELÉCTRICAS, 
(ii) ENTRADAS Y SALIDAS DE CIRCUITOS
(iii) ASIGNACIÓN TARIFARIA QUE ESTABLECEN A QUÉ EMPRESA DISTRIBUIDORA CORRESPONDEN LAS REDES,
(iv) LAS HORAS DE INTERRUPCIONES EN LOS CIRCUITOS, 
(v) LA TARIFA ASIGNADA AL USUARIO EN CADA ÁREA DE CONCESIÓN DE DISTRIBUCIÓN, ENTRE OTRAS ACTIVIDADES, PARA EL 31 DE DICIEMBRE DEL 2018</t>
  </si>
  <si>
    <t>PORCENTAJE  DE CERTIFICACIONES EMITIDAS</t>
  </si>
  <si>
    <t># CERTIFICACIONES EMITIDAS/ CERTIFICACIONES RECIBIDAS</t>
  </si>
  <si>
    <t>MEJORA DE SEGURIDAD EDIFICIO KASSE ACTA</t>
  </si>
  <si>
    <t xml:space="preserve">PROYECTO </t>
  </si>
  <si>
    <t>PORCENTAJE DE EXTINTORES Y RUTAS COLOCADOS</t>
  </si>
  <si>
    <t>CANTIDAD DE EXTINTORES Y RUTAS SEÑALIZADAS / TOTAL PROGRAMADO</t>
  </si>
  <si>
    <t>EXTINTORES Y RUTAS SEÑALIZADOS</t>
  </si>
  <si>
    <t>DIAS</t>
  </si>
  <si>
    <t>CONTRATOS REGISTRADOS</t>
  </si>
  <si>
    <t>CONTRATOS REGISTRADOS EN TIEMPO/ TOTAL DE CONTRATOS</t>
  </si>
  <si>
    <t>UNIDAD DE CONTRATOS</t>
  </si>
  <si>
    <t>INFORME ENTRADA Y SALIDA DE LOS REQUERIMIENTOS</t>
  </si>
  <si>
    <t>REDUCCIÓN DEL TIEMPO DE RESPUESTA A LOS REQUERIMIENTOS DE LA UNIDAD</t>
  </si>
  <si>
    <t>AUMENTAR NIVEL DE RESPUESTA EN TIEMPO  DE  LA UNIDAD</t>
  </si>
  <si>
    <t>EXPEDIENTES CONCLUIDOS</t>
  </si>
  <si>
    <t>CANTIDAD DE EXPEDIENTE CON MAS DE UN AÑO / EXPEDIENTES CONCLUIDOS</t>
  </si>
  <si>
    <t>PORCENTAJE DE EXPEDIENTES</t>
  </si>
  <si>
    <t>UNIDAD ASUNTOS REGULATORIOS DL</t>
  </si>
  <si>
    <t>DISMINUIR A UN 20%  TODOS LOS EXPEDIENTES ANTIGUOS QUE SE ENCUENTREN COMPLETOS Y QUE POSEAN MÁS DE UN AÑO PARA EL 31 DE DICIEMBRE DEL 2018</t>
  </si>
  <si>
    <t>CONCLUIR CON TODOS LOS PROCESOS CUYO EXPEDIENTE SE ENCUENTREN COMPLETOS, Y QUE POSEAN MAS DE UN AÑO DE ANTIGÜEDAD</t>
  </si>
  <si>
    <t>RELACIÓN DE RESOLUCIONES CON INFORMES LEGALES IDENTIFICADOS</t>
  </si>
  <si>
    <t>CANTIDAD DE PROYECTOS DE RESOLUCIONES REQUERIDAS A DLEGAL / CANTIDAD DE RESOLUCIONES SIE CON INFORMES REMITIDAS AL CONSEJO DIRECTIVO SIE</t>
  </si>
  <si>
    <t>PORCENTAJE DE RESOLUCIONES SIE  CON INFORMES LEGALES</t>
  </si>
  <si>
    <t>DIRECCION REGULACIÓN, 
DIRECCION MERCADO ELECTRICO MAYORISTA
DIRECCION MERCADO ELECTRICO MINORISTA
DIRECCION PROTECOM</t>
  </si>
  <si>
    <t>ASEGURAR QUE EL 100% DE LOS PROYECTOS DE RESOLUCIÓN SIE, REQUERIDOS A LA DIRECCIÓN  JURÍDICA, SE ENCUENTREN DEBIDAMENTE RESPALDADOS POR UN INFORME LEGAL Y UN BORRADOR DE RESOLUCIÓN PARA EL 31 DE DICIEMBRE DEL 2018.</t>
  </si>
  <si>
    <t>ASEGURAR QUE CADA PROYECTO DE RESOLUCIÓN SIE, REQUERIDO A LA DIRECCIÓN LEGAL, SE ENCUENTRE DEBIDAMENTE RESPALDADA POR UN INFORME LEGAL Y UN BORRADOR DE RESOLUCIÓN</t>
  </si>
  <si>
    <t xml:space="preserve">REVISIÓN LEGAL PROYECTOS DE RESOLUCIÓN </t>
  </si>
  <si>
    <t>REPORTE INFORME LEGAL</t>
  </si>
  <si>
    <t>CALIDAD DE REPORTES</t>
  </si>
  <si>
    <t>FINAL</t>
  </si>
  <si>
    <t>MEJORAR EN UN 100% LA CALIDAD DE LAS OPINIONES, CONSULTAS, REPORTES E INFORMES DE CARÁCTER LEGAL, ELIMINANDO LAS INCONSISTENCIAS Y ERRORES PARA EL 31 DE DICIEMBRE DEL 2018.</t>
  </si>
  <si>
    <t>MEJORAR LA CALIDAD DE LAS OPINIONES, CONSULTAS, REPORTES E INFORMES DE CARÁCTER LEGAL, ELIMINANDO LAS INCONSISTENCIAS Y ERRORES</t>
  </si>
  <si>
    <t xml:space="preserve">MEJORA CALIDAD REPORTES LEGALES </t>
  </si>
  <si>
    <t>PROGRAMA</t>
  </si>
  <si>
    <t>PROGRAMA ADQUIRIDO</t>
  </si>
  <si>
    <t>∑PROGRAMA SOLICITADO/PROGRAMA ADQUIRIDO</t>
  </si>
  <si>
    <t>DIRECCIÓN TECNOLOGIA
DIRECCION MERCADO ELECTRICO MAYORISTA</t>
  </si>
  <si>
    <t>DIRECCIÓN LEGAL</t>
  </si>
  <si>
    <r>
      <rPr>
        <b/>
        <sz val="11"/>
        <color theme="1"/>
        <rFont val="Calibri"/>
        <family val="2"/>
        <scheme val="minor"/>
      </rPr>
      <t>EJE 4:</t>
    </r>
    <r>
      <rPr>
        <sz val="11"/>
        <color theme="1"/>
        <rFont val="Calibri"/>
        <family val="2"/>
        <scheme val="minor"/>
      </rPr>
      <t xml:space="preserve">
INCREMENTAR LA EFICIENCIA EN LOS PROCESOS INTERNOS</t>
    </r>
  </si>
  <si>
    <t>ADQUISICIÓN DE PROGRAMA INFORMÁTICO PARA PROCESAMIENTO, SEGUIMIENTO, ALARMA DE TIEMPOS, PARA LAS SOLICITUDES.</t>
  </si>
  <si>
    <t>INFORME DE PROPUESTA LEGAL 
REMITIDA AL CONSEJO SIE</t>
  </si>
  <si>
    <t>INFORME LEGAL</t>
  </si>
  <si>
    <t>DIRECCIÓN REGULACION
DIRECCION MERCADO ELECTRICO MAYORISTA</t>
  </si>
  <si>
    <t>UNIDAD 
AUTORIZACIONES DL</t>
  </si>
  <si>
    <r>
      <rPr>
        <b/>
        <sz val="11"/>
        <color theme="1"/>
        <rFont val="Calibri"/>
        <family val="2"/>
        <scheme val="minor"/>
      </rPr>
      <t>EJE 1:</t>
    </r>
    <r>
      <rPr>
        <sz val="11"/>
        <color theme="1"/>
        <rFont val="Calibri"/>
        <family val="2"/>
        <scheme val="minor"/>
      </rPr>
      <t xml:space="preserve">
FORTALECER LA EFICACIA REGULATORIA</t>
    </r>
  </si>
  <si>
    <t xml:space="preserve">ADECUACIÓN NORMATIVA NECESARIA PARA PROCESAR AUTORIZACIONES (UNR) Y CONCESIONES (ENERGÍAS RENOVABLES) </t>
  </si>
  <si>
    <t>INFORMES TÉCNICO-LEGALES DE CONCESIONES PROCESADAS</t>
  </si>
  <si>
    <t>∑TIEMPO PROCESAMIENTO DE EXPEDIENTE/ CANTIDAD DE INFORMES EMITIDOS EN PLAZO</t>
  </si>
  <si>
    <t>PORCENTAJE CONCESIONES CONVENCIONALES EN TIEMPO</t>
  </si>
  <si>
    <t>DIRECCIÒN MERCADO ELECTRICO MAYORISTA</t>
  </si>
  <si>
    <t>REDUCIR EL TIEMPO DE ELABORACIÓN DE LOS INFORMES LEGALES Y PROYECTOS DE RESOLUCIÓN DE LOS EXPEDIENTES DE CONCESIONES CONVENCIONALES  SEGÚN  LA NORMATIVA, PARA EL 31 DE DICIEMBRE 2018.</t>
  </si>
  <si>
    <t>ELABORAR INFORME LEGAL Y PROYECTO 
RESOLUCIÓN PARA EXPEDIENTES EN TIEMPO MENOR A LO ESTABLECIDO EN LA NORMATIVA (SEGÚN NORMATIVA)</t>
  </si>
  <si>
    <t>REDUCCIÓN TIEMPO RESPUESTA SOLICITUDES  CONCESIONES CONVENCIONALES</t>
  </si>
  <si>
    <t>INFORMES TÉCNICO-LEGALES DE AUTORIZACIONES PS PROCESADAS</t>
  </si>
  <si>
    <t>PORCENTAJE INFORMES EN PLAZO</t>
  </si>
  <si>
    <t>ELABORAR INFORME LEGAL Y PROYECTO RESOLUCIÓN PARA EXPEDIENTES  (SEGÚN NORMATIVA)</t>
  </si>
  <si>
    <t xml:space="preserve">PROCESAMIENTO EXPEDIENTES AUTORIZACIONES PUESTA EN SERVICIO DEFINITIVA EN PLAZO </t>
  </si>
  <si>
    <t>INFORMES TÉCNICO-LEGALES DE AUTORIZACIONES PSP PROCESADAS</t>
  </si>
  <si>
    <t xml:space="preserve">PROCESAMIENTO EXPEDIENTES AUTORIZACIONES PUESTA EN SERVICIO PROVISIONALES (PSP) EN PLAZO </t>
  </si>
  <si>
    <t>TÍTULOS Y/O CERTIFICADOS DE ESTUDIO</t>
  </si>
  <si>
    <t>AVANCE PROGRAMA DE CAPACITACIÓN</t>
  </si>
  <si>
    <t>COMPRA DE PROGRAMA</t>
  </si>
  <si>
    <t>∑BASE DE DATOS SOLICITADA/ 
BASE DE DATOS</t>
  </si>
  <si>
    <t>CANTIDAD DE LIBROS ADQUIRIDOS</t>
  </si>
  <si>
    <t>∑TOTAL DE LIBROS ADQUIRIDOS/TOTAL DE LIBROS SOLICITADOS</t>
  </si>
  <si>
    <t>GERENCIA DE COMPRAS</t>
  </si>
  <si>
    <r>
      <t>EJE 3:</t>
    </r>
    <r>
      <rPr>
        <sz val="11"/>
        <color theme="1"/>
        <rFont val="Calibri"/>
        <family val="2"/>
        <scheme val="minor"/>
      </rPr>
      <t xml:space="preserve">
MEJORAR LA PLANIFICACIÓN Y EL NIVEL DESARROLLO ORGANIZACIONAL</t>
    </r>
  </si>
  <si>
    <t>BIBLIOTECA DLEGAL</t>
  </si>
  <si>
    <t>DIRECCION DE MERCADO ELECTRICO MAYORISTA</t>
  </si>
  <si>
    <t>IMPLEMENTACION DE REGLAMENTOS</t>
  </si>
  <si>
    <r>
      <rPr>
        <b/>
        <u/>
        <sz val="11"/>
        <color theme="1"/>
        <rFont val="Calibri"/>
        <family val="2"/>
        <scheme val="minor"/>
      </rPr>
      <t>IMPLEMENTACION</t>
    </r>
    <r>
      <rPr>
        <sz val="11"/>
        <color theme="1"/>
        <rFont val="Calibri"/>
        <family val="2"/>
        <scheme val="minor"/>
      </rPr>
      <t xml:space="preserve"> DE REGLAMENTOS: 
(1) CALIDAD  SERVICIO DE TRANSMISIÒN; 
(2)  SEGURIDAD Y PROTECCION DEL SENI; 
(3) FISCALIZACION UNRs  ZONAS FRANCAS; 
(4)PARTICIPACION AUTOPRODUCTORES, 
(5) AUTORIZACION UNR (modificacion); 
(6) CALCULO Y COBRO 1%; 
(7) ADMINISTRACIION SMC </t>
    </r>
  </si>
  <si>
    <t>IMPLEMENTAR LOS 7 REGLAMENTOS SIGUIENTES: 
(1) CALIDAD  SERVICIO DE TRANSMISIÒN; 
(2)  SEGURIDAD Y PROTECCION DEL SENI; 
(3) FISCALIZACION UNRs  ZONAS FRANCAS; 
(4)PARTICIPACION AUTOPRODUCTORES, 
(5) AUTORIZACION UNR (modificacion); 
(6) CALCULO Y COBRO 1%; 
(7) ADMINISTRACION SMC 
A SER EMITIDOS AL 31 DE DICIEMBRE 2018</t>
  </si>
  <si>
    <r>
      <rPr>
        <b/>
        <sz val="11"/>
        <color theme="1"/>
        <rFont val="Calibri"/>
        <family val="2"/>
        <scheme val="minor"/>
      </rPr>
      <t>EJE1:</t>
    </r>
    <r>
      <rPr>
        <sz val="11"/>
        <color theme="1"/>
        <rFont val="Calibri"/>
        <family val="2"/>
        <scheme val="minor"/>
      </rPr>
      <t xml:space="preserve">
FORTALECER LA FISCALIZACION DEL SECTOR ELECTRICO (MEM)</t>
    </r>
  </si>
  <si>
    <t>DIRECCION MERCADO ELECTRICO MAYORISTA</t>
  </si>
  <si>
    <t>DIRECCION LEGAL
DIRECCION REGULACION</t>
  </si>
  <si>
    <t>ABASTECIMIENTO DE ENERGÍA, CON CALIDAD, A PRECIOS COMPETITIVOS, Y EN CONDICIONES DE SOSTENIBILIDAD AMBIENTAL Y FINANCIERA</t>
  </si>
  <si>
    <t>CANTIDAD REGLAMENTOS IMPLEMENTADOS</t>
  </si>
  <si>
    <t>∑ REPORTES</t>
  </si>
  <si>
    <t>REPORTES DE IMPLEMENTACION</t>
  </si>
  <si>
    <t xml:space="preserve">PROPUESTAS DE PROCEDIMIENTOS </t>
  </si>
  <si>
    <t xml:space="preserve">ELABORACION PROPUESTAS DE PROCEDIMIENTOS SOBRE: 
(1) FISCALIZACION CONTRATOS COMPRA ENERGIA; 
(2) FISCALIZACION COSTOS DE PRODUCCION; 
(3) PROCEDIMIENTO HABILITACION SERVICIO REGULACION DE FRECUENCIA;     (4) PROCEDIMIENTO HABILITACION SERVICIO REGULACION DE TENSION; 
(5) PROCEDIMIENTO FISCALIZACION TRANSACCIONES MEM. </t>
  </si>
  <si>
    <t>ELABORAR LAS 5 PROPUESTAS DE PROCEDIMIENTOS SOBRE: 
(1) FISCALIZACION CONTRATOS COMPRA ENERGIA; 
(2) FISCALIZACION COSTOS DE PRODUCCION; 
(3) PROCEDIMIENTO HABILITACION SERVICIO REGULACION DE FRECUENCIA; 
(4) PROCEDIMIENTO HABILITACION SERVICIO REGULACION DE TENSION; 
(5) PROCEDIMIENTO FISCALIZACION TRANSACCIONES MEM.
A SER EMITIDOS AL 31 DE DICIEMBRE 2018</t>
  </si>
  <si>
    <t>CANTIDAD PROPUESTAS PROCEDIMIENTOS</t>
  </si>
  <si>
    <r>
      <rPr>
        <sz val="11"/>
        <color theme="1"/>
        <rFont val="Calibri"/>
        <family val="2"/>
        <scheme val="minor"/>
      </rPr>
      <t>∑ INFORME</t>
    </r>
  </si>
  <si>
    <t>PROPUESTAS DE PROCEDIMIENTO</t>
  </si>
  <si>
    <t>SISTEMA DE FISCALIZACIÓN DEL MERCADO ELECTRICO MAYORISTA</t>
  </si>
  <si>
    <r>
      <rPr>
        <b/>
        <u/>
        <sz val="11"/>
        <color theme="1"/>
        <rFont val="Calibri"/>
        <family val="2"/>
        <scheme val="minor"/>
      </rPr>
      <t>IMPLEMENTACION</t>
    </r>
    <r>
      <rPr>
        <sz val="11"/>
        <color theme="1"/>
        <rFont val="Calibri"/>
        <family val="2"/>
        <scheme val="minor"/>
      </rPr>
      <t xml:space="preserve"> PROCEDIMIENTOS: 
(1) COMPOSICION ACCIONARIA; 
(2) COSTO DE SUMINISTRO; 
(3) MONITOREO DEL MEM; 
(4) SISTEMA SUPERVISION COMPETETITIVIDAD.</t>
    </r>
  </si>
  <si>
    <t>IMPLEMENTAR 4 PROCEDIMIENTOS RELACIONADOS A: 
(1) COMPOSICION ACCIONARIA; 
(2) COSTO DE SUMINISTRO; 
(3) MONITOREO DEL MEM; 
(4) SISTEMA SUPERVISION COMPETETITIVIDAD.
AL 31 DE DICIEMBRE 2018</t>
  </si>
  <si>
    <t>DIRECCION LEGAL</t>
  </si>
  <si>
    <t>PROCEDIMIENTOS IMPLEMENTADOS</t>
  </si>
  <si>
    <t>FISCALIZACIÓN DEL CUMPLIMIENTO DE LA NORMATIVA</t>
  </si>
  <si>
    <t>ELABORACION INFORMES TECNICOS SOBRE  TRANSACCIONES ECONOMICAS,  MERCADO SPOT Y COMBUSTIBLES,  OBRAS PEAJE DE  TRANSMISIÓN,  HABILITACION SMC, PRUEBAS UNIDADES GENERACION,  FISCALIZACION OPERACIÓN SENI.</t>
  </si>
  <si>
    <t>ELABORAR EL 90% DE INFORMES TÉCNICOS 
SOBRE TRANSACCIONES ECONÓMICAS, MERCADO SPOT Y COMBUSTIBLES,  OBRAS PEAJE DE  TRANSMISIÓN,  HABILITACION SMC, PRUEBAS UNIDADES GENERACION,  FISCALIZACION OPERACIÓN SENI.
A SER EMITIDOS AL 31 DE DICIEMBRE DEL 2018</t>
  </si>
  <si>
    <t>-</t>
  </si>
  <si>
    <t>PORCENTAJE INFORMES TÉCNICOS</t>
  </si>
  <si>
    <t>ACTIVIDADES EJECUTADAS / ACTIVIDADES PROGRAMADAS</t>
  </si>
  <si>
    <t>INFORMES TÉCNICOS</t>
  </si>
  <si>
    <t>SOPORTE A CONSULTORIAS</t>
  </si>
  <si>
    <t>SERVICIO DE SOPORTE A CONSULTORÍA AUDITORIA COSTOS VARIABLES DE PRODUCCION.</t>
  </si>
  <si>
    <t>EMITIR 2 INFORMES DE SOPORTE A CONSULTORIA COSTOS VARIABLES DE PRODUCCIÓN AL 31 DE DICIEMBRE DEL 2018</t>
  </si>
  <si>
    <t>CANTIDAD INFORMES TÉCNICOS</t>
  </si>
  <si>
    <r>
      <rPr>
        <sz val="11"/>
        <color theme="1"/>
        <rFont val="Calibri"/>
        <family val="2"/>
        <scheme val="minor"/>
      </rPr>
      <t xml:space="preserve">∑ INFORME </t>
    </r>
  </si>
  <si>
    <t>INFORMES  TÉCNICOS  REGULATORIOS</t>
  </si>
  <si>
    <t>ELABORACION DE OPINIONES TÉCNICAS PARA SOPORTE DE  RESOLUCIONES DE CARACTER REGULATORIO QUE  ANUALMENTE  EMITE LA SIE:  
(1) COSTO MARGINAL TOPE; 
(2) PEAJE; 
(3) INCENTIVO A LA REGULACIÓN DE FRECUENCIA; 
(4) DESPACHO FORZADO; 
(5) COSTO MARGINAL DE POTENCIA DE PUNTA; 
(6) OPERACION SENI EN TEMPORADA CICLONICA.</t>
  </si>
  <si>
    <t>ELABORAR 6 OPINIONES TÉCNICAS QUE AYUDEN AL  SOPORTE DE  RESOLUCIONES DE CARACTER REGULATORIO QUE  ANUALMENTE  EMITE LA SIE COMO:   
(1) COSTO MARGINAL TOPE; 
(2) PEAJE; 
(3) INCENTIVO A LA REGULACIÓN DE FRECUENCIA; 
(4) DESPACHO FORZADO; 
(5) COSTO MARGINAL DE POTENCIA DE PUNTA; 
(6) OPERACION SENI EN TEMPORADA CICLONICA.</t>
  </si>
  <si>
    <t>OPINIONES TECNICAS</t>
  </si>
  <si>
    <t>OPINIONES TECNICAS PARA DECISIONES SIE</t>
  </si>
  <si>
    <t>ELABORACION DE OPINIONES TÉCNICAS COMO APORTE PARA DECISIONES DEL CONSEJO SIE RELATIVOS A CONFLICTOS Y REQUERIMIENTOS SOBRE OPERACION DEL SISTEMA Y EL  MERCADO.</t>
  </si>
  <si>
    <t>ELABORAR EL 90% DE LAS OPINIONES TÉCNICAS COMO APORTE PARA DECISIONES DEL CONSEJO SIE RELATIVOS A CONFLICTOS Y REQUERIMIENTOS SOBRE OPERACION DEL SISTEMA Y EL  MERCADO AL 31 DE DICIEMBRE DEL 2018</t>
  </si>
  <si>
    <t>PORCENTAJE DE OPINIONES TECNICAS</t>
  </si>
  <si>
    <t>RESPUESTAS A CONSULTAS REGULATORIAS</t>
  </si>
  <si>
    <t>ELABORACION DE RESPUESTAS A CONSULTAS REGULATORIAS SOBRE OPERACION DEL SISTEMA Y EL  MERCADO.</t>
  </si>
  <si>
    <t>ELABORAR EL 90% DE LAS RESPUESTAS A CONSULTAS REGULATORIAS SOBRE OPERACIÓN DEL SISTEMA Y EL  MERCADO ELÉCTRICO MAYORISTA AL 31 DE DICIEMBRE DEL 2018</t>
  </si>
  <si>
    <t>PORCENTAJE DE RESPUESTA</t>
  </si>
  <si>
    <t>RESPUESTAS</t>
  </si>
  <si>
    <t xml:space="preserve"> REPORTES ESTADISTICOS SOBRE COMPORTAMIENTO DEL MERCADO Y  EL SENI.</t>
  </si>
  <si>
    <t>ELABORACION 16 REPORTES TRIMESTRALES SOBRE:  
(1) COSTOS SUMINISTRO DISTRIBUIDORAS (1); 
(2) COMPORTAMIENTO DEL MERCADO Y SENI (12); 
(3) INFORMES MENSUALES DE APORTES 1% (3).</t>
  </si>
  <si>
    <t>ELABORAR 16 REPORTES TRIMESTRALES SOBRE:  
(1) COSTOS SUMINISTRO DISTRIBUIDORAS; 
(2) COMPORTAMIENTO DEL MERCADO Y SENI; 
(3) INFORMES MENSUALES DE APORTES 1%.
AL 31 DE DICIEMBRE DEL 2018</t>
  </si>
  <si>
    <t>CANTIDAD REPORTES</t>
  </si>
  <si>
    <t xml:space="preserve">REPORTES </t>
  </si>
  <si>
    <t>INFORMES TÉCNICOS DE AUTORIZACIONES SIE</t>
  </si>
  <si>
    <t>ENTRENAMIENTO Y CAPACITACIÓN DEL PERSONAL DMEM</t>
  </si>
  <si>
    <t xml:space="preserve"> PROGRAMA DE CAPACITACIÓN DEL PERSONAL DMEM </t>
  </si>
  <si>
    <t>PARTICIPAR EN UN PROGRAMA DE CAPACITACIÓN QUE REFUERCEN LAS CAPACIDADES TÉCNICAS DEL PERSONAL DE LA DIRECCIÓN DE MERCADO ELÉCTRICO MAYORISTA EN EL AÑO 2018</t>
  </si>
  <si>
    <t>INFORME TÉCNICO</t>
  </si>
  <si>
    <t>PROGRAMA EJECUTADO</t>
  </si>
  <si>
    <t>Certificado de participación</t>
  </si>
  <si>
    <t>ELABORAR EN PLAZO, SEGÚN LA NORMATIVA,  AL MENOS UN 90%  DE LOS INFORMES LEGALES Y PROYECTOS DE RESOLUCION DE EXPEDIENTES PSP, PARA EL 31  DE DICIEMBRE DEL 2018.</t>
  </si>
  <si>
    <t>DIAS DE PROCESAMIENTO DE EXPEDIENTE A PARTIR DE RECEPCIÓN DE INFORME TÉCNICO</t>
  </si>
  <si>
    <t>ELABORAR EN PLAZO,  SEGÚN  LA NORMATIVA,  ALMENOS UN 90%  DE LOS INFORMES LEGALES Y PROYECTOS DE RESOLUCION DE EXPEDIENTES DE PUESTA EN SERVICIO DEFINITIVAS  PARA EL 31  DE DICIEMBRE DEL 2018.</t>
  </si>
  <si>
    <t>ELABORAR INFORME LEGAL Y PROYECTO 
RESOLUCIÓN PARA EXPEDIENTES EN TIEMPO MENOR A LO ESTABLECIDO EN LA NORMATIVA (2 DÍAS)</t>
  </si>
  <si>
    <t>REDUCIR EL TIEMPO DE ELABORACIÓN DE LOS INFORMES LEGALES Y PROYECTOS DE RESOLUCIÓN DE LOS EXPEDIENTES DE CONCESIONES CONVENCIONALES A DOS DÍAS (2), PARA EL 31 DE DICIEMBRE 2018.</t>
  </si>
  <si>
    <t>ADECUAR LA NORMATIVA EXISTENTE, ESTABLECIENDO MEJORAS Y AJUSTANDOLA A REALIDADES PROPIAS DEL PROCESO, Y NORMANDO AQUELLO ASPECTOS NO PREVISTOS EN LAS MISMAS.
COLABORAR CON LA ELABORACION DEL REGLAMENTO PARA CONCESIONES DE ENERGIAS RENOVABLES</t>
  </si>
  <si>
    <t>ELABORAR UN INFORME QUE ESTABLEZCA LA ADECUACION DE LA NORMATIVA DE LOS PROCESO DE  AUTORIZACIONES (UNR) Y CONCESIONES (ENERGÍAS RENOVABLES) EXISTENTE, PARA EL 1  DE AGOSTO DEL 2018</t>
  </si>
  <si>
    <t>PROPUESTA LEGAL</t>
  </si>
  <si>
    <t>PROGRAMA DE AUTOMATIZACIÓN UNIDAD AUTORIZACIONES</t>
  </si>
  <si>
    <t>AUTOMATIZAR, A TRAVES DE UN SOFTWARE , EL PROCESAMIENTO, SEGUIMIENTO, ALARMA DE TIEMPO DE LAS SOLICITUDES DE AUTORIZACIONES PARA EL 31 DE DICIEMBRE DEL 2018.</t>
  </si>
  <si>
    <t>REPORTES LEGALES DE CARÁCTER TÉCNICOS / REGULATORIOS</t>
  </si>
  <si>
    <t>MEJORAR LA CALIDAD DE LAS OPINIONES, CONSULTAS, REPORTES E INFORMES DE CARÁCTER TÉCNICOS / REGULATORIOS, ELIMINANDO LAS INCONSISTENCIAS Y ERRORES</t>
  </si>
  <si>
    <t>MEJORAR EN UN 100% LA CALIDAD DE LAS OPINIONES, CONSULTAS, REPORTES E INFORMES DE CARÁCTER TÉCNICOS / REGULATORIOS, ELIMINANDO LAS INCONSISTENCIAS Y ERRORES PARA EL 31 DE DICIEMBRE DEL 2018.</t>
  </si>
  <si>
    <t>CALIDAD DE REPORTES TECNICOS / REGULATORIOS</t>
  </si>
  <si>
    <t>∑CANTIDAD DE INFORMES TECNICOS-REGULATORIOS REQUERIDOS / CANTIDAD DE INFORMES REALIZADOS</t>
  </si>
  <si>
    <t>BASE PARA LA AUDITORÍA DE LOS COSTOS VARIABLES DE PRODUCCIÓN DE LAS CENTRALES TÉRMICAS DEL SENI - FASE 2</t>
  </si>
  <si>
    <t>ELABORAR LAS BASES PARA LA EJECUCIÓN DE LOS PROCESOS DE AUDITORÍAS DE LOS COSTOS VARIABLES DE PRODUCCIÓN (CVC Y CVNC), EN CUMPLIMIENTO A LOS REQUERIMIENTOS ESTABLECIDOS EN LA RESOLUCIÓN SIE-057-2015.</t>
  </si>
  <si>
    <t>ELABORAR UNA BASE DE DATOS QUE AYUDARA EN LA EJECUCIÓN DE LOS PROCESOS DE AUDITORÍAS DE LOS COSTOS VARIABLES DE PRODUCCIÓN (CVC Y CVNC), EN CUMPLIMIENTO A LOS REQUERIMIENTOS ESTABLECIDOS EN LA RESOLUCIÓN SIE-057-2015, PARA EL 31 DE DICIEMBRE DEL 2018</t>
  </si>
  <si>
    <t>CANTIDAD BASE</t>
  </si>
  <si>
    <t>∑ BASES EMITIDOS</t>
  </si>
  <si>
    <t>DOCUMENTO</t>
  </si>
  <si>
    <t xml:space="preserve">COSTO MARGINAL TOPE Y COSTO DESABASTECIMIENTO    </t>
  </si>
  <si>
    <t>REVISIÓN DEL VALOR ESTABLECIDO PARA EL COSTO MARGINAL TOPE Y COSTO DESABASTECIMIENTO</t>
  </si>
  <si>
    <t>REVISAR EL VALOR YA ESTABLECIDO EN LAS RESOLUCIONES  COSTO MARGINAL TOPE Y COSTO DE DESABASTECIMIENTO PARA EL 31 DE DICIEMBRE DEL 2018</t>
  </si>
  <si>
    <t>CANTIDAD DE RESOLUCIONES DEFINIENDO COSTO MARGINAL TOPE Y COSTO DESABASTECIMIENTO</t>
  </si>
  <si>
    <t>∑ RESOLUCIONES EMITIDOS</t>
  </si>
  <si>
    <t>RESOLUCIÓN</t>
  </si>
  <si>
    <t>INCENTIVO REGULACIÓN DE FRECUENCIA</t>
  </si>
  <si>
    <t>REVISIÓN DEL VALOR ESTABLECIDO PARA EL INCENTIVO REGULACIÓN DE FRECUENCIA</t>
  </si>
  <si>
    <t>REVISAR EL VALOR YA ESTABLECIDO EN EL INCENTIVO REGULACIÓN DE FRECUENCIA PARA EL 31 DE DICIEMBRE DEL 2018</t>
  </si>
  <si>
    <t>CANTIDAD DE RESOLUCIONES FIJANDO EL INCENTIVO DE REGULACIÓN DE FRECUENCIA</t>
  </si>
  <si>
    <t>COMPENSACIÓN GENERADORES POR DESPACHO FORZADO</t>
  </si>
  <si>
    <t>REVISIÓN DEL VALOR ESTABLECIDO POR COMPENSACIÓN GENERADORES POR DESPACHO FORZADO</t>
  </si>
  <si>
    <t>REVISAR EL VALOR ESTABLECIDO PARA EL INCENTIVO DE REGULACION DE FRECUENCIA PARA EL 31 DE DICIEMBRE DEL 2018</t>
  </si>
  <si>
    <t>CANTIDAD DE RESOLUCIONES REVISANDO EL VALOR POR COMPENSACIÓN GENERADORES POR DESPACHO FORZADO</t>
  </si>
  <si>
    <t>DIRECCIÓN DE REGULACIÓN</t>
  </si>
  <si>
    <t>DIRECCION DE RECURSOS HUMANOS 
 DIRECCIÓN MERCADO ELECTRICO MINORISTA
DIRECCIÓN MERCADO ELÉCTRICO MAYORISTA
DIRECCIÓN LEGAL                                                                                                                                                                                                                                                                                                                                                                       DIRECCION DE ANÁLISIS Y ESTUDIOS ECONÓMICOS</t>
  </si>
  <si>
    <t>DIRECCION MERCADO ELECTRICO MAYORISTA
DIRECCION LEGAL                                                                                                                                                                                                                                                                                                                        
DIRECCION DE ANÁLISIS Y ESTUDIOS ECONÓMICOS</t>
  </si>
  <si>
    <t>REGLAMENTO PARA CANCELACIÓN DE CONTRATOS Y RETIRO MEDIDOR EXISTENTE, HABILITACIÓN NUEVOS SUMINISTROS CON MEDIDOR CON LECTURA "CERO" Y LEVANTAMIENTO ACTAS DE ACTUACIÓN EDE EN ACOMETIDAS DE USUARIOS REGULADOS.</t>
  </si>
  <si>
    <t>REGLAMENTO QUE ESTABLECE LOS PROCEDIMIENTOS QUE DEBEN CUMPLIR LAS EMPRESAS DISTRIBUIDORAS PARA LA HABILITACIÓN DE NUEVOS SUMINISTROS, CAMBIOS DE MEDIDORES, LEVANTAMIENTO DE ACTAS DE ACTUACIÓN EN ACOMETIDAS Y RETIRO DE MEDIDOR POR CANCELACIÓN DEL CONTRATO DE SUMINISTRO.</t>
  </si>
  <si>
    <t>ELABORAR UN REGLAMENTO DONDE SE ESTABLEZCAN LOS PROCEDIMIENTOS QUE DEBEN CUMPLIR LAS EMPRESAS DISTRIBUIDORAS EN LA HABILITACIÓN DE NUEVOS SUMINISTROS, CAMBIOS DE MEDIDORES, LEVANTAMIENTO DE ACTAS DE ACTUACIÓN EN ACOMETIDAS Y RETIRO DE MEDIDOR POR CANCELACIÓN DEL CONTRATO DE SUMINISTRO, PARA EL 31 DE DICIEMBRE DEL 2018</t>
  </si>
  <si>
    <t>DIREECION LEGAL
DIRECCION MERCADO ELECTRICO MAYORISTA
DIRECCION PROTECOM</t>
  </si>
  <si>
    <t>INFORME</t>
  </si>
  <si>
    <t>REGLAMENTO DE TRAMITACIÓN DE SOLICITUD DE CONCESIÓN DEFINITIVA PARA EXPLOTACIÓN DE OBRA ELÉCTRICA DE GENERACIÓN RENOVABLE - FASE 2</t>
  </si>
  <si>
    <t>REGLAMENTO QUE ESTABLECE LAS NORMAS Y PROCEDIMIENTOS QUE RIGEN LA TRAMITACIÓN Y PROCESAMIENTO ANTE LA SUPERINTENDENCIA DE TODA SOLICITUD DE RECOMENDACIÓN  AL PODER EJECUTIVO PARA CONCESIÓN DEFINITIVA PARA LA EXPLOTACIÓN DE OBRA ELÉCTRICA DE GENERACIÓN RENOVABLE, QUE HAYA SIDO DEPOSITADA POR UN INTERESADO ANTE LA CNE, DE CONFORMIDAD CON LO PRESCRITO POR LA LGE-125-01 Y LEY 57-07 Y SUS RESPECTIVOS REGLAMENTOS DE APLICACIÓN.</t>
  </si>
  <si>
    <t>ELABORAR UN REGLAMENTO DONDE SE ESTABLEZCAN  LAS NORMAS Y PROCEDIMIENTOS QUE RIGEN LA TRAMITACIÓN Y PROCESAMIENTO ANTE LA SUPERINTENDENCIA DE TODA SOLICITUD DE RECOMENDACIÓN  AL PODER EJECUTIVO EN LOS TEMAS DE CONCESIÓN DEFINITIVA PARA LA EXPLOTACIÓN DE OBRA ELÉCTRICA DE GENERACIÓN RENOVABLE, PARA EL 31 DE DICIEMBRE DEL 2018</t>
  </si>
  <si>
    <t>DIRECCION LEGAL
DIRECCION MERCADO ELECTRICO MAYORISTA</t>
  </si>
  <si>
    <t>DIECCIÓN MEMI
DIRECCIÓN MEM
DIRECCIÓN PROTECOM
DIRECCIÓN REGULACION                                                                                                                                                                                                                                                                                                  DIRECCION DE ANÁLISIS Y ESTUDIOS ECONÓMICOS</t>
  </si>
  <si>
    <t>SISTEMA DE MEDICION COMERCIAL PARA LOS SISTEMAS AISLADOS</t>
  </si>
  <si>
    <t>DIRECCION MEM                                                                                                                                                                                                                                                                                                                           DIRECCION DE ANÁLISIS Y ESTUDIOS ECONÓMICOS</t>
  </si>
  <si>
    <t>DIRECCION MEM                                                                                                                                                                                                                                                                                                                         DIRECCION DE ANÁLISIS Y ESTUDIOS ECONÓMICOS</t>
  </si>
  <si>
    <t>DIRECCIÓN FISCALIZACIÓN MERCADO ELÉCTRICO MINORISTA</t>
  </si>
  <si>
    <t>MONITOREO RED DISTRIBUCIÓN CON SISTEMA SCADA</t>
  </si>
  <si>
    <t>INSTALAR UN SISTEMA SCADA, BASADO EN COMPUTADORES QUE PERMITEN SUPERVISAR Y CONTROLAR A DISTANCIA UNA INSTALACIÓN, PROCESO O SISTEMA DE CARACTERÍSTICAS VARIADAS,  LAS REDES DE DISTRIBUCIÓN DE ELECTRICIDAD DE LAS EDE'S.</t>
  </si>
  <si>
    <t>INSTALAR UN SISTEMA SCADA, BASADO EN COMPUTADORES, QUE PERMITA SUPERVISAR Y CONTROLAR A DISTANCIA LAS REDES DE DISTRIBUCIÓN DE ELECTRICIDAD DE LAS EDE'S, PARA EL 31 DE DICIEMBRE DEL 2018</t>
  </si>
  <si>
    <t>CANTIDAD DE SISTEMA INSTALADO</t>
  </si>
  <si>
    <t>∑ SISTEMA INSTALADO</t>
  </si>
  <si>
    <t>SISTEMA SCADA INSTALADO</t>
  </si>
  <si>
    <t xml:space="preserve">PLAN OPERATIVO ANUAL 2018 </t>
  </si>
  <si>
    <t>DIRECCIÓN PROTECOM</t>
  </si>
  <si>
    <t>DESCRIPCIÓN SMART PROPUESTA</t>
  </si>
  <si>
    <t>PRIORIDAD</t>
  </si>
  <si>
    <t xml:space="preserve">MANEJO EFECTIVO DE LAS RECLAMACIONES </t>
  </si>
  <si>
    <t>AVANCE DEL PROYECTO</t>
  </si>
  <si>
    <t>MEJORA CALIDAD DE LAS DECISIONES</t>
  </si>
  <si>
    <t>DECISIONES RATIFICADAS / TOTAL RESOLUCIONES DE RRJJ EMITIDAS.</t>
  </si>
  <si>
    <t>REPORTE INDICADOR DEL SISTEMA</t>
  </si>
  <si>
    <t>PORCENTAJE DECISIONES PENDIENTES VENCIDAS</t>
  </si>
  <si>
    <t>REDUCIR EN UN 80% LAS DECISIONES PENDIENTES VENCIDAS DE LA DIRECCIÓN DE PROTECOM PARA EL 31 DE DICIEMBRE DEL 2018.</t>
  </si>
  <si>
    <t>RECLAMACIONES PENDIENTES FUERA DE PLAZO</t>
  </si>
  <si>
    <t>(CANTIDAD DE REQUERIMIENTOS PENDIENTES Y VENCIDOS/TOTAL DE REQUERIMIENTOS PENDIENTES) X 100</t>
  </si>
  <si>
    <t>REPORTE INDICADORES SGR</t>
  </si>
  <si>
    <t xml:space="preserve">AVANCE PROGRAMA DE CAPACITACIONES </t>
  </si>
  <si>
    <t xml:space="preserve">CANTIDAD DE CAPACITACIONES IMPARTIDAS / TOTAL DE CAPACITACIONES PROGRAMADAS </t>
  </si>
  <si>
    <t>LISTADO PARTICIPACIÓN, CERTIFICADOS DE PARTICIPACIÓN</t>
  </si>
  <si>
    <t>GESTORES</t>
  </si>
  <si>
    <t>CONTRIBUIR EN LA MEJORA DE LA GESTIÓN ADMINISTRATIVA DE LA DIRECCIÓN DE PROTECOM DURANTE EL AÑO 2018.</t>
  </si>
  <si>
    <t>PAGOS REALIZADOS</t>
  </si>
  <si>
    <t>∑ PAGOS</t>
  </si>
  <si>
    <t>CONSTANCIA DE PAGOS</t>
  </si>
  <si>
    <t xml:space="preserve">RESOLUCIONES EMITIDAS EN MENOR TIEMPO, PARA MEJORAR LA CALIDAD DEL SERVICIO </t>
  </si>
  <si>
    <t>RESOLUCIONES EMITIDAS</t>
  </si>
  <si>
    <t>PORCENTAJE DE REUNIONES DE TRABAJO SOSTENIDAS</t>
  </si>
  <si>
    <t>TOTAL DE REUNIONES PROGRAMADAS / TOTAL DE REUNIONES SOSTENIDAS</t>
  </si>
  <si>
    <t>PORCENTAJE DE CAPACITACIONES IMPARTIDAS</t>
  </si>
  <si>
    <t>TOTAL DE CAPACITACIONES IMPARTIDAS / TOTAL DE CAPACITACIONES PROGRAMADAS</t>
  </si>
  <si>
    <t>GERENCIA PROTOCOLO</t>
  </si>
  <si>
    <t>PROGRAMA DE CAPACITACIONES PARA PERSONAL DE GERENCIA DE PROTOCOLO</t>
  </si>
  <si>
    <t>PARTICIPAR EN UNA CAPACITACIÓN QUE INCREMENTE LOS CONOCIMIENTOS DEL PERSONAL DE LA GERENCIA DE PROTOCOLO PARA EL 31 DE DICIEMBRE DEL 2018</t>
  </si>
  <si>
    <t>CANTIDAD CAPACITACIONES</t>
  </si>
  <si>
    <t>∑ CAPACITACIONES</t>
  </si>
  <si>
    <t>FOTO, DIPLOMA</t>
  </si>
  <si>
    <t>CAPACITACIÓN</t>
  </si>
  <si>
    <t>REGLAMENTO GENERACIÓN DISTRIBUIDA - FASE 2</t>
  </si>
  <si>
    <t>ELABORACIÓN DEL REGLAMENTO DE GENERACIÓN DISTRIBUIDA PARA PROPICIAR LA PARTICIPACIÓN DE LAS TECNOLOGÍAS RELACIONADAS CON LAS ENERGÍAS RENOVABLES PARA DISMINUIR LA DEPENDENCIA DE COMBUSTIBLES IMPORTADOS Y FACILITAR ALCANZAR LA META DEFINIDA EN LA LEY DE ESTRATEGIA NACIONAL DE DESARROLLO PARA LA PARTICIPACIÓN DE LAS ENERGÍAS RENOVABLES.</t>
  </si>
  <si>
    <t>ELABORAR UN REGLAMENTO DE GENERACIÓN DISTRIBUIDA QUE ESTABLEZCA COMO  PROPICIAR LA PARTICIPACIÓN DE LAS TECNOLOGÍAS RELACIONADAS CON LAS ENERGÍAS RENOVABLES PARA EL 31 DE JULIO DE 2018</t>
  </si>
  <si>
    <r>
      <t>EJE1:</t>
    </r>
    <r>
      <rPr>
        <sz val="11"/>
        <color theme="1"/>
        <rFont val="Calibri"/>
        <family val="2"/>
        <scheme val="minor"/>
      </rPr>
      <t xml:space="preserve">
FORTALECER LA EFICACIA REGULATORIA</t>
    </r>
  </si>
  <si>
    <t>GERENCIA DE ANÁLISIS Y NORMAS TÉCNICAS</t>
  </si>
  <si>
    <t>REGLAMENTO DE DISEÑO Y CONSTRUCCIÓN DE SUBESTACIONES DE CONSUMO (CENTROS DE TRANSFORMACIÓN) - FASE 2</t>
  </si>
  <si>
    <t>DESCRIPCIÓN DE LOS PROCEDIMIENTOS ESTÁNDARES RECONOCIDOS PARA EL DISEÑO Y CONSTRUCCIÓN DE SUBESTACIONES DE MEDIA TENSIÓN.</t>
  </si>
  <si>
    <t>ELABORAR UN REGLAMENTO QUE PRESENTE LAS DESCRIPCIONES DE LOS  PROCEDIMIENTOS ESTÁNDARES RECONOCIDOS PARA EL DISEÑO Y CONSTRUCCIÓN DE SUBESTACIONES DE MEDIA TENSIÓN PARA EL 31 DE DICIEMBRE DEL 2018</t>
  </si>
  <si>
    <t>REGLAMENTO DE DISEÑO Y CONSTRUCCIÓN DE REDES SUBTERRÁNEAS -FASE 2</t>
  </si>
  <si>
    <t>ESTABLECE LAS CONSIDERACIONES A TENER EN CUENTA EN EL DISEÑO Y CONSTRUCCIÓN DE OBRAS DE REDES DE DISTRIBUCIÓN SOTERRADA (MT, BT), DIBUJOS TÍPICOS QUE REPRESENTAN C/U DE SUS ESTRUCTURAS; Y AGRUPACIÓN DE LOS MATERIALES UTILIZADOS, CON SUS ESPECIFICACIONES Y FICHAS TÉCNICAS DE DATOS GARANTIZADOS.</t>
  </si>
  <si>
    <t>ELABORAR UN REGLAMENTO DONDE SE ESTABLEZCAN LAS CONSIDERACIONES A TENER EN CUENTA EN EL DISEÑO Y CONSTRUCCIÓN DE OBRAS DE REDES DE DISTRIBUCIÓN SOTERRADA (MT, BT) PARA EL 31 DE DICIEMBRE DEL 2018</t>
  </si>
  <si>
    <t xml:space="preserve">DIRECCIÓN LEGAL
</t>
  </si>
  <si>
    <t>REGLAMENTO COMERCIAL DE ALUMBRADO PÚBLICO -FASE 2</t>
  </si>
  <si>
    <t>REGLAMENTO PARA ESTABLECER LOS REQUISITOS DE NIVELES DE ILUMINACIÓN Y SEGURIDAD QUE DEBEN CUMPLIR LOS SISTEMAS DE ILUMINACIÓN Y ALUMBRADO PÚBLICO EN AVENIDAS, CALLES, PUENTES, AUTOPISTAS Y OTRAS ÁREAS DE USO PÚBLICO PARA GARANTIZAR LOS NIVELES Y CALIDADES DE LA ENERGÍA LUMÍNICA REQUERIDOS, LA SEGURIDAD DE LOS CIUDADANOS, Y LA PRESERVACIÓN DEL MEDIO AMBIENTE; PREVINIENDO, MINIMIZANDO O ELIMINANDO LOS RIESGOS ORIGINADOS POR LA INSTALACIÓN Y USO DE SISTEMAS DE ILUMINACIÓN.</t>
  </si>
  <si>
    <t>ELABORAR UN REGLAMENTO DONDE SE ESTABLEZCAN LOS REQUISITOS DE NIVELES DE ILUMINACIÓN Y SEGURIDAD QUE DEBEN CUMPLIR LOS SISTEMAS DE ILUMINACIÓN Y ALUMBRADO PÚBLICO PARA EL 31 DE DICIEMBRE DEL 2018</t>
  </si>
  <si>
    <t>GERENCIA DE ANÁLISIS Y TARIFAS</t>
  </si>
  <si>
    <t xml:space="preserve">DOCUMENTO EXPLICANDO METODOLOGÍA DE CÁLCULO Y ESTABLECIENDO LOS CUADROS QUE FIJAN LAS TARIFAS DE ENERGÍA Y POTENCIA A LOS USUARIOS </t>
  </si>
  <si>
    <t>CANTIDAD DE RESOLUCIONES ESTABLECIENDO LAS TARIFAS A LOS SISTEMAS AISLADOS</t>
  </si>
  <si>
    <t>PROPUESTA DE RESOLUCIÓN DE TARIFAS A USUARIOS REGULADOS EDES</t>
  </si>
  <si>
    <t xml:space="preserve">CÁLCULO DE LAS TARIFAS A USUARIOS REGULADOS DEL SENI Y PROPUESTA DE RESOLUCIÓN </t>
  </si>
  <si>
    <t>ELABORAR UNA PROPUESTA SOBRE EL CALCULO  DE LAS TARIFAS A USUARIOS REGULADOS DEL SENI Y PROPUESTA DE RESOLUCIÓN PARA EL 31 DE DICIEMBRE DEL 2018</t>
  </si>
  <si>
    <t>CANTIDAD PROYECTOS DE RESOLUCIONES DE TARIFAS A USUARIOS REGULADOS</t>
  </si>
  <si>
    <t>∑ PROPUESTAS</t>
  </si>
  <si>
    <t>PROPUESTAS DE RESOLUCIONES DE TARIFAS A USUARIOS REGULADOS</t>
  </si>
  <si>
    <t>UNIDAD DE SISTEMAS AISLADOS</t>
  </si>
  <si>
    <t xml:space="preserve">PROGRAMA DE ACTIVIDADES  CULTURAL </t>
  </si>
  <si>
    <t>CANTIDAD DE ACTIVIDADES CULTURALES</t>
  </si>
  <si>
    <t>∑ DE ACTIVIDADES</t>
  </si>
  <si>
    <t>FOTOS DE ACTIVIDADES</t>
  </si>
  <si>
    <t>PAGO PERSONAL</t>
  </si>
  <si>
    <t>NOMINA</t>
  </si>
  <si>
    <t xml:space="preserve">LIBRAMIENTOS ENTREGADOS EN TIEMPO </t>
  </si>
  <si>
    <t>∑ LIBRAMIENTOS REALIZADOS</t>
  </si>
  <si>
    <t>LIBRAMIENTOS ENTREGADOS</t>
  </si>
  <si>
    <t>REALIZAR 6 CHARLAS INSTRUCTIVAS DE SALUD PARA LOS EMPLEADOS DE LA SIE DURANTE EL 2018</t>
  </si>
  <si>
    <t>OPERATIVOS/CHARLAS  REALIZADAS</t>
  </si>
  <si>
    <t xml:space="preserve">∑ OPERATIVOS/CHARLAS IMPARTIDAS </t>
  </si>
  <si>
    <t xml:space="preserve">∑ CAPACITACIONES REALIZADAS </t>
  </si>
  <si>
    <t>BONOS E INCENTIVOS</t>
  </si>
  <si>
    <t>ENTREGAR 3 BONOS A LOS EMPLEADOS, SEGÚN APLIQUE, POR CONCEPTO DE:
(i) MADRES
(ii) ESCOLARES
(iii) SECRETARIA
EN LOS MESES DE ABRIL, MAYO, JULIO, RESPECTIVAMENTE, EN EL 2018</t>
  </si>
  <si>
    <t xml:space="preserve">CANTIDAD  BONOS  </t>
  </si>
  <si>
    <t>∑ BONOS PAGADOS</t>
  </si>
  <si>
    <t>REPORTE DE LOS BONOS PAGADOS</t>
  </si>
  <si>
    <t>MEJORA DE CLIMA LABORAL</t>
  </si>
  <si>
    <t>ALCANZAR POR LO MENOS UN 80% EN LA APLICACIÓN DE UNA ENCUESTA CLIMA ORGANIZACIONAL, QUE MUESTRE  LA MEDICIÓN DE  LA MOTIVACIÓN DEL PERSONAL EN DICIEMBRE 2018.</t>
  </si>
  <si>
    <t>GRADO DE SATISFACCIÓN DE LAS PERSONAS EN ENCUESTA DE CLIMA</t>
  </si>
  <si>
    <t>INFORME ENCUESTA DE CLIMA ORGANIZACIONAL</t>
  </si>
  <si>
    <t>PROGRAMA DE ACTIVIDADES DEPORTIVAS</t>
  </si>
  <si>
    <t>BENEFICIAR A LOS EMPLEADOS DE LA SIE CON ACTIVIDADES QUE CONTRIBUYAN A SU RELAJACIÓN Y BIENESTAR TANTO FÍSICO COMO MENTAL</t>
  </si>
  <si>
    <t>SERVICIOS RECREATIVOS DISPONIBLES</t>
  </si>
  <si>
    <t>∑ ACUERDOS POR SERVICIOS RECREATIVOS</t>
  </si>
  <si>
    <t>REPORTE DEL PROGRAMA ACTIVIDADES DEPORTIVAS EJECUTADAS</t>
  </si>
  <si>
    <t>CAPACITACIÓN DAER</t>
  </si>
  <si>
    <t>PORCENTUAL</t>
  </si>
  <si>
    <t>PARTICIPAR EN 10 CURSOS CON EL OBJETIVO DE ENTRENAR EL PERSONAL  DE LAS UNIDADES TÉCNICA Y COMERCIAL DE LA DFMEMI, PARA ELEVAR LA COMPETENCIA PROFESIONAL PARA EL 31 DE DICIEMBRE DEL 2018</t>
  </si>
  <si>
    <t>DESARROLLO PROFESIONAL DEL ÁREA DE COMUNICACIONES</t>
  </si>
  <si>
    <t>AMPLIAR LOS CONOCIMIENTOS DE LOS EMPLEADOS DE LA GERENCIA DE RELACIONES PÚBLICAS</t>
  </si>
  <si>
    <t>AFIANZAR, MEDIANTE EL DESARROLLO PROFESIONAL,  LOS CONOCIMIENTOS DE LOS EMPLEADOS DE LA GERENCIA DE RELACIONES PUBLICAS MEDIANTE 10 CURSOS PARA EL 31 DE DICIEMBRE DEL 2018</t>
  </si>
  <si>
    <t>GERENCIA RELACIONES PUBLICAS</t>
  </si>
  <si>
    <t>CANTIDAD DE CURSOS, DIPLOMADOS Y CAPACITACIONES</t>
  </si>
  <si>
    <t>∑CAPACITACIONES</t>
  </si>
  <si>
    <t>CERTIFICADOS / DIPLOMA</t>
  </si>
  <si>
    <t>CANTIDAD DE CAPACITACIONES</t>
  </si>
  <si>
    <t xml:space="preserve">SUMATORIA TOTAL DE CAPACIONES </t>
  </si>
  <si>
    <t>PUBLICACIONES DE RESOLUCIONES, AVISOS E INVERSIONES EN MEDIOS</t>
  </si>
  <si>
    <t>CANTIDAD DE PUBLICACIONES</t>
  </si>
  <si>
    <t>∑PUBLICACIONES</t>
  </si>
  <si>
    <t>PUBLICACIONES REALIZADAS</t>
  </si>
  <si>
    <t>CAMPAÑA DE COMUNICACIÓN</t>
  </si>
  <si>
    <r>
      <rPr>
        <b/>
        <sz val="11"/>
        <color theme="1"/>
        <rFont val="Calibri"/>
        <family val="2"/>
        <scheme val="minor"/>
      </rPr>
      <t>EJE 1:</t>
    </r>
    <r>
      <rPr>
        <sz val="11"/>
        <color theme="1"/>
        <rFont val="Calibri"/>
        <family val="2"/>
        <scheme val="minor"/>
      </rPr>
      <t xml:space="preserve">
FORTALECER LA IMAGEN INSTITUCIONAL</t>
    </r>
  </si>
  <si>
    <t>CANTIDAD DE ESPACIOS PUBLICITARIOS</t>
  </si>
  <si>
    <t>∑ANUNCIOS</t>
  </si>
  <si>
    <t>POTENCIAR LA MARCA DE LA SIE, MEDIANTE EL USO DE UNA ESTRATEGIA EN REDES SOCIALES, PARA EL FORTALECIMIENTO DE LA MARCA SIE TRIMESTRALMENTE PARA EL 31 DE DICIEMBRE DEL 2018</t>
  </si>
  <si>
    <t>CANTIDAD DE CAMPAÑAS</t>
  </si>
  <si>
    <t>∑CAMPAÑAS</t>
  </si>
  <si>
    <t>003603</t>
  </si>
  <si>
    <t>DTIC(COMUNICACIONES)</t>
  </si>
  <si>
    <t>PORCENTAJE AVANCE MEJORA</t>
  </si>
  <si>
    <t>MEJORA COMPLETADA/ 
MEJORA PROGRAMADA</t>
  </si>
  <si>
    <t>INFORME DE MEJORAS DE COMUNICACIÓN</t>
  </si>
  <si>
    <t>RENOVAR EL CONTRATO MICROSOFT AGREEMENT PARA EL  LICENCIAMIENTO POR VOLUMEN DE MÁS DE 250 USUARIOS Y BRINDAR SERVICIO EN LAS NUBES PARA EL 30 DE JUNIO DEL 2018</t>
  </si>
  <si>
    <t>FACTURA DE PAGO</t>
  </si>
  <si>
    <t>INFORME DE LICENCIAMIENTO</t>
  </si>
  <si>
    <t>SERVICIOS DE MANTENIMIENTO
DE TICS </t>
  </si>
  <si>
    <t>MANTENIMIENTOS Y/O REPARACIONES DE EQUIPOS TIC( AIRE, UPS, SISTEMA CONTRA INCENDIOS, SISTEMA CONTRA ATAQUES, IMPRESORAS Y COMPUTADORAS ETC.)</t>
  </si>
  <si>
    <t>BRINDAR EN UN 100%  LOS SERVICIO DE MANTENIMIENTO Y/O REPARACIONES DE EQUIPOS TIC  PARA EL 31 DE DICIEMBRE DEL 2018: 
-AIRES
-UPS
-SISTEMAS CONTRA INCENDIOS
-SISTEMAS CONTRA ATAQUES
-IMPRESORAS
-COMPUTADORAS</t>
  </si>
  <si>
    <t>PORCENTAJE AVANCE SERVICIOS</t>
  </si>
  <si>
    <t>INFORME DE MANTENIMIENTOS</t>
  </si>
  <si>
    <t>DTIC(INFRAESTRUCTURA)</t>
  </si>
  <si>
    <t>PORCENTAJE AVANCE MEJORA PLATAFORMA</t>
  </si>
  <si>
    <t>INFORME DE MEJORAS DE PLATAFORMA</t>
  </si>
  <si>
    <t>MEJORA DE LOS SERVICIOS DE TI</t>
  </si>
  <si>
    <t>RESPALDO HERRAMIENTAS INFORMÁTICAS PARA SOPORTE Y SERVICIOS DE TI (HERRAMIENTAS, CONECTORES,)</t>
  </si>
  <si>
    <t>INFORME DE SERVICIOS</t>
  </si>
  <si>
    <t>INFORME DE TRABAJOS COMPLETADO</t>
  </si>
  <si>
    <t>MEJORA EN LA SEGURIDAD DE LA RED Y CONTROL DE ACCESOS (SWITCHS + FIREWALL)</t>
  </si>
  <si>
    <t>MEJORAR EN UN 100% LA SEGURIDAD DE LA RED Y CONTROL DE ACCESOS ( SWITCHS Y FIREWALL) PARA EL 31 DE ENERO DEL 2018</t>
  </si>
  <si>
    <t>DTIC(OPERACIONES)</t>
  </si>
  <si>
    <t>PORCENTAJE AVANCE MEJORA SEGURIDAD</t>
  </si>
  <si>
    <t>MEJORA SEGURIDAD COMPLETADA/ 
MEJORA PROGRAMADA</t>
  </si>
  <si>
    <t>INFORME DE MEJORA DE SEGURIDAD</t>
  </si>
  <si>
    <t>DESPLEGAR OFFICE 365 RESTO DE LA SIE</t>
  </si>
  <si>
    <t>EXPANDIR SOLUCIONES PARA SOPORTE REMOTO A LOS USUARIOS</t>
  </si>
  <si>
    <t>MEJORA SMART BUILDING / EDIFICIO INTELIGENTE CONTROL ALUMBRANDO INTERNO. MURALES DIGITALES INTERACTIVOS</t>
  </si>
  <si>
    <t>INFORME DE AVANCE MEJORAS</t>
  </si>
  <si>
    <t>DTIC(PROYECTO)</t>
  </si>
  <si>
    <t>EMITIR 7 INFORMES DURANTE EL 2018, DONDE SE VERIFIQUE EL CUMPLIMIENTO DE LOS COMPROMISOS DE CALIDAD QUE SURGIERON POR LA CARTA COMPROMISO</t>
  </si>
  <si>
    <t xml:space="preserve">DIRECCIÓN TECNOLOGÍA </t>
  </si>
  <si>
    <t>CÓDIGO POA</t>
  </si>
  <si>
    <t>CLASIFICACIÓN 
(PROYECTO / OPERATIVO)</t>
  </si>
  <si>
    <t>OBJETIVO ESTRATÉGICO</t>
  </si>
  <si>
    <t>ÁREA RESPONSABLE</t>
  </si>
  <si>
    <t>READECUACIÓN SALÓN DE CONFERENCIA 1MER. PISO</t>
  </si>
  <si>
    <t>READECUAR EL SALÓN DE CONFERENCIAS DEL PRIMER NIVEL EN  UN 100%  CON NUEVOS EQUIPOS AUDIOVISUALES Y AUTOMATIZACIONES EN LOS PERIFÉRICOS DE COMUNICACIÓN PARA EL 30 DE SEPTIEMBRE DEL 2018</t>
  </si>
  <si>
    <t>DEPARTAMENTO PLANIFICACIÓN Y DESARROLLO</t>
  </si>
  <si>
    <t xml:space="preserve"> EVALUACIÓN DEL DESEMPEÑO</t>
  </si>
  <si>
    <t>EJECUTAR EL PROCESO DE EVALUACIÓN DE  DESEMPEÑO POR RESULTADOS A TODO EL PERSONAL SIE</t>
  </si>
  <si>
    <t>DIRECCIÓN INFRAESTRUCTURA</t>
  </si>
  <si>
    <t>DIRECCIÓN ASUNTOS JURÍDICOS</t>
  </si>
  <si>
    <t xml:space="preserve">ADQUISICIÓN DE EJEMPLARES DE MATERIAL BIBLIOGRÁFICO PARA CONFORMACIÓN MINI-BIBLIOTECA FÍSICA </t>
  </si>
  <si>
    <t xml:space="preserve">ADQUIRIR 50 EJEMPLARES DE LIBROS Y UN LIBRERO QUE AYUDARA A  CREAR UNA MINI-BIBLIOTECA  EN LA DIRECCIÓN JURÍDICA EN EL AÑO 2018. </t>
  </si>
  <si>
    <t>CREACIÓN 
BIBLIOTECA</t>
  </si>
  <si>
    <t>BASE DATOS JURÍDICA</t>
  </si>
  <si>
    <t>BASE DE JURISPRUDENCIA NACIONAL Y FORÁNEA</t>
  </si>
  <si>
    <t>IMPLEMENTAR UNA BASE DE DATOS  JURISPRUDENCIAL NACIONAL Y FORÁNEA, A TRAVÉS DE LA IMPLEMENTACIÓN DE UN SOFTWARE EN LA DIRECCIÓN JURÍDICA PARA EL 31  DE DICIEMBRE DEL 2018</t>
  </si>
  <si>
    <t>DIRECCIÓN DE TECNOLOGÍA 
GERENCIA DE COMPRAS</t>
  </si>
  <si>
    <t>IMPLEMENTACIÓN BASE DE DATOS</t>
  </si>
  <si>
    <t>DESARROLLO DE HABILIDADES DEL PERSONAL MEDIANTE LA
 CAPACITACIÓN PARA LA MEJORA DE LA ESTRUCTURA Y
 CONTENIDO DE LOS PRODUCTOS DE LA DIRECCIÓN LEGAL, 
ASÍ COMO LA MEJORA DEL TIEMPO DE RESPUESTA DE LOS 
REQUERIMIENTOS DE LOS USUARIOS</t>
  </si>
  <si>
    <t>RECIBIR 10 CAPACITACIONES QUE AYUDARAN AL DESARROLLO DE HABILIDADES, MEJORA DE LA ESTRUCTURA Y CONTENIDO DE LOS PRODUCTOS DE LA DIRECCIÓN JURÍDICA EN EL TRANSCURSO DEL AÑO 2018.</t>
  </si>
  <si>
    <r>
      <rPr>
        <b/>
        <sz val="11"/>
        <color theme="1"/>
        <rFont val="Calibri"/>
        <family val="2"/>
        <scheme val="minor"/>
      </rPr>
      <t xml:space="preserve">EJE 4:
</t>
    </r>
    <r>
      <rPr>
        <sz val="11"/>
        <color theme="1"/>
        <rFont val="Calibri"/>
        <family val="2"/>
        <scheme val="minor"/>
      </rPr>
      <t>CONVERTIR NUESTRA CAPACIDAD TÉCNICA EN NUESTRO DIFERENCIADOR</t>
    </r>
  </si>
  <si>
    <t>DIRECCIÓN RECURSOS HUMANOS</t>
  </si>
  <si>
    <t>ELABORAR DENTRO DEL PLAZO, SEGÚN LA NORMATIVA,  AL MENOS UN 90%  DE LOS INFORMES LEGALES Y PROYECTOS DE RESOLUCIÓN DE EXPEDIENTES PSP, PARA EL 31  DE DICIEMBRE DEL 2018.</t>
  </si>
  <si>
    <t>DIRECCIÓN MERCADO ELÉCTRICO MAYORISTA</t>
  </si>
  <si>
    <t>IMPLEMENTACIÓN SOFTWARE PROCESOS DIRECCIÓN JURÍDICA</t>
  </si>
  <si>
    <t>IMPLEMENTAR UN SOFTWARE PARA AUTOMATIZACIÓN DEL PROCESAMIENTO, SEGUIMIENTO DE LOS PROCESOS DE LA DIRECCIÓN JURÍDICA PARA EL 31 DE DICIEMBRE DEL 2018.</t>
  </si>
  <si>
    <t>DIRECCIÓN TECNOLOGÍA
DIRECCIÓN MERCADO ELÉCTRICO MAYORISTA</t>
  </si>
  <si>
    <t>∑CANTIDAD DE INFORMES REQUERIDOS / CANTIDAD DE INFORMES REALIZADOS</t>
  </si>
  <si>
    <t>DIRECCIÓN REGULACIÓN, 
DIRECCIÓN MERCADO ELÉCTRICO MAYORISTA
DIRECCIÓN MERCADO ELÉCTRICO MINORISTA
DIRECCIÓN PROTECOM</t>
  </si>
  <si>
    <t>LIQUIDAR EXPEDIENTE ANTIGUOS PRIMERA FASE</t>
  </si>
  <si>
    <t>REDUCIR TIEMPO DE RESPUESTA A SOLICITUDES DE OPINIÓN LEGAL</t>
  </si>
  <si>
    <t>REDUCIR A 10 DÍAS LA RESPUESTA DE LAS SOLICITUDES EN LAS ÁREAS DE AUTORIZACIONES, ASUNTOS REGULATORIOS, CONTRATACIONES Y LICITACIONES Y JUDICIAL DE LA DIRECCIÓN LEGAL PARA DICIEMBRE DEL AÑO 2018.</t>
  </si>
  <si>
    <t>∑ DÍAS</t>
  </si>
  <si>
    <t>DÍAS</t>
  </si>
  <si>
    <t>REGISTROS DE CONTRATOS EN CONTRALORÍA</t>
  </si>
  <si>
    <t>REGISTRAR LOS CONTRATOS EN CONTRALORÍA EN UN PLAZO MÁXIMO DE 15 DÍAS POSTERIOR A SU FIRMA</t>
  </si>
  <si>
    <t>REGISTRAR EN UN PLAZO MÁXIMO DE 15 DÍAS POSTERIOR A LA FIRMA UN 90% DE LOS CONTRATOS EN CONTRALORÍA PARA DICIEMBRE DEL AÑO 2018.</t>
  </si>
  <si>
    <t>PORCENTAJE DE CONTRATOS REGISTRADOS EN TIEMPO HÁBIL</t>
  </si>
  <si>
    <t>DIRECCIÓN REGULACIÓN
DIRECCIÓN MERCADO ELÉCTRICO MINORISTA 
DIRECCIÓN MERCADO ELÉCTRICO MAYORISTA
DIRECCIÓN TECNOLOGÍA
DIRECCIÓN PROTECOM</t>
  </si>
  <si>
    <t xml:space="preserve"> REDISEÑO DE LA ESTADÍSTICA Y DE LOS  INFORMES SEMESTRAL  Y ANUAL DEL SECTOR ELÉCTRICO</t>
  </si>
  <si>
    <t>DIRECCIÓN REGULACIÓN
DIRECCIÓN MERCADO ELÉCTRICO MINORISTA 
DIRECCIÓN MERCADO ELÉCTRICO MAYORISTA
DIRECCIÓN TECNOLOGÍA</t>
  </si>
  <si>
    <t>INFORME SEMESTRAL Y ANUAL DEL SECTOR ELÉCTRICO</t>
  </si>
  <si>
    <t>ACTUALIZACIÓN DE  LOS PROFESIONALES DE LA SUPERINTENDENCIA DE ELECTRICIDAD EN  TEMAS ESPECIALIZADOS</t>
  </si>
  <si>
    <t>DIRECCIÓN MERCADO ELÉCTRICO MINORISTA 
DIRECCIÓN MERCADO ELÉCTRICO MAYORISTA
DIRECCIÓN REGULACIÓN
DIRECCIÓN RECURSOS HUMANOS</t>
  </si>
  <si>
    <t>CANTIDAD DE TALLERES O  SEMINARIOS RECIBIDOS EN TEMAS DE ESTUDIOS ECONÓMICOS O ECONOMÍA DE LA ENERGÍA</t>
  </si>
  <si>
    <t>CERTIFICADO DE PARTICIPACIÓN</t>
  </si>
  <si>
    <t>2DA. ETAPA DW &amp; BI CON INTERCONEXIÓN FIBRA ÓPTICA</t>
  </si>
  <si>
    <t>INCORPORAR LAS INFORMACIONES DE LAS GENERADORES Y TRANSMISORES ELÉCTRICOS A LA BASE DE DATOS COMÚN DEL SECTOR Y REALIZAR ANÁLISIS CON BI</t>
  </si>
  <si>
    <t>INCORPORAR EN UN 100% LAS INFORMACIONES DE LAS GENERADORAS Y DE LOS TRANSMISORES ELÉCTRICOS A UNA BASE DE DATOS COMÚN DEL SECTOR ELÉCTRICO Y REALIZAR ANÁLISIS CON BUSINNES INTELLIGENT EN EL 2018</t>
  </si>
  <si>
    <t>DIRECCIÓN TECNOLOGÍA</t>
  </si>
  <si>
    <t>PORCENTAJE AVANCE INTERCONEXIÓN</t>
  </si>
  <si>
    <t>INTERCONEXIÓN COMPLETADA/ 
INTERCONEXIÓN PLANIFICADA</t>
  </si>
  <si>
    <t>INFORME DE INTERCONEXIÓN</t>
  </si>
  <si>
    <t>REVISTA DE ECONOMÍA Y MERCADO SECTOR ELÉCTRICO E  INNOVACIONES TECNOLÓGICA</t>
  </si>
  <si>
    <t>LA EVOLUCIÓN DE LAS DIFERENTES INNOVACIONES TECNOLÓGICAS DESPLEGADAS EN EL PAÍS, ACOMPAÑADAS A LO LARGO DEL TIEMPO POR INNOVACIONES DE TIPO ORGANIZACIONAL, FI NACIERAS Y DE MERCADEO. DE ESTA FORMA SE PRETENDE PROPORCIONAR UN AVANCE METODOLÓGICO PARA EL SEGUIMIENTO HISTÓRICO DE LOS MERCADOS ELÉCTRICOS QUE AYUDE A SOLUCIONAR UN PROBLEMA ENCONTRADO EN EL AVANCE DE MERCADOS CONSOLIDADOS EN PAÍSES EN DESARROLLO, COMO ES EL ATRASO DEL EFECTO DE DIFUSIÓN TECNOLÓGICA DE LOS PAÍSES ADELANTADOS INDUSTRIALMENTE HACIA LOS PAÍSES REZAGADOS. UNA PRIMERA APROXIMACIÓN MUESTRA QUE COLOMBIA PRESENTA UN ATRASO EN SU CICLO DE DESARROLLO TECNOLÓGICO Y QUE UNA PRIMERA OLEADA TECNOLÓGICA SE ENCUENTRA ACTUALMENTE EN SU FASE DE MADUREZ</t>
  </si>
  <si>
    <t>DIRECCIÓN MERCADO ELÉCTRICO MINORISTA 
DIRECCIÓN MERCADO ELÉCTRICO MAYORISTA
DIRECCIÓN REGULACIÓN</t>
  </si>
  <si>
    <t>PORCENTAJE AVANCE REDACCIÓN</t>
  </si>
  <si>
    <t>CIRCULACIÓN DE REVISTA EN LÍNEA</t>
  </si>
  <si>
    <t xml:space="preserve"> PROCESO DE FISCALIZACIÓN DE CALIDAD DEL SERVICIO COMERCIAL</t>
  </si>
  <si>
    <t>VERIFICAR QUE EN LAS EMPRESAS DISTRIBUIDORAS, SE CUMPLA CON LO ESTABLECIDO EN LOS ARTÍCULOS DE LA LGE, DEL RLGE  Y RESOLUCIONES EMITIDAS. (FISCALIZAR: BASE DE DATA TRANSACCIONAL, CALIDAD DE SERVICIO AL CIUDADANO, CONTRATOS ENTRE CLIENTES Y EDES, FIANZAS APLICADAS Y DEVOLUCIONES, TARIFAS ASIGNADAS Y MOTIVOS DE RECLAMACIÓN, ENTRE OTRAS ACTIVIDADES).</t>
  </si>
  <si>
    <t>VERIFICAR EN UN 100% QUE LAS EMPRESAS DISTRIBUIDORAS,  CUMPLAN CON LO ESTABLECIDO EN LA LEY 125-01 Y RLGE ENTORNO A: 
(i)BASE DE DATA TRANSACCIONAL,
(ii) CALIDAD DE SERVICIO AL CIUDADANO, 
(ii) CONTRATOS ENTRE CLIENTES Y EDES,
(iv) FIANZAS APLICADAS Y DEVOLUCIONES, 
(v) TARIFAS ASIGNADAS,
(vi) MOTIVOS DE RECLAMACIÓN, ENTRE OTRAS ACTIVIDADES) PARA EL 31 DE DICIEMBRE DEL 2018</t>
  </si>
  <si>
    <r>
      <rPr>
        <b/>
        <sz val="11"/>
        <color theme="1"/>
        <rFont val="Calibri"/>
        <family val="2"/>
        <scheme val="minor"/>
      </rPr>
      <t>EJE1:</t>
    </r>
    <r>
      <rPr>
        <sz val="11"/>
        <color theme="1"/>
        <rFont val="Calibri"/>
        <family val="2"/>
        <scheme val="minor"/>
      </rPr>
      <t xml:space="preserve">
FORTALECER LA FISCALIZACIÓN DEL SECTOR ELÉCTRICO</t>
    </r>
  </si>
  <si>
    <t>DIRECCIÓN MERCADO ELÉCTRICO MINORISTA</t>
  </si>
  <si>
    <t>DIRECCIÓN REGULACIÓN
DIRECCIÓN  ASUNTOS ECONÓMICOS REGULATORIOS
DIRECCIÓN TECNOLOGÍA 
DIRECCIÓN LEGAL.</t>
  </si>
  <si>
    <r>
      <rPr>
        <b/>
        <sz val="11"/>
        <color theme="1"/>
        <rFont val="Calibri"/>
        <family val="2"/>
        <scheme val="minor"/>
      </rPr>
      <t>META 4:</t>
    </r>
    <r>
      <rPr>
        <sz val="11"/>
        <color theme="1"/>
        <rFont val="Calibri"/>
        <family val="2"/>
        <scheme val="minor"/>
      </rPr>
      <t xml:space="preserve">
FORTALECER EL SISTEMA DE FISCALIZACIÓN DEL MERCADO MINORISTA DEL SECTOR ELÉCTRICO, PARA MEJORAR LA CALIDAD DEL SERVICIO Y SU CONFIABILIDAD.</t>
    </r>
  </si>
  <si>
    <t xml:space="preserve"> PROCESO DE FISCALIZACIÓN DE CALIDAD DEL SERVICIO TÉCNICO</t>
  </si>
  <si>
    <t>VERIFICAR QUE  LAS EDE'S CUMPLAN CON LO ESTABLECIDO EN LOS ARTÍCULOS DE LA LGE, DEL RLGE  Y RESOLUCIONES EMITIDAS. (FISCALIZAR: CUMPLIMIENTO INTERRUPCIONES Y MANTENIMIENTOS PROGRAMADOS, TRAMITACIÓN DE APROBACIÓN DE PLANOS Y SOLICITUDES DE INTERCONEXIÓN, ELABORACIÓN DE CERTIFICACIONES, ENTRE OTRAS ACTIVIDADES).</t>
  </si>
  <si>
    <t>VERIFICAR EN UN 100% QUE LAS EMPRESAS DISTRIBUIDORAS,  CUMPLAN CON LO ESTABLECIDO EN LA LEY 125-01 Y RLGE ENTORNO A:  
(i) CUMPLIMIENTO INTERRUPCIONES Y MANTENIMIENTOS PROGRAMADOS, 
(ii) TRAMITACIÓN DE APROBACIÓN DE PLANOS Y SOLICITUDES DE INTERCONEXIÓN, 
(iii) ELABORACIÓN DE CERTIFICACIONES, ENTRE OTRAS ACTIVIDADES) PARA EL 31 DE DICIEMBRE DEL 2018</t>
  </si>
  <si>
    <t>DIRECCIÓN REGULACIÓN
DIRECCIÓN  ASUNTOS ECONÓMICOS REGULATORIOS 
DIRECCIÓN TECNOLOGÍA 
DIRECCIÓN LEGAL</t>
  </si>
  <si>
    <r>
      <rPr>
        <b/>
        <sz val="11"/>
        <color theme="1"/>
        <rFont val="Calibri"/>
        <family val="2"/>
        <scheme val="minor"/>
      </rPr>
      <t>EJE4:</t>
    </r>
    <r>
      <rPr>
        <sz val="11"/>
        <color theme="1"/>
        <rFont val="Calibri"/>
        <family val="2"/>
        <scheme val="minor"/>
      </rPr>
      <t xml:space="preserve">
CONVERTIR NUESTRA CAPACIDAD TÉCNICA EN NUESTRO DIFERENCIADOR</t>
    </r>
  </si>
  <si>
    <t>DIRECCIÓN RECURSOS HUMANOS
DIRECCIÓN  DE ASUNTOS ECONÓMICOS REGULATORIOS</t>
  </si>
  <si>
    <r>
      <rPr>
        <b/>
        <sz val="11"/>
        <color theme="1"/>
        <rFont val="Calibri"/>
        <family val="2"/>
        <scheme val="minor"/>
      </rPr>
      <t>META 4:</t>
    </r>
    <r>
      <rPr>
        <sz val="11"/>
        <color theme="1"/>
        <rFont val="Calibri"/>
        <family val="2"/>
        <scheme val="minor"/>
      </rPr>
      <t xml:space="preserve">
FORTALECER EL SISTEMA DE FISCALIZACIÓN DEL MERCADO MINORISTA DEL SECTOR ELÉCTRICO, PARA MEJORAR LA CALIDAD DEL SERVICIO Y SU CONFIABILIDAD. O</t>
    </r>
  </si>
  <si>
    <t>ELABORAR UN INFORME CON EL ANÁLISIS DEL COMPORTAMIENTO DE LAS VARIABLES QUE INCIDEN EN EL CÁLCULO TARIFARIO, ASÍ COMO DEL COMPORTAMIENTO DE LOS CARGOS TARIFARIOS, MERCADO DE LAS EMPRESAS DISTRIBUIDORAS Y EL L FETE PARA EL 31 DE DICIEMBRE DEL 2018</t>
  </si>
  <si>
    <t>DIRECCIÓN DE ANÁLISIS Y ESTUDIOS ECONÓMICOS</t>
  </si>
  <si>
    <r>
      <rPr>
        <b/>
        <sz val="11"/>
        <color theme="1"/>
        <rFont val="Calibri"/>
        <family val="2"/>
        <scheme val="minor"/>
      </rPr>
      <t>META 2:</t>
    </r>
    <r>
      <rPr>
        <sz val="11"/>
        <color theme="1"/>
        <rFont val="Calibri"/>
        <family val="2"/>
        <scheme val="minor"/>
      </rPr>
      <t xml:space="preserve">
IMPLEMENTARLA TARIFA TÉCNICA CORRESPONDIENTE A CADA EMPRESA DISTRIBUIDORA Y FORMULAR LAS NORMAS REGULATORIAS COMPLEMENTARIAS</t>
    </r>
  </si>
  <si>
    <t>∑ INFORMES TÉCNICOS</t>
  </si>
  <si>
    <t>PROGRAMA DE ENTRENAMIENTO EN REGULACIÓN, TARIFAS Y FISCALIZACIÓN DE LOS MERCADOS - FASE 2</t>
  </si>
  <si>
    <t>PARTICIPAR EN UN PROGRAMA DE ENTRENAMIENTOS PARA ACTUALIZAR  LOS TÉCNICOS DE LA SUPERINTENDENCIA DE ELECTRICIDAD EN LOS TEMAS DE REGULACIÓN, DETERMINACIÓN DE TARIFAS Y DE FISCALIZACIÓN DE LOS MERCADOS MAYORISTA Y MINORISTA PARA EL 31 DE DICIEMBRE DEL 2018</t>
  </si>
  <si>
    <t>DIRECCIÓN RECURSOS HUMANOS 
 DIRECCIÓN MERCADO ELÉCTRICO MINORISTA
DIRECCIÓN MERCADO ELÉCTRICO MAYORISTA
DIRECCIÓN LEGAL
                                                                                                                                                                                                                                                                                                                                                                       DIRECCIÓN DE ANÁLISIS Y ESTUDIOS ECONÓMICOS</t>
  </si>
  <si>
    <t>ESTUDIO TARIFARIO COMPLEMENTARIO AL DE DETERMINACIÓN DE LA TARIFA TÉCNICA PARA LAS EMPRESAS DISTRIBUIDORAS -FASE 2</t>
  </si>
  <si>
    <t>DIRECCIÓN MERCADO ELÉCTRICO MAYORISTA
DIRECCIÓN LEGAL      
                                                                                                                                                                                                                                                                                                                  DIRECCIÓN DE ANÁLISIS Y ESTUDIOS ECONÓMICOS</t>
  </si>
  <si>
    <t>INFORMES SOBRE TARIFA DE TRANSICIÓN Y FOCALIZACIÓN SUBSIDIOS</t>
  </si>
  <si>
    <t>1ERA REVISIÓN Y ACTUALIZACIÓN DEL REGLAMENTO TÉCNICO DE DISEÑO Y CONSTRUCCIÓN DE REDES ELÉCTRICAS - MATERIALES Y EQUIPOS - FASE 2</t>
  </si>
  <si>
    <t>SEGÚN ACUERDO INSTITUCIONAL ENTRE SIE, INDOCAL Y PROCONSUMIDOR  SE REALIZA LA 1ERA REVISIÓN DEL VOLUMEN III DEL REGLAMENTO TÉCNICO DE DISEÑO Y CONSTRUCCIÓN DE REDES ELÉCTRICAS - MATERIALES Y EQUIPOS -</t>
  </si>
  <si>
    <t>REALIZAR LA PRIMERA REVISIÓN Y ACTUALIZACIÓN DEL  REGLAMENTO TÉCNICO DE DISEÑO Y CONSTRUCCIÓN DE REDES ELÉCTRICAS - MATERIALES Y EQUIPOS SEGÚN EL ACUERDO INSTITUCIONAL ENTRE SIE, INDOCAL Y PROCONSUMIDOR PARA EL 31 DE DICIEMBRE DEL 2018</t>
  </si>
  <si>
    <t>DIRECCIÓN LEGAL
DIRECCIÓN MERCADO ELÉCTRICO MINORISTA 
DIRECCIÓN PROTECOM                                                                                                                                                                                                                                          
DIRECCIÓN DE ANÁLISIS Y ESTUDIOS ECONÓMICOS</t>
  </si>
  <si>
    <t>IMPLEMENTAR UN SISTEMA ÚNICO DE CUENTAS QUE APORTEN INFORMACIÓN  CONTABLE Y FINANCIERA ÚTIL, OPORTUNA Y HOMOGÉNEA SOBRE EL DESEMPEÑO DE LA SIE Y TODAS LAS EMPRESAS SUJETAS A REGULACIÓN SEGÚN LA LEY GENERAL DE ELECTRICIDAD, PARA EL 31 DE DICIEMBRE DEL 2018</t>
  </si>
  <si>
    <t>DIRECCIÓN MERCADO ELÉCTRICO MAYORISTA
DIRECCIÓN MERCADO ELÉCTRICO MINORISTA
DIRECCIÓN TECNOLOGÍA                                                                                                                                                                                                                                                                                                           DIRECCIÓN DE ANÁLISIS Y ESTUDIOS ECONÓMICOS</t>
  </si>
  <si>
    <t>PROVEER A LA SIE LA INFRAESTRUCTURA  PARA EL MANEJO DE DATOS Y ESTADÍSTICAS TANTO PARA LA INSTITUCIÓN COMO PARA EL SECTOR(BUSSINES INTELIGENT)</t>
  </si>
  <si>
    <t>PROVEER A LA SIE DE UNA INFRAESTRUCTURA  PARA EL MANEJO DE DATOS Y ESTADÍSTICAS TANTO EN LA INSTITUCIÓN COMO EN  EL SECTOR ELÉCTRICO(BUSSINES INTELIGENT) PARA EL 31 DE DICIEMBRE DEL 2018</t>
  </si>
  <si>
    <t>DIRECCIÓN MERCADO ELÉCTRICO MAYORISTA
DIRECCIÓN MERCADO ELÉCTRICO MINORISTA
DIRECCIÓN PROTECOM
DIRECCIÓN REGULACIÓN                                                                                                                                                                                                                                                                                          
DIRECCIÓN DE ANÁLISIS Y ESTUDIOS ECONÓMICOS</t>
  </si>
  <si>
    <t>INDICADORES EN PRODUCCIÓN/PROGRAMADOS</t>
  </si>
  <si>
    <t>INDICADORES EN PRODUCCIÓN</t>
  </si>
  <si>
    <t>VERIFICAR EN UN 100% LAS EMPRESAS DISTRIBUIDORAS,  CUMPLAN CON LO ESTABLECIDO EN LA LEY 125-01 Y RLGE ENTORNO A:  
(i) CUMPLIMIENTO INTERRUPCIONES Y MANTENIMIENTOS PROGRAMADOS, 
(ii) TRAMITACIÓN DE APROBACIÓN DE PLANOS Y SOLICITUDES DE INTERCONEXIÓN, 
(iii) ELABORACIÓN DE CERTIFICACIONES, ENTRE OTRAS ACTIVIDADES) PARA EL 31 DE DICIEMBRE DEL 2018</t>
  </si>
  <si>
    <t xml:space="preserve">DIRECCIÓN DE REGULACIÓN
DIRECCIÓN  ASUNTOS ECONÓMICOS REGULATORIOS 
DIRECCIÓN TECNOLOGÍA
DIRECCIÓN LEGAL
                                                                                                                                                                                                                                                       </t>
  </si>
  <si>
    <t>VERIFICAR QUE  LOS SISTEMAS AISLADOS TENGAN UN SISTEMA DE MEDICIÓN COMERCIAL QUE PUEDA SER FISCALIZADO POR LA SIE</t>
  </si>
  <si>
    <t>VERIFICAR EN UN 100% QUE  LOS SISTEMAS AISLADOS CUENTEN CON UN SISTEMA DE MEDICIÓN COMERCIAL QUE PUEDA SER FISCALIZADO POR LA SIE EN DICIEMBRE DEL AÑO 2018.</t>
  </si>
  <si>
    <t>DIRECCIÓN MERCADO ELÉCTRICO MAYORISTA
                                                                                                                                                                                                                                                                                                                        DIRECCIÓN DE ANÁLISIS Y ESTUDIOS ECONÓMICOS</t>
  </si>
  <si>
    <t>MAPA GEORREFERENCIADO REDES ELÉCTRICAS  SISTEMAS AISLADOS</t>
  </si>
  <si>
    <t>CREAR UN MAPA GEORREFERENCIADO DE LAS INSTALACIONES ELÉCTRICAS DE LOS SISTEMAS AISLADOS</t>
  </si>
  <si>
    <t>CREAR UN MAPA GEORREFERENCIADO DE LAS INSTALACIONES ELÉCTRICAS DE LOS SISTEMAS AISLADOS PARA EL 31 DE DICIEMBRE DEL 2018</t>
  </si>
  <si>
    <t>DIRECCIÓN MERCADO ELÉCTRICO MAYORISTA
                                                                                                                                                                                                                                                                                                                      DIRECCIÓN DE ANÁLISIS Y ESTUDIOS ECONÓMICOS</t>
  </si>
  <si>
    <t>ANÁLISIS  DISEÑO Y COMPILACIÓN DATA TRANSACCIONAL PARA REGULACIÓN Y FISCALIZACIÓN</t>
  </si>
  <si>
    <t>ANÁLISIS  DISEÑO Y COMPILACIÓN DATA TRANSACCIONAL PARA REGULACIÓN Y FISCALIZACIÓN, PARA IMPLEMENTAR UNA APLICACIÓN DE INTELIGENCIA DE NEGOCIOS.</t>
  </si>
  <si>
    <t>IMPLEMENTAR UNA BASE DE DATOS DETALLADA DE LAS OPERACIONES COMERCIALES Y DE DISTRIBUCIÓN DE LAS EMPRESAS DISTRIBUIDORAS QUE PROVEA LA INFORMACIÓN  NECESARIA PARA  LA REGULACIÓN Y  LA FISCALIZACIÓN DEL SECTOR ELÉCTRICO, CONFIGURANDO AL 30 DE DICIEMBRE DE 2018 UNA APLICACIÓN DE INTELIGENCIA DE NEGOCIOS.</t>
  </si>
  <si>
    <t>ELABORAR EN UN 100% UNA REVISTA ECONÓMICA Y MERCADO DEL SECTOR ELÉCTRICO E INNOVACIONES TECNOLÓGICAS DONDE SE  PRESENTE LAS DIFERENTES INNOVACIONES DESPLEGADAS EN EL PAÍS ACOMPAÑADAS DE LA SITUACIÓN ECONÓMICA Y DE LOS MERCADOS DEL SECTOR ELÉCTRICO PARA EL 30 DE JUNIO DEL 2018</t>
  </si>
  <si>
    <t>EVALUAR A TODOS LOS EMPLEADOS DE LA SIE , CON EL MÉTODO DE EVALUACIÓN DE DESEMPEÑO POR RESULTADOS EN ENERO DEL 2018</t>
  </si>
  <si>
    <t>DESARROLLO ORGANIZACIONAL</t>
  </si>
  <si>
    <t>PORCENTAJE DE ÁREAS EJECUTARON EVALUACIÓN DE DESEMPEÑO</t>
  </si>
  <si>
    <t>CANTIDAD DE ÁREAS QUE EJECUTARON LA EVALUACIÓN / CANTIDAD DE ÁREAS DE ORGANIGRAMA</t>
  </si>
  <si>
    <t>INFORME EJECUCIÓN EVALUACIÓN DEL DESEMPEÑO</t>
  </si>
  <si>
    <t>PLANIFICACIÓN DE RECURSOS HUMANOS</t>
  </si>
  <si>
    <t>PLANIFICACIÓN DE RR.HH. 2018 REMITIDA AL MAP</t>
  </si>
  <si>
    <t>ELABORAR, JUNTO A LA DIRECCIÓN DE RECURSOS HUMANOS, LA PLANIFICACIÓN DEL ÁREA QUE SERÁ REMITIDA AL MAP EN FEBRERO 2018</t>
  </si>
  <si>
    <t>∑ PLANILLAS DE PLANIFICACIÓN DE RECURSOS HUMANOS REMITIDAS AL MAP</t>
  </si>
  <si>
    <t>PLANIFICACIÓN DE RECURSOS HUMANOS EMITIDA AL MAP</t>
  </si>
  <si>
    <t>POLÍTICAS SIE</t>
  </si>
  <si>
    <t>FORMULAR 9 LINEAMIENTOS  EN TEMAS ESPECÍFICOS  SEGÚN LOS REQUERIMIENTOS DE LA INSTITUCIÓN  PARA EL 31 DE DICIEMBRE DEL 2018</t>
  </si>
  <si>
    <t>CANTIDAD DE POLÍTICAS EMITIDAS</t>
  </si>
  <si>
    <t>∑POLÍTICAS EMITIDAS</t>
  </si>
  <si>
    <t>POLÍTICAS EMITIDAS (AL MENOS 6 DE ÁREAS CENTRALES)</t>
  </si>
  <si>
    <t>DOCUMENTAR PROCEDIMIENTOS SIE RELACIONADOS CON CADA UNA DE LAS POLÍTICAS EMITIDAS Y NECESIDADES IDENTIFICADAS COMO PRIORIDAD EN LA INSTITUCIÓN</t>
  </si>
  <si>
    <t>DOCUMENTAR 15 PROCEDIMIENTOS SIE RELACIONADOS CON CADA UNA DE LAS POLÍTICAS EMITIDAS Y NECESIDADES IDENTIFICADAS COMO PRIORIDAD EN LA INSTITUCIÓN PARA EL 31 DE DICIEMBRE DEL 2018</t>
  </si>
  <si>
    <t>15 PROCEDIMIENTOS (AL MENOS 10 DE ÁREAS CENTRALES)</t>
  </si>
  <si>
    <t>INTERACTUAR CON OTRAS INSTITUCIONES QUE SIRVAN DE MODELO DE MEJORA PARA LA SIE Y SUS DIFERENTES ÁREAS</t>
  </si>
  <si>
    <t xml:space="preserve">PROGRAMAR 5 SESIONES DE TRABAJO DURANTE EL AÑO 2018  CON DIFERENTES INSTITUCIONES QUE LE SIRVAN COMO MODELO DE MEJORA E INTERCAMBIO DE PROCESOS A LAS DIFERENTES ÁREAS DE TRABAJO </t>
  </si>
  <si>
    <t>PROCESO DE EVALUACIÓN POR COMPETENCIAS</t>
  </si>
  <si>
    <t>PROCESO DE EVALUACIÓN DE COMPETENCIA AL PERSONAL CON METODOLOGÍA 360.</t>
  </si>
  <si>
    <t>CANTIDAD DE ÁREAS QUE REALIZARON FEEDBACK / CANTIDAD DE ÁREAS DE ORGANIGRAMA</t>
  </si>
  <si>
    <t>INFORME PROCESO DE EVALUACIÓN POR COMPETENCIA</t>
  </si>
  <si>
    <t>IMPLEMENTACIÓN FEEDBACK MODELO DE GESTIÓN POR COMPETENCIA</t>
  </si>
  <si>
    <t>RETROALIMENTACIÓN  A LAS ÁREAS SOBRE LA IMPLEMENTACIÓN DEL MODELO DE GESTIÓN POR COMPETENCIAS</t>
  </si>
  <si>
    <t>RETROALIMENTAR A LAS 14 ÁREAS DE LA SIE SOBRE LA IMPLEMENTACIÓN DEL MODELO DE GESTIÓN POR COMPETENCIAS EN EL 31 JULIO 2018</t>
  </si>
  <si>
    <t>ESTABLECER LOS OBJETIVOS INDIVIDUALES DE TODOS LOS EMPLEADOS DE LA SIE , LOS CUALES SON HERRAMIENTAS PARA  LA EVALUACIÓN DEL DESEMPEÑO PRO RESULTADOS EN ENERO 2018</t>
  </si>
  <si>
    <t>PORCENTAJE DE ÁREAS CON PERSONAL CON OBJETIVOS DEFINIDOS.</t>
  </si>
  <si>
    <t>CANTIDAD DE ÁREAS QUE REMITIERON LOS OBJETIVOS / CANTIDAD DE ÁREAS DE ORGANIGRAMA</t>
  </si>
  <si>
    <t>INFORME  DE EVALUACIÓN</t>
  </si>
  <si>
    <t>EMITIR 12 INFORMES QUE PRESENTEN EL NIVEL DE SATISFACCIÓN DE LOS USUARIOS Y EL RESUMEN DE LAS QUEJAS Y SUGERENCIAS PRESENTADAS POR LOS CLIENTES EN TODAS LAS OFICINAS Y PUNTOS EXPRESO, DURANTE EL 2018</t>
  </si>
  <si>
    <t>COORDINAR EL PROCESO DE AUTOFIAGNOSTICODE LA SIE  PARA LA MEMORIA DE POSTULACIÓN DEL  MODELO CAF 2018 EN MARZO 2018</t>
  </si>
  <si>
    <t>CANTIDAD DE GUÍA DE AUTOEVALUACIÓN COMPLETA</t>
  </si>
  <si>
    <t>∑ GUÍAS AUTOEVALUACIÓN COMPLETAS</t>
  </si>
  <si>
    <t>GUÍA DE AUTOEVALUACIÓN REMITIDA AL MAP</t>
  </si>
  <si>
    <t>REALIZAR DOS INFORMES DE AUDITORIA DE PROCESOS, DONDE SE VERIFIQUE SISTEMÁTICAMENTE EL FUNCIONAMIENTO Y CUMPLIMIENTO DE LOS PROCESOS DE LA SIE DURANTE EL 2018</t>
  </si>
  <si>
    <t>ELABORAR UN INFORME DONDE SE DE A CONOCER EL NIVEL DE SATISFACCIÓN DE LOS GRUPOS DE INTERÉS DE LA SIE EN MARZO 2018</t>
  </si>
  <si>
    <t>COORDINAR E IMPARTIR FORMACIÓN,  DURANTE EL 2018, AL PERSONAL DE LA SIE  EN LOS SIGUIENTES ASPECTOS:
1) MODELO CAF
2) HERRAMIENTAS DE CALIDAD
3) SERVICIO AL CLIENTE
4) NORMAS ISO</t>
  </si>
  <si>
    <t>CONSULTORÍA PARA IMPLEMENTACIÓN ISO 9001:2015 Y SISTEMA DE GESTIÓN DE CALIDAD</t>
  </si>
  <si>
    <t>COORDINAR, EN EL 2018, LA IMPLEMENTACIÓN TOTAL DE LA FASE I DE LAS NORMAS ISO 9001:2015 EN LA SIE Y EL SISTEMA DE GESTIÓN DE CALIDAD</t>
  </si>
  <si>
    <t>PORCENTAJE DE IMPLEMENTACIÓN ISO 9001:2015</t>
  </si>
  <si>
    <t xml:space="preserve">CONTRATO DE CONSULTORÍA </t>
  </si>
  <si>
    <t>REDACTAR LA MEMORIA DE POSTULACIÓN AL PREMIO DE LA CALIDAD DEL 2018  CON LOS PUNTOS FUERTES QUE CARACTERIZAS A LA SIE  PARA JULIO 2018</t>
  </si>
  <si>
    <t>EMITIR LA VERSIÓN 02 DE LA CARTA COMPROMISO CON LOS LINEAMIENTOS DEL MINISTERIO DE ADMINISTRACIÓN PÚBLICA</t>
  </si>
  <si>
    <t>EMITIR LA VERSIÓN 02 DE LA CARTA COMPROMISO CON LOS LINEAMIENTOS DEL MINISTERIO DE ADMINISTRACIÓN PÚBLICA PARA EL AÑO 2018</t>
  </si>
  <si>
    <t>ENCUESTA SOBRE PERCEPCIÓN DEL DESEMPEÑO DE LA SIE RESPECTO A LA RESPONSABILIDAD SOCIAL</t>
  </si>
  <si>
    <t>CONTRATAR SERVICIO PARA LA IMPLEMENTACIÓN DE ENCUESTA SOBRE PERCEPCIÓN DEL DESEMPEÑO DE LA SIE RESPECTO A LA RESPONSABILIDAD SOCIAL DURANTE EN MAYO 2018</t>
  </si>
  <si>
    <t>INFORME ENCUESTA PERCEPCIÓN DE LA SIE</t>
  </si>
  <si>
    <t>CONTRATAR SERVICIO PARA LA IMPLEMENTACIÓN DE ENCUESTA SOBRE LA IMAGEN  DE LA SIE  EN MAYO 2018</t>
  </si>
  <si>
    <t>BUZÓN DE EMPLEADOS</t>
  </si>
  <si>
    <t>HABILITAR PROCEDIMIENTO Y HERRAMIENTAS PARA PONER EN FUNCIONAMIENTO EL BUZÓN DE EMPLEADOS SIE</t>
  </si>
  <si>
    <t>PONER EN FUNCIONAMIENTO EL PROCEDIMIENTO Y LAS HERRAMIENTAS DEL BUZÓN DE EMPLEADOS DE LA SIE EN EL 2018</t>
  </si>
  <si>
    <r>
      <rPr>
        <b/>
        <sz val="11"/>
        <color theme="1"/>
        <rFont val="Calibri"/>
        <family val="2"/>
        <scheme val="minor"/>
      </rPr>
      <t>EJE 3:</t>
    </r>
    <r>
      <rPr>
        <sz val="11"/>
        <color theme="1"/>
        <rFont val="Calibri"/>
        <family val="2"/>
        <scheme val="minor"/>
      </rPr>
      <t xml:space="preserve">
OPTIMIZAR LA  GESTIÓN DE RR.HH. ACORDE A LOS REQUERIMIENTOS DE LA INSTITUCIÓN</t>
    </r>
  </si>
  <si>
    <t>REMITIR TODAS LAS INFORMACIONES PERMITENTES, CON EL FIN DE ACTUALIZAR EN EL 2018, LOS INDICADORES DEL SISTEMA DE MONITOREO DE LA ADMINISTRACIÓN PUBLICA (SISMAP)</t>
  </si>
  <si>
    <t>CUESTIONARIO PARA RECOPILAR, ANALIZAR Y REVISAR DE FORMA SISTEMÁTICA EL CLIMA ORGANIZACIONAL EN LA SIE</t>
  </si>
  <si>
    <t>GESTIÓN DE RIESGOS</t>
  </si>
  <si>
    <t xml:space="preserve">INICIATIVAS ORIENTADAS A ASEGURAR QUE LOS EMPLEADOS DE LA INSTITUCIÓN SE SIENTAN IDENTIFICADOS CON LA MISIÓN, VISIÓN Y LOS VALORES DE LA SIE </t>
  </si>
  <si>
    <t>ASEGURAR QUE LOS EMPLEADOS DE LA SIE SE SIENTAN IDENTIFICADOS CON LA MISIÓN, VISIÓN Y LOS VALORES DE LA INSTITUCIÓN, MEDIANTE 4  SESIONES DURANTE EL 2018</t>
  </si>
  <si>
    <t>CORREOS E INDUCCIONES,
WALLPAPER MISIÓN VISIÓN Y VALORES EN COMPUTADORAS</t>
  </si>
  <si>
    <t xml:space="preserve">IMPLEMENTACIÓN NOBACI </t>
  </si>
  <si>
    <t>EVALUACIÓN ORIENTADA A IDENTIFICAR LAS OPORTUNIDADES DE MEJORA QUE PRESENTA LA INSTITUCIÓN EN CUANTO A LA IMPLEMENTACIÓN DE LAS NORMAS DE CONTROL INTERNO</t>
  </si>
  <si>
    <t>IMPLEMENTAR EN SU TOTALIDAD LAS NORMAS DE CONTROL INTERNO, CON EL FIN DE IDENTIFICAR LAS OPORTUNIDADES DE MEJORAS QUE PRESENTA LA SIE  EN EL 2018</t>
  </si>
  <si>
    <r>
      <rPr>
        <b/>
        <sz val="11"/>
        <color theme="1"/>
        <rFont val="Calibri"/>
        <family val="2"/>
        <scheme val="minor"/>
      </rPr>
      <t>EJE3:</t>
    </r>
    <r>
      <rPr>
        <sz val="11"/>
        <color theme="1"/>
        <rFont val="Calibri"/>
        <family val="2"/>
        <scheme val="minor"/>
      </rPr>
      <t xml:space="preserve">
ASEGURAR EL CONTROL DE LA GESTIÓN INTERNA</t>
    </r>
  </si>
  <si>
    <t>PORCENTAJE  DE IMPLEMENTACIÓN</t>
  </si>
  <si>
    <t>PUNTUACIÓN ALCANZADA / PUNTUACIÓN TOTAL POSIBLE</t>
  </si>
  <si>
    <t>INFORME CONTRALORÍA</t>
  </si>
  <si>
    <t>INTEGRACIÓN DE LA GESTIÓN DE RIESGOS EN OPERACIONES SIE</t>
  </si>
  <si>
    <t>IMPLEMENTACIÓN DE LA ADMINISTRACIÓN DE RIESGOS EN LAS OPERACIONES SIE  EN POA</t>
  </si>
  <si>
    <t>IMPLEMENTAR LA ADMINISTRACIÓN DE RIESGOS EL TODAS LAS OPERACIONES DE LA SIE DURANTE EL 2018</t>
  </si>
  <si>
    <t>PLAN DE GESTIÓN DE RIESGO</t>
  </si>
  <si>
    <t>MONITORIOS Y GESTIÓN DE RESULTADOS LAS METAS PRESIDENCIALES 2016-2020 SIE</t>
  </si>
  <si>
    <t>GESTIÓN PROYECTOS</t>
  </si>
  <si>
    <t>MONITORIOS Y GESTIÓN DE RESULTADOS DE LOS PROYECTOS DEFINIDOS EN EL PLAN OPERATIVO ANUAL 2018 DE LA SIE</t>
  </si>
  <si>
    <t>IMPLEMENTACIÓN METODOLOGÍA SIE FORMULACIÓN DE LOS PROYECTOS SIE  
FASE 2  PARA PROYECTOS DEL 2019</t>
  </si>
  <si>
    <t>ACOMPAÑAMIENTO A LAS ÁREAS EN LA ESTRUCTURACIÓN, DOCUMENTACIÓN Y VALIDACIÓN DE LOS PROYECTOS PARA EL 2019; ASEGURANDO QUE CADA PROYECTO CUENTE CON: 
1- PROJECTS CHÁRTER; 
2- ESTRUCTURA DE DESFRACCIONAMIENTO DE TRABAJO; 
3- CRONOGRAMA DE ACTIVIDADES;
4- ACTA DE CIERRE, EN LOS CASOS DE LOS PROYECTOS FINALIZADOS  EN EL AÑO 2019;
5- FORMULACIÓN CURVA S;
6- MATRIZ DE ADQUISICIONES;
7- MATRIZ DE RESPONSABILIDADES.</t>
  </si>
  <si>
    <t>ACOMPAÑAR LAS ÁREAS DE LA SIE  PARA ESTRUCTURAR, DOCUMENTAR Y VALIDAR LOS PROYECTOS PARA EL 2019; ASEGURANDO QUE CADA PROYECTO CUENTE CON: 
1- PROJECTS CHÁRTER; 
2- ESTRUCTURA DE DESFRACCIONAMIENTO DE TRABAJO; 
3- CRONOGRAMA DE ACTIVIDADES;
4- ACTA DE CIERRE, EN LOS CASOS DE LOS PROYECTOS FINALIZADOS  EN EL AÑO 2019;
5- FORMULACIÓN CURVA S;
6- MATRIZ DE ADQUISICIONES;
7- MATRIZ DE RESPONSABILIDADES.</t>
  </si>
  <si>
    <t>PORCENTAJE PROYECTOS FORMULADOS CON METODOLOGÍA SIE</t>
  </si>
  <si>
    <t>ÁREAS CON  PROYECTOS FORMULADOS CON METODOLOGÍA SIE / TOTAL DE ÁREAS</t>
  </si>
  <si>
    <t>ACTUALIZACIÓN SECCIÓN PROYECTO PORTAL WEB SIE</t>
  </si>
  <si>
    <t>ACTUALIZAR LA SECCIÓN DE PROYECTOS EN EL PORTAL WEB DE LA SIE CON LOS PROYECTOS DEFINIDOS POR LAS ÁREAS</t>
  </si>
  <si>
    <t>ACTUALIZAR TODAS LAS SECCIONES DE PROYECTOS  DEL PORTAL WEB DE LA SIE CON LOS PROYECTOS DEFINIDOS POR LAS ÁREAS DURANTE EL 2018</t>
  </si>
  <si>
    <t>RENDICIÓN DE CUENTAS SIE</t>
  </si>
  <si>
    <t>REUNIÓN ANUAL DE RETROALIMENTACIÓN CON TODAS LAS DIRECCIONES Y GERENCIAS DE LA INSTITUCIÓN PARA MOSTRAR LOS RESULTADOS Y AVANCES  ALCANZADOS EN EL PLAN OPERATIVO ANUAL (POA)</t>
  </si>
  <si>
    <t>COORDINAR LA REUNIÓN ANUAL DE RENDICIÓN DE CUENTAS CON TODAS LAS DIRECCIONES Y GERENCIAS DE LA INSTITUCIÓN, PARA MOSTRAR LOS RESULTADOS Y AVANCES LOGRADOS EN EL PLAN OPERATIVO ANUAL, EN ABRIL 2018</t>
  </si>
  <si>
    <t>GESTIÓN ESTRATÉGICA</t>
  </si>
  <si>
    <t>FOTOGRAFÍAS Y HOJA DE ASISTENCIA</t>
  </si>
  <si>
    <t>ELABORAR UN INFORME DONDE SE PRESENTEN LOS AVANCES EN EL CUMPLIMIENTO DE LOS OBJETIVOS ESTRATÉGICOS DURANTE EL 2018</t>
  </si>
  <si>
    <t xml:space="preserve">ELABORAR EL PRESUPUESTO FÍSICO 2019 REQUERIDO POR LA DIRECCIÓN GENERAL DE PRESUPUESTO </t>
  </si>
  <si>
    <t>INFORME EVALUACIÓN ANUAL METAS FÍSICAS-FINANCIERAS 2017</t>
  </si>
  <si>
    <t>ELABORACIÓN  Y REMISIÓN A DIGEPRES  DE INFORME EVALUACIÓN ANUAL METAS FÍSICAS-FINANCIERAS</t>
  </si>
  <si>
    <t>ELABORAR Y REMITIR EL INFORME DE EVALUACIÓN ANUAL DE METAS FÍSICAS Y FINANCIERAS DEL 2018 A DIGEPRES, EN FEBRERO 2018</t>
  </si>
  <si>
    <t>INFORME METAS FÍSICAS-FINANCIERAS</t>
  </si>
  <si>
    <t>SEGUIMIENTO COMITÉ DE GESTIÓN SIE</t>
  </si>
  <si>
    <t>FOMENTAR LA INTEGRACIÓN Y EL TRABAJO EN EQUIPO ENTRE LAS ÁREAS DE LA INSTITUCIÓN MEDIANTE 4 SESIONES DE TRABAJO DURANTE EL AÑO 2018</t>
  </si>
  <si>
    <t>CAPACITACIONES GERENCIA PLANIFICACIÓN Y DESARROLLO</t>
  </si>
  <si>
    <t>CAPACITACIÓN PARA EL PERSONAL DE LA GERENCIA DE PLANIFICACIÓN Y DESARROLLO</t>
  </si>
  <si>
    <t>CAPACITAR AL PERSONAL DE PLANIFICACIÓN Y DESARROLLO  DURANTE EL 2018</t>
  </si>
  <si>
    <t>SATISFACCIÓN ATENCIÓN AL USUARIO</t>
  </si>
  <si>
    <t xml:space="preserve">VERIFICACIÓN SUGERENCIAS </t>
  </si>
  <si>
    <t>ELEVAR A UN 85% LA SATISFACCIÓN QUE PERCIBEN LOS USUARIOS AL MEMOMENTO DE REALIZAR UNA RECLAMACIÓN EN LAS OFICINAS DE PROTECOM PARA DICIEMBRE DEL AÑO 2018</t>
  </si>
  <si>
    <t>SUPERV. ATENCIÓN AL USUARIO</t>
  </si>
  <si>
    <t>GERENCIA PLANIFICACIÓN Y DESARROLLO</t>
  </si>
  <si>
    <t>PORCENTAJE SATISFACCIÓN AL USUARIO</t>
  </si>
  <si>
    <t>PUNTUACIÓN EVALUADA/ TOTAL DE PUNTUACIÓN DE LA EVALUACIÓN</t>
  </si>
  <si>
    <t xml:space="preserve">REVISIÓN  POLÍTICA </t>
  </si>
  <si>
    <t>REVISAR 3 POLÍTICAS SIE: 
(i) POLÍTICA PERMISOS Y AUSENCIAS
(ii) POLÍTICA BONOS E INCENTIVOS
(iii) POLÍTICA BONO ESCOLAR 
PARA EL 31 DE MARZO DEL 2018</t>
  </si>
  <si>
    <t>CANTIDAD DE POLÍTICAS REVISADAS</t>
  </si>
  <si>
    <t>∑ DE POLÍTICAS REVISADAS</t>
  </si>
  <si>
    <t>INFORME DE POLÍTICAS REVISADAS</t>
  </si>
  <si>
    <t>COMPRA DE NEUMÁTICOS</t>
  </si>
  <si>
    <t>ADQUISICIÓN DE NEUMÁTICOS PARA LOS VEHÍCULOS</t>
  </si>
  <si>
    <t xml:space="preserve">GERENCIA DE TRANSPORTACIÓN </t>
  </si>
  <si>
    <t>CANTIDAD DE NEUMÁTICOS COMPRADOS</t>
  </si>
  <si>
    <t>DE NEUMÁTICOS COMPRADOS</t>
  </si>
  <si>
    <t>COMPRAR EL 100% DEL COMBUSTIBLE Y LOS LUBRICANTES QUE SERVIRÁ  EN  EL MANTENIMIENTO Y LA PRESTACIÓN DE LOS SERVICIOS DE INSPECCIÓN QUE REALIZA LA SUPERINTENDENCIA DE ELECTRICIDAD EN EL AÑO 2018.</t>
  </si>
  <si>
    <t>MANTENIMIENTO Y REPARACIÓN DE VEHÍCULOS</t>
  </si>
  <si>
    <t>MANTENIMIENTO REPARACIÓN DE INMUEBLES, OBRAS MENORES</t>
  </si>
  <si>
    <t xml:space="preserve">HOJAS DE VISITAS Y RECEPCIÓN DOCUMENTOS </t>
  </si>
  <si>
    <t>MEJORA EN LOS SERVICIOS DE MANTENIMIENTO DE INFRAESTRUCTURA CON LA AMPLIACIÓN Y RENOVACIÓN DE LA FLOTA VEHICULAR DE LA INSTITUCIÓN</t>
  </si>
  <si>
    <t>CONSTRUCCIÓN DE ALMACÉN  Y READECUACIÓN PARA PARQUEO 1ER NIVEL</t>
  </si>
  <si>
    <t>CONSTRUIR UN  NUEVO PARQUEO QUE SERA USADO POR LOS EMPLEADOS DE LA SEDE PRINCIPAL, ASÍ COMO UN ALMACÉN PARA EL 30 DE JUNIO DEL 2018</t>
  </si>
  <si>
    <t>DIRECCIÓN FINANCIERA Y GERENCIA DE COMPRAS</t>
  </si>
  <si>
    <t>CANTIDAD DE READECUACIÓN</t>
  </si>
  <si>
    <t>∑   DE PARQUEO Y ALMACÉN</t>
  </si>
  <si>
    <t xml:space="preserve">FOTOS Y VIDEOS DE RESTRUCTURACIÓN </t>
  </si>
  <si>
    <t>REMODELACIÓN 5TA. PLANTA EDIFICIO KASSE ACTA</t>
  </si>
  <si>
    <t>LA ADECUACIÓN DE LAS OFICINAS DE PROTECOM UBICADAS EN LA 5TA. PLANTA DEL EDIFICIO KASSE ACTA PARA LLEVARLA A LOS ESTÁNDARES DE LAS DEMÁS ÁREAS DE LA INSTITUCIÓN.</t>
  </si>
  <si>
    <t>ADECUAR LA OFICINA DE PROTECOM UBICADAS EN LA 5TA. PLANTA DEL EDIFICIO KASSE ACTA QUE CONTRIBUIRÁ A LLEVARLA A LOS ESTÁNDARES DE LAS DEMÁS ÁREAS DE LA INSTITUCIÓN PARA EL 30 DE ABRIL DEL 2018</t>
  </si>
  <si>
    <t>REMODELACIÓN  5TA PLANTA</t>
  </si>
  <si>
    <t>REMODELACIÓN Y ADECUACIÓN DE OFICINAS</t>
  </si>
  <si>
    <t>REMODELACIÓN DIRECCIÓN RECURSOS HUMANOS</t>
  </si>
  <si>
    <t>READECUACIÓN DE ÁREA PARA MEJOR DESEMPEÑO DE SUS LABORES</t>
  </si>
  <si>
    <t>REMODELACIÓN DIRECCIÓN</t>
  </si>
  <si>
    <t>REMODELACIÓN DIRECCIÓN TECNOLOGÍA</t>
  </si>
  <si>
    <t>REALIZAR LA REMODELACIÓN DE LA DIRECCIÓN DE TECNOLOGÍA QUE CONTRIBUIRÁ EN LA MEJORA DEL DESEMPEÑO DE LAS LABORES PARA EL 31 DE DICIEMBRE DEL AÑO 2018</t>
  </si>
  <si>
    <t>REMODELACIÓN  2DA. PLANTA EDIFICIO KASSE ACTA</t>
  </si>
  <si>
    <t>REALIZAR LA REMODELACIÓN DEL 2DO. NIVEL DE LA OFICINA EN KASSE ACTA PARA LLEVARLA A LOS ESTÁNDARES DE LAS DEMÁS ÁREAS DE LA INSTITUCIÓN PARA EL AÑO 2018.</t>
  </si>
  <si>
    <t>ADQUISICIÓN DE MOBILIARIOS PARA NUEVAS OFICINAS Y OFICINAS EXISTENTES</t>
  </si>
  <si>
    <t>ADQUISICIÓN MOBILIARIO</t>
  </si>
  <si>
    <t>READECUACIÓN ÁREA DE DOCUMENTACIÓN 1ER NIVEL KASSE ACTA</t>
  </si>
  <si>
    <t>REALIZAR LA REMODELACIÓN DEL ÁREA DE DOCUMENTACIÓN DEL 1RE. NIVEL DE LA OFICINA EN KASSE ACTA QUE AYUDARA A LLEVARLA A LOS ESTÁNDARES DE LAS DEMÁS ÁREAS DE LA INSTITUCIÓN PARA EL AÑO 2018.</t>
  </si>
  <si>
    <t>PREVENCIÓN DE INCENDIOS OFICINA DE PROTECOM KASSE  ACTA</t>
  </si>
  <si>
    <t>EQUIPAR 1ER Y 5TO PISO CON UN SISTEMA DE PREVENCIÓN DE INCENDIOS</t>
  </si>
  <si>
    <t>EQUIPAR 1ER Y 5TO PISO DEL EDIFICIO KASSE ACTA CON UN SISTEMA DE PREVENCIÓN DE INCENDIOS PARA EL 30 DE ABRIL DE 2018</t>
  </si>
  <si>
    <t>ACONDICIONAMIENTO OFICINA IMPRESIÓN Y MENSAJERÍA</t>
  </si>
  <si>
    <t>ACONDICIONAR EL ÁREA DE IMPRESIÓN Y MENSAJERÍA PARA FACILITAR UN MEJOR DESENVOLVIMIENTO EN LOS TRABAJOS</t>
  </si>
  <si>
    <t>REMODELAR EL ÁREA DE IMPRESIÓN Y MENSAJERÍA QUE FACILITE UN  MEJOR DESENVOLVIMIENTO EN LOS TRABAJOS EN ESTA ÁREA, PARA EL 1 DE JULIO DEL 2018</t>
  </si>
  <si>
    <t>DIRECCIÓN DE INFRAESTRUCTURA</t>
  </si>
  <si>
    <t>READECUAR EL SALÓN DE CONFERENCIAS DEL PRIMER NIVEL CON NUEVOS EQUIPOS AUDIOVISUALES Y AUTOMATIZACIONES EN LOS PERIFÉRICOS DE COMUNICACIÓN PARA EL 30 DE SEPTIEMBRE DEL 2018</t>
  </si>
  <si>
    <t>PORCENTAJE AVANCE ADECUACIÓN</t>
  </si>
  <si>
    <t>READECUACIÓN COMPLETADA/
 READECUACIÓN PLANIFICADA</t>
  </si>
  <si>
    <t>ENTREGA DE SALÓN REMODELADO</t>
  </si>
  <si>
    <t>READECUACIÓN DATA CENTER PRINCIPAL</t>
  </si>
  <si>
    <t xml:space="preserve">REMODELACIÓN REDUCCIÓN DE ESPACIO, PUERTA Y PISO TÉCNICO, RECABLEADO CERTIFICADO </t>
  </si>
  <si>
    <t>READECUAR EN UN 100% EL DATA CENTER PRINCIPAL QUE AYUDARA A REDUCIR ESPACIOS, CAMBIO DE PUERTAS, PISO TÉCNICO Y RECABLEADO PARA EL 30 DE JUNIO DEL 2018</t>
  </si>
  <si>
    <t>PORCENTAJE AVANCE READECUACIÓN</t>
  </si>
  <si>
    <t>INFORME DE READECUACIÓN</t>
  </si>
  <si>
    <t>READECUACIÓN DATA CENTER KASSE ACTA</t>
  </si>
  <si>
    <t>MEJORAR EN UN 100% LAS CONDICIONES DE LA INFRAESTRUCTURA DEL DATA CENTER QUE SERVIRÁ PARA PRESERVAR SUS OPERACIONES PARA EL 31 DE AGOSTO DEL 2018</t>
  </si>
  <si>
    <t>INFORMES MENSUALES DE EMISIÓN DE CERTIFICACIONES</t>
  </si>
  <si>
    <t>SEÑALIZACIÓN  SALIDA EMERGENCIA DE LA DIRECCIÓN DE PROTECOM EN EDIFICIO KASSE ACTA</t>
  </si>
  <si>
    <r>
      <t xml:space="preserve">SEÑALIZAR EN UN 100% </t>
    </r>
    <r>
      <rPr>
        <sz val="14"/>
        <color rgb="FFFF0000"/>
        <rFont val="Calibri"/>
        <family val="2"/>
        <scheme val="minor"/>
      </rPr>
      <t xml:space="preserve">TODAS LAS SALIDAS DE EMERGENCIA </t>
    </r>
    <r>
      <rPr>
        <sz val="14"/>
        <color theme="1"/>
        <rFont val="Calibri"/>
        <family val="2"/>
        <scheme val="minor"/>
      </rPr>
      <t>DE LA DIRECCIÓN PROTECOM EN EL EDIFICIO KASSE ACTA PARA EL 31  DE MARZO DEL 2018</t>
    </r>
  </si>
  <si>
    <t>ELABORAR DENTRO DEL PLAZO,  SEGÚN  LA NORMATIVA,  ALMENAS UN 90%  DE LOS INFORMES LEGALES Y PROYECTOS DE RESOLUCIÓN DE EXPEDIENTES DE PUESTA EN SERVICIO DEFINITIVAS  PARA EL 31  DE DICIEMBRE DEL 2018.</t>
  </si>
  <si>
    <r>
      <t xml:space="preserve">ELABORACIÓN DE INFORMES TÉCNICOS PARA (1) AUTORIZACIÓN SIE DE PUESTAS EN SERVICIO DE OBRAS ELÉCTRICAS; (2) SOLICITUDES DE CONCESIÓN; (3)  AUTORIZACIÓN UNRs, (4) REVOCACIÓN UNRs, (5) AUTORIZACIÓN EXENCIÓN DE COMBUSTIBLES. 6) </t>
    </r>
    <r>
      <rPr>
        <sz val="11"/>
        <color rgb="FFFF0000"/>
        <rFont val="Calibri"/>
        <family val="2"/>
        <scheme val="minor"/>
      </rPr>
      <t>RECOMENDACIONES DE CONCESIONES 7) TRANSFERENCIAS DE CONCESIONES 8) TRANSFERENCIAS DE AUTORIZACIONES DE UNRs</t>
    </r>
  </si>
  <si>
    <t>ELABORAR EL 90% DE LOS INFORMES TÉCNICOS DE:
(1) AUTORIZACIÓN SIE DE PUESTAS EN SERVICIO DE OBRAS ELÉCTRICAS; (2) SOLICITUDES DE CONCESIÓN; 
(3)  AUTORIZACIÓN UNRs, 
(4) REVOCACIÓN UNRs, 
(5) AUTORIZACIÓN EXENCIÓN DE COMBUSTIBLES.
 6) RECOMENDACIONES DE CONCESIONES 
7) TRANSFERENCIAS DE CONCESIONES 
8) TRANSFERENCIAS DE AUTORIZACIONES DE UNRs                                                                
AL 31 DE DICIEMBRE DEL 2018</t>
  </si>
  <si>
    <r>
      <rPr>
        <b/>
        <sz val="11"/>
        <color theme="1"/>
        <rFont val="Calibri"/>
        <family val="2"/>
        <scheme val="minor"/>
      </rPr>
      <t>EJE 4:</t>
    </r>
    <r>
      <rPr>
        <sz val="11"/>
        <color theme="1"/>
        <rFont val="Calibri"/>
        <family val="2"/>
        <scheme val="minor"/>
      </rPr>
      <t xml:space="preserve">
CONVERTIR NUESTRA CAPACIDAD TÉCNICA EN NUESTRO DIFERENCIADOR</t>
    </r>
  </si>
  <si>
    <t>UNIDAD DE FISCALIZACIÓN DE NORMAS TÉCNICAS</t>
  </si>
  <si>
    <t xml:space="preserve"> DIRECCIÓN TECNOLOGÍA </t>
  </si>
  <si>
    <t>UNIDAD DE FISCALIZACIÓN DE NORMAS COMERCIAL  Y TÉCNICA</t>
  </si>
  <si>
    <t xml:space="preserve">DIRECCIÓN DE RECURSOS HUMANOS
DIRECCIÓN  DE ASUNTOS ECONÓMICOS REGULATORIOS
</t>
  </si>
  <si>
    <t>UNIDAD DE FISCALIZACIÓN DE NORMAS COMERCIALES</t>
  </si>
  <si>
    <t>DIRECCIÓN DE REGULACIÓN
DIRECCIÓN  ASUNTOS ECONÓMICOS REGULATORIOS
DIRECCIÓN TECNOLOGÍA 
DIRECCIÓN LEGAL.</t>
  </si>
  <si>
    <t>DIRECCIÓN DE REGULACIÓN
DIRECCIÓN  ASUNTOS ECONÓMICOS REGULATORIOS 
DIRECCIÓN TECNOLOGÍA 
DIRECCIÓN LEGAL</t>
  </si>
  <si>
    <t>CÓDIGO</t>
  </si>
  <si>
    <t>INCOATIVAS ORIENTADAS A MEJORAR EL PROCESO DE RECLAMACIONES</t>
  </si>
  <si>
    <t>ELABORAR INICIATIVAS DE  MEJORAR EN UN 90% EL PROCESO DE RECLAMACIONES RECIBIDAS POR LA DIRECCIÓN DE PROTECOM PARA EL 31 DE DICIEMBRE DEL 2018</t>
  </si>
  <si>
    <t xml:space="preserve">COORD. ANÁLISIS, ENC. TECNO. Y SÚPER. PUNTOS EXPRESOS DEL GRAN SANTO </t>
  </si>
  <si>
    <t>DIRECCIÓN TECNOLOGÍA
DIRECCIÓN LEGAL</t>
  </si>
  <si>
    <t>INFORME IMPLEMENTACIÓN DEL PROYECTO</t>
  </si>
  <si>
    <t>DOCUMENTO EN RESPUESTA A LAS RECLAMACIONES INTERPUESTAS POR LOS USUARIOS DEL SERVICIO DE ENERGÍA ELÉCTRICA.</t>
  </si>
  <si>
    <t>MEJORAR A UN 90% LA CALIDAD DE LAS DECISIONES EN RESPUESTA A LAS RECLAMACIONES INTERPUESTAS POR LOS USUARIOS DEL SERVICIO DE ENERGÍA ELÉCTRICA PARA EL 31 DE DICIEMBRE DEL 2018</t>
  </si>
  <si>
    <t>DPTO. DE ANÁLISIS</t>
  </si>
  <si>
    <t>PORCENTAJE DE RESOLUCIONES DE RECURSOS JERÁRQUICOS RATIFICADOS</t>
  </si>
  <si>
    <t>ELEVAR A UN 85% LA SATISFACCIÓN QUE PERCIBEN LOS USUARIOS AL ME MOMENTO DE REALIZAR UNA RECLAMACIÓN EN LAS OFICINAS DE PROTECOM PARA DICIEMBRE DEL AÑO 2018</t>
  </si>
  <si>
    <t>SÚPER. ATENCIÓN AL USUARIO</t>
  </si>
  <si>
    <t>CENTRO DE ANÁLISIS</t>
  </si>
  <si>
    <t>PROGRAMA DE CAPACITACIÓN POR COMPETENCIA</t>
  </si>
  <si>
    <t xml:space="preserve">PROGRAMA DE CAPACITACIÓN Y MEJORA CONTINUA AL PERSONAL </t>
  </si>
  <si>
    <t>EJECUTAR UN PROGRAMA DE CAPACITACIONES Y MEJORA CONTINUA DEL PERSONAL DE LA DIRECCIÓN DE PROTECOM PARA EL 31 DE DICIEMBRE DEL 2018</t>
  </si>
  <si>
    <t>CALIDAD DE REPORTES TÉCNICOS / REGULATORIOS</t>
  </si>
  <si>
    <t>∑CANTIDAD DE INFORMES TÉCNICOS-REGULATORIOS REQUERIDOS / CANTIDAD DE INFORMES REALIZADOS</t>
  </si>
  <si>
    <t>DIRECCIÓN LEGAL
DIRECCIÓN MERCADO ELÉCTRICO MAYORISTA
DIRECCIÓN PROTECOM</t>
  </si>
  <si>
    <t>DIRECCIÓN MERCADO ELÉCTRICO MINORISTA 
DIRECCIÓN MERCADO ELÉCTRICO MAYORISTA
DIRECCIÓN PROTECOM
DIRECCIÓN REGULACIÓN                                                                                                                                                                                                                                                                                                  
DIRECCIÓN DE ANÁLISIS Y ESTUDIOS ECONÓMICOS</t>
  </si>
  <si>
    <t>RESOLUCIÓN APROBADA POR EL CONSEJO SIE QUE RESUELVE SOBRE LOS CASOS DE RECURSOS JERÁRQUICOS INTERPUESTOS POR LOS USUARIOS Y/O EMPRESAS DISTRIBUIDORAS CONTRA DECISIONES DE PROTECOM</t>
  </si>
  <si>
    <t>ELABORAR EN UN 100% LAS RESOLUCIONES QUE SERÁN APROBADAS POR EL CONSEJO SIE SOBRE LOS CASOS DE RECURSOS JERÁRQUICOS INTERPUESTOS POR LOS USUARIOS Y/O EMPRESAS DISTRIBUIDORAS CONTRA DECISIONES DE PROTECOM, PARA EL 31 DE DICIEMBRE DEL 2018</t>
  </si>
  <si>
    <t>GERENCIA RECURSOS JERÁRQUICOS</t>
  </si>
  <si>
    <t>TIEMPO DE EMISIÓN (DÍAS)</t>
  </si>
  <si>
    <t xml:space="preserve">TOTAL DE CASOS SOMETIDOS / TOTAL DE DÍAS TRANSCURRIDOS </t>
  </si>
  <si>
    <t>UNIFICACIÓN CRITERIOS DE DECISIÓN Y ANÁLISIS DE CASOS</t>
  </si>
  <si>
    <t>UNIFICACIÓN DE CRITERIOS DE ANÁLISIS PARA LA TOMA DE DECISIONES EN PROTECOM Y RECURSOS JERÁRQUICOS</t>
  </si>
  <si>
    <t>UNIFICAR EN UN 100% LOS CRITERIOS DE ANÁLISIS AL MOMENTO DE LA TOMAS DE DECISIONES NE PROTECOM Y RECURSOS JERÁRQUICOS, PARA EL 31 DE DICIEMBRE DEL 2018</t>
  </si>
  <si>
    <t>ACTAS DE REUNIÓN DEBIDAMENTE FIRMADA POR LOS PARTICIPANTES, CON SU DEBIDA CONCLUSIÓN SOBRE CADA TIPO DE RECLAMO TRABAJADO</t>
  </si>
  <si>
    <t>PROGRAMA DE CAPACITACIÓN SOBRE "EDUCACIÓN ENERGÉTICA"</t>
  </si>
  <si>
    <t>PROGRAMA DE CAPACITACIÓN  ORIENTADO A ESTUDIANTES DE 3RO. Y 4TO. DE MEDIA, DOCENTES, PADRES Y GRUPOS COMUNITARIOS EN GENERAL, SOBRE "EDUCACIÓN ENERGÉTICA"</t>
  </si>
  <si>
    <t>REALIZAR AL 100%  EL PROGRAMA DE CAPACITACIONES EL CUAL ESTA ORIENTADO A  ESTUDIANTES DE 3RO. Y 4TO. DE MEDIA, DOCENTES, PADRES Y GRUPOS COMUNITARIOS EN GENERAL, SOBRE "EDUCACIÓN ENERGÉTICA", PARA EL 31 DE DICIEMBRE DEL 2018</t>
  </si>
  <si>
    <t>DIRECCIÓN PROTECOM 
UNIDAD DE RELACIONES COMUNITARIAS 
UNIDAD DE RELACIONES INTERINSTITUCIONALES</t>
  </si>
  <si>
    <t>INFORME COMPILADOS CON EVIDENCIAS GRAFICAS Y DOCUMENTALES DE CADA JORNADA DE CAPACITACIÓN IMPARTIDA</t>
  </si>
  <si>
    <t xml:space="preserve">DIRECCIÓN LEGAL
DIRECCIÓN MERCADO ELÉCTRICO MINORISTA
</t>
  </si>
  <si>
    <t xml:space="preserve">DIRECCIÓN  LEGAL
DIRECCIÓN MERCADO ELÉCTRICO MINORISTA
</t>
  </si>
  <si>
    <t>REVISAR EL VALOR ESTABLECIDO PARA EL INCENTIVO DE REGULACIÓN DE FRECUENCIA PARA EL 31 DE DICIEMBRE DEL 2018</t>
  </si>
  <si>
    <t>RÉGIMEN TARIFARIO PARA SISTEMAS AISLADOS - FASE 2</t>
  </si>
  <si>
    <t xml:space="preserve">ELABORAR UNA RESOLUCIÓN DONDE SE EXPLICA LA METODOLOGÍA DE CÁLCULO Y ESTABLECIENDO LOS CUADROS QUE FIJAN LAS TARIFAS DE ENERGÍA Y POTENCIA A LOS USUARIOS PARA EL 31 DE DICIEMBRE DEL 2018 </t>
  </si>
  <si>
    <t>DIRECCIÓN DE RECURSOS HUMANOS 
 DIRECCIÓN MERCADO ELÉCTRICO MINORISTA
DIRECCIÓN MERCADO ELÉCTRICO MAYORISTA
DIRECCIÓN LEGAL                                                                                                                                                                                                                                                                                                                                                                       
DIRECCIÓN DE ANÁLISIS Y ESTUDIOS ECONÓMICOS</t>
  </si>
  <si>
    <t>DIRECCIÓN MERCADO ELÉCTRICO MAYORISTA
DIRECCIÓN LEGAL                                                                                                                                                                                                                                                                                                                        
DIRECCIÓN DE ANÁLISIS Y ESTUDIOS ECONÓMICOS</t>
  </si>
  <si>
    <t>DIRECCIÓN MERCADO ELÉCTRICO MAYORISTA
DIRECCIÓN MERCADO ELÉCTRICO MINORISTA
DIRECCIÓN TECNOLOGÍA      
                                                                                                                                                                                                                                                                                                    DIRECCIÓN DE ANÁLISIS Y ESTUDIOS ECONÓMICOS</t>
  </si>
  <si>
    <t>REGLAMENTO APORTES DE FINANCIAMIENTO REEMBOLSABLE - FASE 1</t>
  </si>
  <si>
    <t xml:space="preserve">ELABORACIÓN DEL REGLAMENTO DE APORTE DE FINANCIAMIENTO REEMBOLSABLE SEGÚN LO PRESCRITO POR LOS ARTÍCULOS 103 AL 106 Y 135 DE LA LEY GENERAL DE ELECTRICIDAD  </t>
  </si>
  <si>
    <t xml:space="preserve">ELABORAR UN REGLAMENTO DONDE SE ESTABLEZCAN LOS APORTES DE FINANCIAMIENTO REEMBOLSABLE SEGÚN LO PRESCRITO POR LOS ARTÍCULOS 103 AL 106 Y 135 DE LA LEY GENERAL DE ELECTRICIDAD PARA EL 31 DE DICIEMBRE DEL 2018  </t>
  </si>
  <si>
    <t>DIRECCIÓN MERCADO ELÉCTRICO MAYORISTA
                                                                                                                                                                                                                                                                                                                  DIRECCIÓN DE ANÁLISIS Y ESTUDIOS ECONÓMICOS</t>
  </si>
  <si>
    <t>MAPA GEOREFERENCIADO REDES ELÉCTRICAS  SISTEMAS AISLADOS</t>
  </si>
  <si>
    <t>CREAR UN MAPA GEOREFERENCIADO DE LAS INSTALACIONES ELÉCTRICAS DE LOS SISTEMAS AISLADOS</t>
  </si>
  <si>
    <t>CREAR UN MAPA GEOREFERENCIADO DE LAS INSTALACIONES ELÉCTRICAS DE LOS SISTEMAS AISLADOS PARA EL 31 DE DICIEMBRE DEL 2018</t>
  </si>
  <si>
    <t>MEJORA DE SEGURIDAD EDIFICIO CASE ACTA</t>
  </si>
  <si>
    <t>SEÑALIZACIÓN  SALIDA EMERGENCIA DE LA DIRECCIÓN DE PROTECOM EN EDIFICIO CASE ACTA</t>
  </si>
  <si>
    <t>SEÑALIZAR EN UN 100% TODAS LAS SALIDAS DE EMERGENCIA DE LA DIRECCIÓN PROTECOM EN EL EDIFICIO CASE ACTA PARA EL 31  DE MARZO DEL 2018</t>
  </si>
  <si>
    <t>EJECUTAR ACTIVIDADES PARA RECAUDAR FONDOS PARA INSTITUCIONES BENÉFICAS</t>
  </si>
  <si>
    <t>ORGANIZAR 2 ACTIVIDADES CULTURALES QUE AYUDEN A RECAUDAR FONDOS A INSTITUCIONES BENÉFICAS PARA EL 30 DE NOVIEMBRE DEL 2018</t>
  </si>
  <si>
    <t>ENTREGA A TIEMPO LIBRAMIENTO PARA PAGO DE NÓMINA (A MÁS TARDAR EL DÍA 17 DE CADA MES)</t>
  </si>
  <si>
    <t>REALIZAR LA ENTREGA A TIEMPO DE 12 LIBRAMIENTOS DEL PAGO DE NOMINA DE LOS EMPLEADOS DE LA SUPERINTENDENCIA DE ELECTRICIDAD DURANTE EL 2018</t>
  </si>
  <si>
    <t>OPERATIVOS/CHARLAS SALUD</t>
  </si>
  <si>
    <t xml:space="preserve">CHARLAS  INSTRUCTIVAS DE SALUD DURANTE EL AÑO </t>
  </si>
  <si>
    <t xml:space="preserve">HOJAS DE ASISTENCIA CHARLAS IMPARTIDAS </t>
  </si>
  <si>
    <t>CAPACITACIÓN  /RR/HH</t>
  </si>
  <si>
    <t>CAPACITACIÓN EMPLEADOS DE LA DIRECCIÓN DE RR/HH</t>
  </si>
  <si>
    <t>PARTICIPAR EN 10 CAPACITACIONES QUE AYUDE AL DESARROLLO PROFESIONAL DE LOS EMPLEADOS DE LA DIRECCIÓN DE RECURSOS HUMANOS DURANTE EL 2018.</t>
  </si>
  <si>
    <t xml:space="preserve">CERTIFICADOS   DE SEMINARIOS </t>
  </si>
  <si>
    <t>BENEFICIOS OFRECIDOS POR LA INSTITUCIÓN DE ACUERDO A LA TEMPORADA DEL AÑO/ BONO MADRES (MAYO) BONO ESCOLAR (JULIO) Y OTROS</t>
  </si>
  <si>
    <t>MEDICIÓN DE LA MOTIVACIÓN DEL PERSONAL ATREVES DE ENCUESTA DE CLIMA ORGANIZACIONAL</t>
  </si>
  <si>
    <t>∑ PUNTUACIÓN ALCANZADA / TOTAL DE PUNTUACIÓN DE LA EVALUACIÓN</t>
  </si>
  <si>
    <t>PAGAR 3 SERVICIOS QUE CONTRIBUYAN A LA RELAJACIÓN, RECREACIÓN Y BIENESTAR TANTO FÍSICO COMO MENTAL DE LOS EMPLEADOS SIE DURANTE EL AÑO 2018.</t>
  </si>
  <si>
    <t>CAPACITACIÓN  Y/O ENTRENAMIENTO, CONGRESOS, SEMINARIOS 
PERSONAL TIC</t>
  </si>
  <si>
    <t>PROGRAMACIÓN DE ENTRENAMIENTO PARA PERSONAL TIC POR CADA 
UNA DE SUS UNIDADES</t>
  </si>
  <si>
    <t>PARTICIPAR  EN 21 CAPACITACIONES QUE SERVIRÁ PARA EL DESARROLLO DE HABILIDADES DEL PERSONAL DE LA DIRECCIÓN TECNOLOGÍA PARA EL 31 DE DICIEMBRE DEL AÑO 2018.</t>
  </si>
  <si>
    <t>PORCENTAJE AVANCE CAPACITACIÓN</t>
  </si>
  <si>
    <t>CAPACITACIÓN EJECUTADA/
 CAPACITACIÓN PROGRAMADA</t>
  </si>
  <si>
    <t>CERTIFICACIÓN E INFORMES</t>
  </si>
  <si>
    <t>CAPACITACIÓN DLEGAL</t>
  </si>
  <si>
    <t>PARTICIPAR  EN 10 CAPACITACIONES QUE AYUDARA AL DESARROLLO DE HABILIDADES DEL PERSONAL DE LA DIRECCIÓN JURÍDICA, MEJORA DE LA ESTRUCTURA Y CONTENIDO DE LOS PRODUCTOS DE LA DIRECCIÓN  EN EL TRANSCURSO DEL AÑO 2018.</t>
  </si>
  <si>
    <t>CAPACITACIÓN DFMEMI</t>
  </si>
  <si>
    <t>DIRECCIÓN DE RECURSOS HUMANOS 
 DIRECCIÓN MERCADO ELÉCTRICO MINORISTA
DIRECCIÓN MERCADO ELÉCTRICO MAYORISTA
DIRECCIÓN LEGAL
                                                                                                                                                                                                                                                                                                                                                                       DIRECCIÓN DE ANÁLISIS Y ESTUDIOS ECONÓMICOS</t>
  </si>
  <si>
    <t>SEGUIMIENTO SISMA</t>
  </si>
  <si>
    <t>REMITIR Y ACTUALIZAR INDICADORES DEL SISTEMA DE MONITOREO DE LA ADMINISTRACIÓN PÚBLICA (SISMA)</t>
  </si>
  <si>
    <t>REMITIR TODAS LAS INFORMACIONES PERMITENTES, CON EL FIN DE ACTUALIZAR EN EL 2018, LOS INDICADORES DEL SISTEMA DE MONITOREO DE LA ADMINISTRACIÓN PUBLICA (SISMA)</t>
  </si>
  <si>
    <t>PORCENTAJE CUMPLIMIENTO SISMAN</t>
  </si>
  <si>
    <t>PUNTUACIÓN BARÓMETRO  SISMA</t>
  </si>
  <si>
    <t>PROGRAMA DE CAPACITACIÓN RECURSOS JERÁRQUICOS</t>
  </si>
  <si>
    <t>PROGRAMA DE CAPACITACIÓN A PERSONAL ADSCRITO A LA GERENCIA DE RECURSOS JERÁRQUICOS, ESPECÍFICAMENTE EN TEMAS DE CARÁCTER REGULATORIO DEL SECTOR ELÉCTRICO Y DE DERECHO ADMINISTRATIVO</t>
  </si>
  <si>
    <t>PARTICIPAR EN 16 CAPACITACIONES EN TEMAS DE CARÁCTER REGULATORIO DEL SECTOR ELÉCTRICO Y DE DERECHO ADMINISTRATIVO PARA EL 31 DE DICIEMBRE DEL 2018</t>
  </si>
  <si>
    <t>DIRECCIÓN DE RECURSOS HUMANOS</t>
  </si>
  <si>
    <t>CERTIFICADOS / CONSTANCIA DE PARTICIPACIÓN EN CAPACITACIÓN</t>
  </si>
  <si>
    <t xml:space="preserve">DIFUSIÓN DE INFORMACIÓN DE LOS DERECHOS DE LOS USUARIOS Y RESOLUCIONES EMITIDAS POR LA SIE </t>
  </si>
  <si>
    <t>DIFUNDIR TODA LA INFORMACIÓN REFERENTE A  LOS DERECHOS DE LOS USUARIOS: Y DE LAS RESOLUCIONES EMITIDAS POR LA SIE, EN 10 PUBLICACIONES PARA EL 31 DE DICIEMBRE DEL 2018</t>
  </si>
  <si>
    <t>PROMOCIÓN DE PROTECOM A NIVEL NACIONAL, UTILIZANDO LOS MEDIOS DISPONIBLES RADIO, TV Y REDES SOCIALES</t>
  </si>
  <si>
    <t>DAR A CONOCER  A NIVEL NACIONAL, LAS TAREAS QUE REALIZA PROTECOM, UTILIZANDO LOS MEDIOS DISPONIBLES DE RADIO, TELEVISIÓN  Y REDES SOCIALES,  MEDIANTE UNA CAMPAÑA DE COMUNICACIÓN PARA EL 31 DE DICIEMBRE DEL 2018</t>
  </si>
  <si>
    <t>MEDICIÓN CANTIDAD RECEPTORES Y ALCANCE PUBLICITARIO</t>
  </si>
  <si>
    <t>PROMOCIÓN  SIE EN REDES SOCIALES</t>
  </si>
  <si>
    <t>ESTRATEGIA EN REDES SOCIALES PARA POTENCIACIÓN DE LA MARCA(CAMPAÑA DE REDES SOCIALES EN TWITTER, FACEBOOK E INSTAGRAM PARA EL FORTALECIMIENTO DE LA SIE</t>
  </si>
  <si>
    <t>DIRECCIÓN DE TECNOLOGÍA</t>
  </si>
  <si>
    <t>ESTADÍSTICAS</t>
  </si>
  <si>
    <t>DEPARTAMENTO COMUNICACIONES</t>
  </si>
  <si>
    <t>DEPARTAMENTO RECURSOS JERÁRQUICOS</t>
  </si>
  <si>
    <t>RESOLUCIÓN APROBADA POR EL CONSEJO SIE QUE RESUELVE SOBRE LOS CASOS DE RECURSOS JERÁRQUICOS INTERPUESTOS POR LOS USUARIOS Y/O EMPRESAS DISTRIBUIDORAS CONTRA DECISIONES DE PROTEJO</t>
  </si>
  <si>
    <t>ELABORAR EN UN 100% LAS RESOLUCIONES QUE SERÁN APROBADAS POR EL CONSEJO SIE SOBRE LOS CASOS DE RECURSOS JERÁRQUICOS INTERPUESTOS POR LOS USUARIOS Y/O EMPRESAS DISTRIBUIDORAS CONTRA DECISIONES DE PROTEJO, PARA EL 31 DE DICIEMBRE DEL 2018</t>
  </si>
  <si>
    <t>DIRECCIÓN PROTEJO</t>
  </si>
  <si>
    <t>UNIFICACIÓN DE CRITERIOS DE ANÁLISIS PARA LA TOMA DE DECISIONES EN PROTEJO Y RECURSOS JERÁRQUICOS</t>
  </si>
  <si>
    <t>UNIFICAR EN UN 100% LOS CRITERIOS DE ANÁLISIS AL MOMENTO DE LA TOMAS DE DECISIONES NE PROTEJO Y RECURSOS JERÁRQUICOS, PARA EL 31 DE DICIEMBRE DEL 2018</t>
  </si>
  <si>
    <t>DIRECCIÓN PROTEJO / UNIDAD DE RELACIONES COMUNITARIAS / UNIDAD DE RELACIONES INTERINSTITUCIONALES</t>
  </si>
  <si>
    <t>MEJORA DE LOS EQUIPOS DE COMUNICACIÓN</t>
  </si>
  <si>
    <t>ADQUISICIÓN DE ACCESORIOS DE COMUNICACIONES (CARGADORES, CABLES,  ETC.)</t>
  </si>
  <si>
    <t xml:space="preserve">MEJORAR EN UN 100% LOS EQUIPOS DEL ÁREA DE COMUNICACIONES PARA   EL 31 DE DICIEMBRE DEL 2018:
-CARGADORES
-CABLES
-SWITCHS
-PERIFÉRICOS.  </t>
  </si>
  <si>
    <t>RENOVACIÓN CONTRATO MICROSOFT 
AGREEMENT</t>
  </si>
  <si>
    <t>PAGO POR LA RENOVACIÓN DEL ACUERDO ENTERPRISE MICROSOFT AGREEMENT</t>
  </si>
  <si>
    <t>DTIC(DIRECCIÓN)</t>
  </si>
  <si>
    <t>DIRECCIÓN  ADMINISTRATIVA FINANCIERA</t>
  </si>
  <si>
    <t>RENOVACIÓN PAGADA/
RENOVACIÓN CONTRATADA</t>
  </si>
  <si>
    <t>INTERCONEXIÓN COMPLETADA/ I
INTERCONEXIÓN PLANIFICADA</t>
  </si>
  <si>
    <t>RENOVACIÓN DE SOFTWARE LICENCIAS EXTRAS PARA DIFERENTES PROYECTOS</t>
  </si>
  <si>
    <t>ADICIONAR LICENCIAS REQUERIDAS PARA SUPLIR DISTINTOS SERVICIOS TECNOLÓGICOS</t>
  </si>
  <si>
    <t>RENOVAR EL 100% DE  LAS LICENCIAS REQUERIDAS QUE AYUDARA A SUPLIR LOS DISTINTOS SERVICIOS TECNOLÓGICOS REQUERIDOS PARA EL 31 DE DICIEMBRE DEL 2018.</t>
  </si>
  <si>
    <t>PORCENTAJE AVANCE RENOVACIÓN</t>
  </si>
  <si>
    <t>SOFTWARE LICENCIA COMPLETADA/ 
SOFTWARE LICENCIA VENCIDA</t>
  </si>
  <si>
    <t>MANTENIMIENTOS COMPLETADOS/
MANTENIMIENTOS PROGRAMADOS</t>
  </si>
  <si>
    <t>MEJORA DE PLATAFORMA Y EQUIPOS INFORMÁTICOS</t>
  </si>
  <si>
    <t>ADQUISICIÓN DE LOS EQUIPOS INFORMÁTICOS NECESARIOS PARA LA MEJORA DE LAS OPERACIONES DE LOS USUARIOS DE LA SIE</t>
  </si>
  <si>
    <t>MEJORAR EN UN 100% LA PLATAFORMA Y EQUIPOS INFORMÁTICOS NECESARIOS QUE AYUDARA A MEJORAR LAS OPERACIONES A LOS USUARIOS SIE PARA EL 30 DE ABRIL DEL 2018</t>
  </si>
  <si>
    <t>MEJORAR EN UN 100% LAS HERRAMIENTAS INFORMÁTICAS QUE AYUDARA A DAR SOPORTE Y SERVICIOS DE TIC PARA EL 1 DE SEPTIEMBRE DEL 2018</t>
  </si>
  <si>
    <t>PORCENTAJE AVANCE MEJORA SERVICIOS</t>
  </si>
  <si>
    <t>AMPLIACIÓN DE COBERTURA WIRELESS</t>
  </si>
  <si>
    <t>AMPLIACIÓN Y MEJORA DE LA RED INALÁMBRICA PARA LOS SERVICIOS DE 
CONECTIVIDAD (5 APS) / EDIF PRINCIPAL Y KA</t>
  </si>
  <si>
    <t>AMPLIAR Y MEJORAR EN UN 100% LA RED INALÁMBRICA DE LOS SERVICIOS DE CONECTIVIDAD EN LA SEDE PRINCIPAL Y EDIFICIO KASSE ACTA PARA EL 1 DE MARZO DEL 2018</t>
  </si>
  <si>
    <t>PORCENTAJE AVANCE AMPLIACIÓN COBERTURA</t>
  </si>
  <si>
    <t>MEJORA AMPLIACIÓN COMPLETADA/ 
MEJORA PROGRAMADA</t>
  </si>
  <si>
    <t>INFORME DE AMPLIACIÓN DE COBERTURA</t>
  </si>
  <si>
    <t>MEJORA EN LA PROTECCIÓN Y RASPADO
ELÉCTRICO DE EQUIPOS INFORMÁTICOS</t>
  </si>
  <si>
    <t>ADQUISICIÓN DE ACCESORIOS DE RESIDO ELÉCTRICO (UPS) PARA LOS PE</t>
  </si>
  <si>
    <t>MEJORAR EN UN 100% LA PROTECCIÓN Y RESPALDO DE LOS EQUIPOS INFORMÁTICOS PARA EL 1 DE FEBRERO DEL 2018</t>
  </si>
  <si>
    <t>PORCENTAJE AVANCE MEJORA PROTECCIÓN</t>
  </si>
  <si>
    <t>MEJORA PROTECCIÓN COMPLETADA/ 
MEJORA PROGRAMADA</t>
  </si>
  <si>
    <t>EL MONTO PAGADO PARA EL SMART NET CISCO 6506E PARA SOPORTE POR UN AÑO ES DE: RD$ 333,058.93 OS EQUIPOS FORTINES A RENOVAR LICENCIAS PARA EL PRÓXIMO AÑO SON: FW60CA3916000180 FORTINES DE SANTIAGO CON LICENCIA VENCIDA EL 15 DE JULIO 2017 FW60CA3915001924 FORTINES BASORA CON LICENCIA A RENOVAR EL 28 DE ENERO DEL 2018</t>
  </si>
  <si>
    <t>IMPLEMENTACIÓN SOPORTE PRODUCTOS MICROSOFT (AZURE, O365, ON-PREMISES)</t>
  </si>
  <si>
    <t>IMPLEMENTAR EN UN 100% LOS PRODUCTOS MICROSOFT  A LOS EMPLEADOS SIE QUE NO TENGAN ACCESO A OFFICE 365, Y LA IMPLEMENTACIÓN DE MICROSOFT AZURE PARA EL 30 DE JUNIO DEL 2018</t>
  </si>
  <si>
    <t>PORCENTAJE AVANCE MEJORA IMPLEMENTACIÓN</t>
  </si>
  <si>
    <t>MEJORA IMPLEMENTACIÓN COMPLETADA/ 
MEJORA PROGRAMADA</t>
  </si>
  <si>
    <t>INFORME IMPLEMENTACIÓN</t>
  </si>
  <si>
    <t>AMPLIACIÓN ADQUISICIÓN DE RELOJ BIOMÉTRICO</t>
  </si>
  <si>
    <t>ADQUISICIÓN DE 4 RELOJ BIOMÉTRICO PARA RESPALDO DE LOS EQUIPOS QUE REGISTRAN 
LA ASISTENCIA DEL PERSONAL DE LA SIE</t>
  </si>
  <si>
    <t>MEJORAR EL 100% DEL RESPALDO DE LOS EQUIPOS QUE REGISTRAN LA ASISTENCIA DEL PERSONAL DE LA SIE MEDIANTE LA ADQUISICIÓN DE 4 RELOJES BIOMÉTRICOS, PARA EL 30 DE ABRIL DEL 2018</t>
  </si>
  <si>
    <t>INFORME AMPLIACIÓN</t>
  </si>
  <si>
    <t>ACTUALIZACIÓN UPGRADE LICENCIA TEAMVIEWER A VERSIÓN 12  O NUEVA APLICACIÓN DE CONEXIÓN VNC VIEW</t>
  </si>
  <si>
    <t>EXPANDIR LICENCIAS PARA CONEXIÓN EN UN 100% DE LOS SOPORTES TÉCNICOS DE MANERA REMOTA A LOS USUARIOS SIE PARA EL 30 DE ABRIL DEL 2018</t>
  </si>
  <si>
    <t>PORCENTAJE AVANCE ACTUALIZACIÓN</t>
  </si>
  <si>
    <t>MEJORA ACTUALIZACIÓN COMPLETADA/ 
MEJORA PROGRAMADA</t>
  </si>
  <si>
    <t>INFORME ACTUALIZACIÓN</t>
  </si>
  <si>
    <t>VIRTUALIZACIÓN DE HOST WINDOWS DATA CENTER</t>
  </si>
  <si>
    <t>CREACIÓN CLÚSTER VIRTUALIZACIÓN CON DOS EQUIPOS DEL CHASIS BLADE</t>
  </si>
  <si>
    <t>VIRTUAL IZAR HOST WINDOWS DATA CENTER EN UN 100% CON DOS EQUIPOS DEL CHASIS BLADE PARA EL 30 DE JUNIO DEL 2018</t>
  </si>
  <si>
    <t>PORCENTAJE AVANCE VIRTUALIZACIÓN</t>
  </si>
  <si>
    <t>VIRTUALIZACIÓN COMPLETADA/
VIRTUALIZACIÓN PROGRAMADA</t>
  </si>
  <si>
    <t>INFORME VIRTUALIZACIÓN</t>
  </si>
  <si>
    <t>SENSORES DE ENCENDIDO Y APAGADO DE LUCES POR MOVIMIENTOS. MONITORES PARA CÁMARAS DE SEGURIDAD, SOLUCIONES DE DIGITAL SIGNAGE PARA MURALES</t>
  </si>
  <si>
    <t>CONTROLAR EN UN 100% DE FORMA AUTOMATIZADA EL ALUMBRADO INTERNO, A TRAVÉS DE SENSORES DE ENCENDIDO  Y APAGADO DE LUCES POR MOVIMIENTO,  CÁMARAS DE SEGURIDAD Y CREAR SOLUCIONES DIGITALES SIGNAGE PARA MURALES PARA EL 1 DE AGOSTO DEL 2018</t>
  </si>
  <si>
    <t>PORCENTAJE AVANCE MEJORA EDIFICACIÓN</t>
  </si>
  <si>
    <t>MEJORA EDIFICACIÓN COMPLETADA/ 
MEJORA PROGRAMADA</t>
  </si>
  <si>
    <t>ELABORAR EN UN 100% UNA REVISTA ECONÓMICA Y MERCADO DEL SECTOR ELÉCTRICO E INNOVACIONES TECNOLÓGICAS DONDE SE  PRESENENTE LAS DIFERENTES INNOVACIONES DESPLEGADAS EN EL PAÍS ACOMPAÑADAS DE LA SITUACIÓN ECONÓMICA Y DE LOS MÉRCANOS DEL SECTOR ELÉCTRICO PARA EL 30 DE JUNIO DEL 2018</t>
  </si>
  <si>
    <t>DIRECCIÓN MERCADOS
DIRECCIÓN REGULACIÓN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</si>
</sst>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_-&quot;$&quot;* #,##0.00_-;\-&quot;$&quot;* #,##0.00_-;_-&quot;$&quot;* &quot;-&quot;??_-;_-@_-"/>
    <numFmt numFmtId="167" formatCode="[$-1540A]dd\-mmm\-yy;@"/>
    <numFmt numFmtId="168" formatCode="_-&quot;RD$&quot;* #,##0.00_-;\-&quot;RD$&quot;* #,##0.00_-;_-&quot;RD$&quot;* &quot;-&quot;??_-;_-@_-"/>
    <numFmt numFmtId="170" formatCode="_-* #,##0.00\ _€_-;\-* #,##0.00\ _€_-;_-* &quot;-&quot;??\ _€_-;_-@_-"/>
    <numFmt numFmtId="171" formatCode="000000"/>
    <numFmt numFmtId="172" formatCode="&quot;RD$&quot;#,##0.00"/>
    <numFmt numFmtId="176" formatCode="[$$-1C0A]#,##0.00"/>
    <numFmt numFmtId="177" formatCode="[$$-1C0A]#,##0"/>
    <numFmt numFmtId="178" formatCode="_-* #,##0.00\ &quot;€&quot;_-;\-* #,##0.00\ &quot;€&quot;_-;_-* &quot;-&quot;??\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4"/>
      <color theme="1"/>
      <name val="Calibri"/>
      <family val="2"/>
      <scheme val="minor"/>
    </font>
    <font>
      <b/>
      <sz val="16"/>
      <color theme="0"/>
      <name val="Arial Narrow"/>
      <family val="2"/>
    </font>
    <font>
      <b/>
      <sz val="13"/>
      <color theme="0"/>
      <name val="Arial Narrow"/>
      <family val="2"/>
    </font>
    <font>
      <b/>
      <sz val="11"/>
      <color theme="1"/>
      <name val="Arial Narrow"/>
      <family val="2"/>
    </font>
    <font>
      <b/>
      <sz val="10"/>
      <color theme="1"/>
      <name val="Arial Narrow"/>
      <family val="2"/>
    </font>
    <font>
      <sz val="11"/>
      <color rgb="FFFF0000"/>
      <name val="Calibri"/>
      <family val="2"/>
      <scheme val="minor"/>
    </font>
    <font>
      <sz val="12"/>
      <color theme="1"/>
      <name val="Calibri"/>
      <family val="2"/>
      <scheme val="minor"/>
    </font>
    <font>
      <b/>
      <sz val="22"/>
      <color theme="1"/>
      <name val="Calibri"/>
      <family val="2"/>
      <scheme val="minor"/>
    </font>
    <font>
      <b/>
      <sz val="26"/>
      <color theme="1"/>
      <name val="Calibri"/>
      <family val="2"/>
      <scheme val="minor"/>
    </font>
    <font>
      <sz val="11"/>
      <color theme="1"/>
      <name val="Calibri"/>
      <family val="2"/>
    </font>
    <font>
      <sz val="11"/>
      <color theme="0"/>
      <name val="Calibri"/>
      <family val="2"/>
      <scheme val="minor"/>
    </font>
    <font>
      <sz val="11"/>
      <name val="Calibri"/>
      <family val="2"/>
      <scheme val="minor"/>
    </font>
    <font>
      <sz val="16"/>
      <color theme="1"/>
      <name val="Calibri"/>
      <family val="2"/>
      <scheme val="minor"/>
    </font>
    <font>
      <b/>
      <sz val="9"/>
      <color indexed="81"/>
      <name val="Tahoma"/>
      <family val="2"/>
    </font>
    <font>
      <sz val="14"/>
      <color theme="1"/>
      <name val="Calibri"/>
      <family val="2"/>
      <scheme val="minor"/>
    </font>
    <font>
      <sz val="12"/>
      <color theme="1"/>
      <name val="Arial"/>
      <family val="2"/>
    </font>
    <font>
      <sz val="11"/>
      <color theme="1"/>
      <name val="Arial"/>
      <family val="2"/>
    </font>
    <font>
      <b/>
      <sz val="14"/>
      <color theme="0"/>
      <name val="Calibri"/>
      <family val="2"/>
      <scheme val="minor"/>
    </font>
    <font>
      <sz val="11"/>
      <color theme="1"/>
      <name val="Arial Narrow"/>
      <family val="2"/>
    </font>
    <font>
      <sz val="9"/>
      <color indexed="81"/>
      <name val="Tahoma"/>
      <family val="2"/>
    </font>
    <font>
      <b/>
      <sz val="18"/>
      <color theme="1"/>
      <name val="Calibri"/>
      <family val="2"/>
      <scheme val="minor"/>
    </font>
    <font>
      <b/>
      <u/>
      <sz val="11"/>
      <color theme="1"/>
      <name val="Calibri"/>
      <family val="2"/>
      <scheme val="minor"/>
    </font>
    <font>
      <b/>
      <sz val="16"/>
      <color theme="0"/>
      <name val="Calibri"/>
      <family val="2"/>
      <scheme val="minor"/>
    </font>
    <font>
      <b/>
      <sz val="12"/>
      <color theme="0"/>
      <name val="Arial Narrow"/>
      <family val="2"/>
    </font>
    <font>
      <sz val="11"/>
      <name val="Arial"/>
      <family val="2"/>
    </font>
    <font>
      <sz val="11"/>
      <color rgb="FF000000"/>
      <name val="Calibri"/>
      <family val="2"/>
      <scheme val="minor"/>
    </font>
    <font>
      <sz val="14"/>
      <color theme="1"/>
      <name val="Arial"/>
      <family val="2"/>
    </font>
    <font>
      <sz val="16"/>
      <color theme="1"/>
      <name val="Arial"/>
      <family val="2"/>
    </font>
    <font>
      <b/>
      <sz val="24"/>
      <color theme="1"/>
      <name val="Arial"/>
      <family val="2"/>
    </font>
    <font>
      <b/>
      <sz val="11"/>
      <color theme="1"/>
      <name val="Arial"/>
      <family val="2"/>
    </font>
    <font>
      <b/>
      <sz val="16"/>
      <color theme="0"/>
      <name val="Arial"/>
      <family val="2"/>
    </font>
    <font>
      <b/>
      <sz val="13"/>
      <color theme="0"/>
      <name val="Arial"/>
      <family val="2"/>
    </font>
    <font>
      <b/>
      <sz val="14"/>
      <color theme="1"/>
      <name val="Arial"/>
      <family val="2"/>
    </font>
    <font>
      <b/>
      <sz val="12"/>
      <color theme="1"/>
      <name val="Arial"/>
      <family val="2"/>
    </font>
    <font>
      <sz val="12"/>
      <color rgb="FF000000"/>
      <name val="Arial"/>
      <family val="2"/>
    </font>
    <font>
      <b/>
      <sz val="14"/>
      <color theme="0"/>
      <name val="Arial"/>
      <family val="2"/>
    </font>
    <font>
      <sz val="14"/>
      <color theme="1"/>
      <name val="Calibri"/>
      <family val="2"/>
    </font>
    <font>
      <sz val="14"/>
      <color rgb="FF000000"/>
      <name val="Calibri"/>
      <family val="2"/>
    </font>
    <font>
      <b/>
      <sz val="14"/>
      <color theme="1"/>
      <name val="Calibri"/>
      <family val="2"/>
      <scheme val="minor"/>
    </font>
    <font>
      <b/>
      <sz val="14"/>
      <color theme="0"/>
      <name val="Arial Narrow"/>
      <family val="2"/>
    </font>
    <font>
      <b/>
      <sz val="14"/>
      <color theme="1"/>
      <name val="Arial Narrow"/>
      <family val="2"/>
    </font>
    <font>
      <sz val="14"/>
      <color rgb="FFFF0000"/>
      <name val="Calibri"/>
      <family val="2"/>
      <scheme val="minor"/>
    </font>
    <font>
      <b/>
      <sz val="16"/>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0070C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2"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theme="1" tint="0.249977111117893"/>
      </top>
      <bottom style="medium">
        <color theme="1" tint="0.249977111117893"/>
      </bottom>
      <diagonal/>
    </border>
    <border>
      <left/>
      <right/>
      <top style="medium">
        <color theme="1" tint="0.249977111117893"/>
      </top>
      <bottom/>
      <diagonal/>
    </border>
    <border>
      <left style="thin">
        <color indexed="64"/>
      </left>
      <right/>
      <top style="thin">
        <color indexed="64"/>
      </top>
      <bottom/>
      <diagonal/>
    </border>
    <border>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8" fontId="1" fillId="0" borderId="0" applyFont="0" applyFill="0" applyBorder="0" applyAlignment="0" applyProtection="0"/>
  </cellStyleXfs>
  <cellXfs count="765">
    <xf numFmtId="0" fontId="0" fillId="0" borderId="0" xfId="0"/>
    <xf numFmtId="0" fontId="0" fillId="2" borderId="0" xfId="0" applyFill="1"/>
    <xf numFmtId="0" fontId="0" fillId="2" borderId="0" xfId="0" applyFill="1" applyBorder="1" applyAlignment="1">
      <alignment horizontal="center" vertical="center" wrapText="1"/>
    </xf>
    <xf numFmtId="0" fontId="0" fillId="2" borderId="0" xfId="0" applyFill="1" applyAlignment="1">
      <alignment horizontal="center" vertical="center" wrapText="1"/>
    </xf>
    <xf numFmtId="0" fontId="7"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1" xfId="0" applyBorder="1"/>
    <xf numFmtId="0" fontId="0" fillId="2" borderId="0" xfId="0" applyFill="1" applyAlignment="1">
      <alignment horizontal="center" vertical="center"/>
    </xf>
    <xf numFmtId="0" fontId="0" fillId="0" borderId="0" xfId="0" applyAlignment="1">
      <alignment horizontal="center" vertical="center"/>
    </xf>
    <xf numFmtId="0" fontId="7" fillId="6" borderId="3" xfId="0"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164" fontId="0" fillId="0" borderId="8" xfId="2" applyFont="1" applyFill="1" applyBorder="1" applyAlignment="1">
      <alignment vertical="center" wrapText="1"/>
    </xf>
    <xf numFmtId="0" fontId="0" fillId="2" borderId="6" xfId="0" applyFill="1" applyBorder="1" applyAlignment="1">
      <alignment vertical="center" wrapText="1"/>
    </xf>
    <xf numFmtId="15" fontId="0" fillId="0" borderId="7" xfId="0" applyNumberFormat="1" applyFill="1" applyBorder="1" applyAlignment="1">
      <alignment horizontal="center" vertical="center" wrapText="1"/>
    </xf>
    <xf numFmtId="0" fontId="0" fillId="0" borderId="7" xfId="0" applyFill="1" applyBorder="1" applyAlignment="1">
      <alignment horizontal="left" vertical="center" wrapText="1" indent="1"/>
    </xf>
    <xf numFmtId="0" fontId="0" fillId="0" borderId="7" xfId="0" applyFill="1" applyBorder="1" applyAlignment="1">
      <alignment horizontal="center" vertical="center" wrapText="1"/>
    </xf>
    <xf numFmtId="0" fontId="0" fillId="2" borderId="0" xfId="0" applyFill="1" applyAlignment="1">
      <alignment horizontal="left" indent="1"/>
    </xf>
    <xf numFmtId="0" fontId="0" fillId="2" borderId="1" xfId="0" applyFill="1" applyBorder="1" applyAlignment="1">
      <alignment horizontal="left" vertical="center" wrapText="1" indent="1"/>
    </xf>
    <xf numFmtId="0" fontId="0" fillId="0" borderId="0" xfId="0" applyAlignment="1">
      <alignment horizontal="left" indent="1"/>
    </xf>
    <xf numFmtId="15" fontId="0" fillId="0" borderId="1" xfId="0" applyNumberFormat="1" applyFill="1" applyBorder="1" applyAlignment="1">
      <alignment horizontal="center" vertical="center" wrapText="1"/>
    </xf>
    <xf numFmtId="0" fontId="7" fillId="5" borderId="3" xfId="0" applyFont="1" applyFill="1" applyBorder="1" applyAlignment="1">
      <alignment horizontal="center" vertical="center" wrapText="1"/>
    </xf>
    <xf numFmtId="0" fontId="0" fillId="0" borderId="0" xfId="0" applyAlignment="1">
      <alignment vertical="center"/>
    </xf>
    <xf numFmtId="0" fontId="0" fillId="8" borderId="1" xfId="0" applyFill="1" applyBorder="1" applyAlignment="1">
      <alignment horizontal="center" vertical="center" wrapText="1"/>
    </xf>
    <xf numFmtId="0" fontId="0" fillId="0" borderId="1" xfId="0" applyBorder="1" applyAlignment="1">
      <alignment wrapText="1"/>
    </xf>
    <xf numFmtId="0" fontId="0" fillId="0" borderId="0" xfId="0" applyFill="1"/>
    <xf numFmtId="44" fontId="11" fillId="7" borderId="0" xfId="0" applyNumberFormat="1" applyFont="1" applyFill="1" applyAlignment="1">
      <alignment vertical="center"/>
    </xf>
    <xf numFmtId="0" fontId="0" fillId="0" borderId="1" xfId="0" applyFill="1" applyBorder="1" applyAlignment="1">
      <alignment horizontal="center" vertical="center" wrapText="1"/>
    </xf>
    <xf numFmtId="0" fontId="0" fillId="5" borderId="1" xfId="0" applyFill="1" applyBorder="1" applyAlignment="1">
      <alignment horizontal="left" vertical="center" wrapText="1" indent="1"/>
    </xf>
    <xf numFmtId="0" fontId="0" fillId="2" borderId="0" xfId="0" applyFill="1" applyAlignment="1">
      <alignment horizontal="left" vertical="center" indent="1"/>
    </xf>
    <xf numFmtId="0" fontId="0" fillId="0" borderId="0" xfId="0" applyAlignment="1">
      <alignment horizontal="left" vertical="center" indent="1"/>
    </xf>
    <xf numFmtId="0" fontId="0" fillId="0" borderId="7" xfId="0" applyFont="1" applyFill="1" applyBorder="1" applyAlignment="1">
      <alignment horizontal="left" vertical="center" wrapText="1" indent="1"/>
    </xf>
    <xf numFmtId="0" fontId="0" fillId="5" borderId="7" xfId="0" applyFont="1" applyFill="1" applyBorder="1" applyAlignment="1">
      <alignment horizontal="left" vertical="center" wrapText="1" indent="1"/>
    </xf>
    <xf numFmtId="0" fontId="0" fillId="0" borderId="7" xfId="0" applyFont="1" applyFill="1" applyBorder="1" applyAlignment="1">
      <alignment horizontal="center" vertical="center" wrapText="1"/>
    </xf>
    <xf numFmtId="0" fontId="0" fillId="2" borderId="7" xfId="0" applyFont="1" applyFill="1" applyBorder="1" applyAlignment="1">
      <alignment horizontal="left" vertical="center" wrapText="1" indent="1"/>
    </xf>
    <xf numFmtId="0" fontId="0" fillId="2" borderId="0" xfId="0" applyFill="1" applyAlignment="1">
      <alignment horizontal="left" vertical="center" wrapText="1" indent="1"/>
    </xf>
    <xf numFmtId="0" fontId="0" fillId="0" borderId="0" xfId="0" applyAlignment="1">
      <alignment horizontal="left" vertical="center" wrapText="1" indent="1"/>
    </xf>
    <xf numFmtId="9" fontId="1" fillId="0" borderId="7" xfId="3"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2" borderId="0" xfId="0" applyFill="1" applyAlignment="1">
      <alignment horizontal="left" wrapText="1" indent="1"/>
    </xf>
    <xf numFmtId="0" fontId="0" fillId="0" borderId="0" xfId="0" applyAlignment="1">
      <alignment horizontal="left" wrapText="1" indent="1"/>
    </xf>
    <xf numFmtId="0" fontId="0" fillId="8" borderId="1" xfId="0" applyFont="1" applyFill="1" applyBorder="1" applyAlignment="1">
      <alignment horizontal="left" vertical="center" wrapText="1" indent="1"/>
    </xf>
    <xf numFmtId="0" fontId="0" fillId="8" borderId="3" xfId="0" applyFont="1" applyFill="1" applyBorder="1" applyAlignment="1">
      <alignment horizontal="left" vertical="center" wrapText="1" indent="1"/>
    </xf>
    <xf numFmtId="0" fontId="0" fillId="0" borderId="1" xfId="0" applyNumberFormat="1" applyFont="1" applyBorder="1" applyAlignment="1">
      <alignment horizontal="left" vertical="center" wrapText="1" indent="1"/>
    </xf>
    <xf numFmtId="0" fontId="0" fillId="0" borderId="1" xfId="0" applyFill="1" applyBorder="1" applyAlignment="1">
      <alignment horizontal="left" vertical="center" wrapText="1" indent="1"/>
    </xf>
    <xf numFmtId="0" fontId="0" fillId="0" borderId="1" xfId="0" applyFill="1" applyBorder="1" applyAlignment="1">
      <alignment horizontal="center" vertical="center" wrapText="1"/>
    </xf>
    <xf numFmtId="164" fontId="0" fillId="0" borderId="1" xfId="2" applyFont="1" applyFill="1" applyBorder="1" applyAlignment="1">
      <alignmen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2" borderId="3" xfId="0" applyFont="1" applyFill="1" applyBorder="1" applyAlignment="1">
      <alignment horizontal="left" vertical="center" wrapText="1" indent="1"/>
    </xf>
    <xf numFmtId="0" fontId="0" fillId="0" borderId="3" xfId="0" applyFill="1" applyBorder="1" applyAlignment="1">
      <alignment horizontal="left" vertical="center" wrapText="1" indent="1"/>
    </xf>
    <xf numFmtId="0" fontId="0" fillId="5" borderId="3" xfId="0" applyFont="1" applyFill="1" applyBorder="1" applyAlignment="1">
      <alignment horizontal="left" vertical="center" wrapText="1" indent="1"/>
    </xf>
    <xf numFmtId="0" fontId="0" fillId="5" borderId="4" xfId="0" applyFont="1" applyFill="1" applyBorder="1" applyAlignment="1">
      <alignment horizontal="left" vertical="center" wrapText="1" indent="1"/>
    </xf>
    <xf numFmtId="0" fontId="0" fillId="0" borderId="3" xfId="0" applyFont="1" applyBorder="1" applyAlignment="1">
      <alignment horizontal="center" vertical="center"/>
    </xf>
    <xf numFmtId="0" fontId="0" fillId="0" borderId="3" xfId="0" applyFont="1" applyFill="1" applyBorder="1" applyAlignment="1">
      <alignment horizontal="left" vertical="center" wrapText="1" indent="1"/>
    </xf>
    <xf numFmtId="0" fontId="0" fillId="0" borderId="3" xfId="0" applyFont="1" applyBorder="1" applyAlignment="1">
      <alignment horizontal="left" vertical="center" wrapText="1" indent="1"/>
    </xf>
    <xf numFmtId="0" fontId="0" fillId="0" borderId="1" xfId="0" applyBorder="1" applyAlignment="1">
      <alignment horizontal="center" vertical="center"/>
    </xf>
    <xf numFmtId="0" fontId="0" fillId="0" borderId="3" xfId="0" applyFont="1" applyBorder="1" applyAlignment="1">
      <alignment horizontal="left" vertical="center" indent="1"/>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3" xfId="0" applyFont="1" applyFill="1" applyBorder="1" applyAlignment="1">
      <alignment horizontal="left" vertical="center" indent="1"/>
    </xf>
    <xf numFmtId="0" fontId="0" fillId="0" borderId="3" xfId="0" applyFont="1" applyFill="1" applyBorder="1" applyAlignment="1">
      <alignment horizontal="center" vertical="center"/>
    </xf>
    <xf numFmtId="0" fontId="0" fillId="0" borderId="3" xfId="0" applyFill="1" applyBorder="1" applyAlignment="1">
      <alignment horizontal="center" vertical="center" wrapText="1"/>
    </xf>
    <xf numFmtId="0" fontId="0" fillId="0" borderId="1" xfId="0" applyFill="1" applyBorder="1" applyAlignment="1">
      <alignment horizontal="left" vertical="center" wrapText="1" indent="1"/>
    </xf>
    <xf numFmtId="0" fontId="0" fillId="0" borderId="1" xfId="0" applyFill="1" applyBorder="1" applyAlignment="1">
      <alignment horizontal="center" vertical="center" wrapText="1"/>
    </xf>
    <xf numFmtId="0" fontId="0" fillId="2" borderId="1" xfId="0" applyFont="1" applyFill="1" applyBorder="1" applyAlignment="1">
      <alignment horizontal="left" vertical="center" wrapText="1" indent="1"/>
    </xf>
    <xf numFmtId="0" fontId="0" fillId="5"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2" borderId="4" xfId="0" applyFill="1" applyBorder="1" applyAlignment="1">
      <alignment horizontal="left" vertical="center" wrapText="1" indent="1"/>
    </xf>
    <xf numFmtId="0" fontId="0" fillId="2" borderId="1" xfId="0"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left" vertical="center" wrapText="1" indent="1"/>
    </xf>
    <xf numFmtId="15" fontId="0" fillId="0" borderId="1" xfId="0" applyNumberFormat="1"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2" borderId="0" xfId="0" applyFont="1" applyFill="1" applyAlignment="1">
      <alignment horizontal="left" indent="1"/>
    </xf>
    <xf numFmtId="0" fontId="0" fillId="2" borderId="0" xfId="0" applyFont="1" applyFill="1" applyAlignment="1">
      <alignment horizontal="center" vertical="center"/>
    </xf>
    <xf numFmtId="0" fontId="0" fillId="2" borderId="0" xfId="0" applyFont="1" applyFill="1" applyAlignment="1">
      <alignment horizontal="left" vertical="center" indent="1"/>
    </xf>
    <xf numFmtId="0" fontId="0" fillId="2" borderId="0" xfId="0" applyFont="1" applyFill="1" applyAlignment="1">
      <alignment horizontal="center"/>
    </xf>
    <xf numFmtId="44" fontId="1" fillId="2" borderId="0" xfId="5" applyFont="1" applyFill="1"/>
    <xf numFmtId="44" fontId="2" fillId="4" borderId="1" xfId="5" applyFont="1" applyFill="1" applyBorder="1" applyAlignment="1">
      <alignment horizontal="center" vertical="center" wrapText="1"/>
    </xf>
    <xf numFmtId="0" fontId="3" fillId="6" borderId="1"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indent="1"/>
    </xf>
    <xf numFmtId="49" fontId="3" fillId="6" borderId="1" xfId="0" applyNumberFormat="1" applyFont="1" applyFill="1" applyBorder="1" applyAlignment="1">
      <alignment horizontal="center" vertical="center" wrapText="1"/>
    </xf>
    <xf numFmtId="44" fontId="3" fillId="6" borderId="1" xfId="5" applyFont="1" applyFill="1" applyBorder="1" applyAlignment="1">
      <alignment horizontal="center" vertical="center" wrapText="1"/>
    </xf>
    <xf numFmtId="0" fontId="0"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0" fillId="0" borderId="1" xfId="0" applyFont="1" applyBorder="1" applyAlignment="1">
      <alignment horizontal="center" vertical="center" wrapText="1"/>
    </xf>
    <xf numFmtId="9" fontId="0" fillId="0" borderId="1" xfId="0" applyNumberFormat="1" applyFont="1" applyBorder="1" applyAlignment="1">
      <alignment horizontal="center" vertical="center" wrapText="1"/>
    </xf>
    <xf numFmtId="167" fontId="0" fillId="0" borderId="1" xfId="0" applyNumberFormat="1" applyFont="1" applyBorder="1" applyAlignment="1">
      <alignment horizontal="center" vertical="center" wrapText="1"/>
    </xf>
    <xf numFmtId="44" fontId="1" fillId="0" borderId="1" xfId="5" applyFont="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Border="1" applyAlignment="1">
      <alignment horizontal="center" vertical="center"/>
    </xf>
    <xf numFmtId="44" fontId="1" fillId="0" borderId="1" xfId="5" applyFont="1" applyBorder="1"/>
    <xf numFmtId="0" fontId="0" fillId="0" borderId="1" xfId="0" applyFont="1" applyBorder="1" applyAlignment="1">
      <alignment horizontal="left" vertical="center" wrapText="1" indent="2"/>
    </xf>
    <xf numFmtId="0" fontId="0" fillId="0" borderId="1" xfId="0" applyFont="1" applyFill="1" applyBorder="1" applyAlignment="1">
      <alignment horizontal="left" vertical="center" indent="1"/>
    </xf>
    <xf numFmtId="9" fontId="0" fillId="0" borderId="3" xfId="0" applyNumberFormat="1" applyFont="1" applyBorder="1" applyAlignment="1">
      <alignment horizontal="center" vertical="center"/>
    </xf>
    <xf numFmtId="44" fontId="1" fillId="0" borderId="3" xfId="5" applyFont="1" applyBorder="1"/>
    <xf numFmtId="0" fontId="10" fillId="0" borderId="1" xfId="0" applyFont="1" applyBorder="1" applyAlignment="1">
      <alignment horizontal="left" vertical="center" indent="1"/>
    </xf>
    <xf numFmtId="9" fontId="0" fillId="0" borderId="1" xfId="0" applyNumberFormat="1" applyFont="1" applyBorder="1" applyAlignment="1">
      <alignment horizontal="center" vertical="center"/>
    </xf>
    <xf numFmtId="0" fontId="0" fillId="0" borderId="0" xfId="0" applyBorder="1"/>
    <xf numFmtId="168" fontId="10" fillId="0" borderId="1" xfId="0" applyNumberFormat="1" applyFont="1" applyBorder="1" applyAlignment="1">
      <alignment horizontal="left" vertical="center" wrapText="1" indent="1"/>
    </xf>
    <xf numFmtId="168" fontId="0" fillId="5" borderId="1" xfId="0" applyNumberFormat="1" applyFont="1" applyFill="1" applyBorder="1" applyAlignment="1">
      <alignment horizontal="left" vertical="center" wrapText="1" indent="1"/>
    </xf>
    <xf numFmtId="168" fontId="0" fillId="0" borderId="1" xfId="0" applyNumberFormat="1" applyFont="1" applyBorder="1" applyAlignment="1">
      <alignment horizontal="left" vertical="center" wrapText="1" indent="1"/>
    </xf>
    <xf numFmtId="168" fontId="0" fillId="0" borderId="1" xfId="0" applyNumberFormat="1" applyFont="1" applyBorder="1" applyAlignment="1">
      <alignment horizontal="center" vertical="center" wrapText="1"/>
    </xf>
    <xf numFmtId="15" fontId="0" fillId="0" borderId="1" xfId="0" applyNumberFormat="1" applyFont="1" applyBorder="1" applyAlignment="1">
      <alignment horizontal="center" vertical="center" wrapText="1"/>
    </xf>
    <xf numFmtId="44" fontId="1" fillId="0" borderId="1" xfId="5" applyFont="1" applyBorder="1" applyAlignment="1">
      <alignment horizontal="center" vertical="center"/>
    </xf>
    <xf numFmtId="168" fontId="10" fillId="0" borderId="1" xfId="0" applyNumberFormat="1" applyFont="1" applyFill="1" applyBorder="1" applyAlignment="1">
      <alignment horizontal="left" vertical="center" wrapText="1" indent="1"/>
    </xf>
    <xf numFmtId="15" fontId="15" fillId="0" borderId="1" xfId="0" applyNumberFormat="1" applyFont="1" applyFill="1" applyBorder="1" applyAlignment="1">
      <alignment horizontal="center" vertical="center" wrapText="1"/>
    </xf>
    <xf numFmtId="0" fontId="0" fillId="0" borderId="0" xfId="0" applyFont="1" applyAlignment="1">
      <alignment horizontal="left" vertical="center" indent="1"/>
    </xf>
    <xf numFmtId="168" fontId="0" fillId="0" borderId="10" xfId="0" applyNumberFormat="1" applyFont="1" applyFill="1" applyBorder="1" applyAlignment="1">
      <alignment horizontal="center" vertical="center" wrapText="1"/>
    </xf>
    <xf numFmtId="0" fontId="10" fillId="0" borderId="1" xfId="0" applyFont="1" applyFill="1" applyBorder="1" applyAlignment="1">
      <alignment horizontal="left" vertical="center" wrapText="1" indent="1"/>
    </xf>
    <xf numFmtId="44" fontId="1" fillId="0" borderId="1" xfId="5" applyFont="1" applyFill="1"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left" vertical="center" wrapText="1" indent="1"/>
    </xf>
    <xf numFmtId="15" fontId="0" fillId="0" borderId="1" xfId="0" applyNumberFormat="1" applyFont="1" applyBorder="1" applyAlignment="1">
      <alignment horizontal="center" vertical="center"/>
    </xf>
    <xf numFmtId="0" fontId="0" fillId="2" borderId="1"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15" fontId="0" fillId="2"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5" fontId="0" fillId="0" borderId="1" xfId="0" applyNumberFormat="1" applyFont="1" applyFill="1" applyBorder="1" applyAlignment="1">
      <alignment horizontal="center" vertical="center" wrapText="1"/>
    </xf>
    <xf numFmtId="44" fontId="1" fillId="0" borderId="1" xfId="5"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9" fontId="0" fillId="0" borderId="1" xfId="3"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0" fillId="9" borderId="1" xfId="0" applyNumberFormat="1" applyFont="1" applyFill="1" applyBorder="1" applyAlignment="1">
      <alignment horizontal="center" vertical="center" wrapText="1"/>
    </xf>
    <xf numFmtId="44" fontId="0" fillId="0" borderId="1" xfId="5" applyFont="1" applyBorder="1" applyAlignment="1">
      <alignment horizontal="center" vertical="center" wrapText="1"/>
    </xf>
    <xf numFmtId="0" fontId="0" fillId="0" borderId="0" xfId="0" applyBorder="1" applyAlignment="1">
      <alignment horizontal="center" vertical="center" wrapText="1"/>
    </xf>
    <xf numFmtId="0" fontId="0" fillId="2" borderId="1" xfId="0" applyFill="1" applyBorder="1" applyAlignment="1">
      <alignment horizontal="center" vertical="center"/>
    </xf>
    <xf numFmtId="0" fontId="0" fillId="2" borderId="1" xfId="0" applyFont="1" applyFill="1" applyBorder="1" applyAlignment="1">
      <alignment horizontal="left" vertical="center" indent="1"/>
    </xf>
    <xf numFmtId="0" fontId="0" fillId="2" borderId="1" xfId="0" applyFont="1" applyFill="1" applyBorder="1" applyAlignment="1">
      <alignment horizontal="center" vertical="center"/>
    </xf>
    <xf numFmtId="15" fontId="0" fillId="2" borderId="1" xfId="0" applyNumberFormat="1" applyFont="1" applyFill="1" applyBorder="1" applyAlignment="1">
      <alignment horizontal="center" vertical="center"/>
    </xf>
    <xf numFmtId="44" fontId="1" fillId="2" borderId="1" xfId="5" applyFont="1" applyFill="1" applyBorder="1" applyAlignment="1">
      <alignment horizontal="center" vertical="center" wrapText="1"/>
    </xf>
    <xf numFmtId="0" fontId="0" fillId="0" borderId="0" xfId="0" applyFont="1" applyAlignment="1">
      <alignment horizontal="left" indent="1"/>
    </xf>
    <xf numFmtId="0" fontId="0" fillId="0" borderId="0" xfId="0" applyFont="1" applyAlignment="1">
      <alignment horizontal="center" vertical="center"/>
    </xf>
    <xf numFmtId="0" fontId="0" fillId="0" borderId="0" xfId="0" applyFont="1" applyAlignment="1">
      <alignment horizontal="center"/>
    </xf>
    <xf numFmtId="44" fontId="1" fillId="0" borderId="0" xfId="5" applyFont="1"/>
    <xf numFmtId="49" fontId="0" fillId="0" borderId="1" xfId="0" applyNumberFormat="1" applyBorder="1" applyAlignment="1">
      <alignment horizontal="center" vertical="center" wrapText="1"/>
    </xf>
    <xf numFmtId="49" fontId="0" fillId="0" borderId="1" xfId="0" applyNumberFormat="1" applyFill="1" applyBorder="1" applyAlignment="1">
      <alignment horizontal="center" vertical="center" wrapText="1"/>
    </xf>
    <xf numFmtId="0" fontId="0" fillId="2" borderId="0" xfId="0" applyFont="1" applyFill="1" applyAlignment="1">
      <alignment horizontal="center" vertical="center" wrapText="1"/>
    </xf>
    <xf numFmtId="0" fontId="7" fillId="5" borderId="1" xfId="0" applyFont="1" applyFill="1" applyBorder="1" applyAlignment="1">
      <alignment horizontal="left" vertical="center" wrapText="1" indent="1"/>
    </xf>
    <xf numFmtId="168" fontId="3" fillId="6" borderId="1" xfId="4" applyFont="1" applyFill="1" applyBorder="1" applyAlignment="1">
      <alignment horizontal="center" vertical="center" wrapText="1"/>
    </xf>
    <xf numFmtId="0" fontId="0" fillId="0" borderId="0" xfId="0" applyAlignment="1">
      <alignment horizontal="center"/>
    </xf>
    <xf numFmtId="0" fontId="0" fillId="8" borderId="1" xfId="0" applyFont="1" applyFill="1" applyBorder="1" applyAlignment="1">
      <alignment horizontal="center" vertical="center" wrapText="1"/>
    </xf>
    <xf numFmtId="171" fontId="13" fillId="10" borderId="1" xfId="0" applyNumberFormat="1" applyFont="1" applyFill="1" applyBorder="1" applyAlignment="1">
      <alignment horizontal="center" vertical="center"/>
    </xf>
    <xf numFmtId="0" fontId="18" fillId="0" borderId="1" xfId="0" applyFont="1" applyBorder="1" applyAlignment="1">
      <alignment horizontal="left" vertical="center" wrapText="1" indent="1"/>
    </xf>
    <xf numFmtId="168" fontId="1" fillId="0" borderId="1" xfId="4" applyFont="1" applyFill="1" applyBorder="1" applyAlignment="1">
      <alignment horizontal="center" vertical="center" wrapText="1"/>
    </xf>
    <xf numFmtId="0" fontId="0" fillId="8" borderId="1" xfId="0" applyFill="1" applyBorder="1" applyAlignment="1">
      <alignment horizontal="left" vertical="center" wrapText="1" indent="1"/>
    </xf>
    <xf numFmtId="0" fontId="0" fillId="11" borderId="0" xfId="0" applyFill="1" applyBorder="1" applyAlignment="1">
      <alignment horizontal="center" vertical="center" wrapText="1"/>
    </xf>
    <xf numFmtId="0" fontId="20" fillId="0" borderId="0" xfId="0" applyFont="1" applyAlignment="1">
      <alignment vertical="top"/>
    </xf>
    <xf numFmtId="0" fontId="20" fillId="0" borderId="1" xfId="0" applyFont="1" applyBorder="1"/>
    <xf numFmtId="0" fontId="20" fillId="0" borderId="0" xfId="0" applyFont="1"/>
    <xf numFmtId="0" fontId="20" fillId="0" borderId="5" xfId="0" applyFont="1" applyBorder="1"/>
    <xf numFmtId="9" fontId="0" fillId="2" borderId="1" xfId="0" applyNumberFormat="1" applyFont="1" applyFill="1" applyBorder="1" applyAlignment="1">
      <alignment horizontal="center" vertical="center" wrapText="1"/>
    </xf>
    <xf numFmtId="167" fontId="0" fillId="2" borderId="1" xfId="0" applyNumberFormat="1" applyFont="1" applyFill="1" applyBorder="1" applyAlignment="1">
      <alignment horizontal="center" vertical="center" wrapText="1"/>
    </xf>
    <xf numFmtId="168" fontId="1" fillId="2" borderId="1" xfId="4" applyFont="1" applyFill="1" applyBorder="1" applyAlignment="1">
      <alignment horizontal="center" vertical="center" wrapText="1"/>
    </xf>
    <xf numFmtId="9" fontId="0" fillId="2" borderId="1" xfId="3" applyFont="1" applyFill="1" applyBorder="1" applyAlignment="1">
      <alignment horizontal="center" vertical="center" wrapText="1"/>
    </xf>
    <xf numFmtId="168" fontId="1" fillId="0" borderId="1" xfId="4" applyFont="1" applyBorder="1" applyAlignment="1">
      <alignment horizontal="center" vertical="center"/>
    </xf>
    <xf numFmtId="168" fontId="0" fillId="0" borderId="1" xfId="4" applyFont="1"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168" fontId="21" fillId="7" borderId="0" xfId="4" applyFont="1" applyFill="1" applyAlignment="1">
      <alignment vertical="center"/>
    </xf>
    <xf numFmtId="44" fontId="0" fillId="0" borderId="0" xfId="5"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lignment horizontal="left" vertical="center" wrapText="1" indent="1"/>
    </xf>
    <xf numFmtId="167" fontId="0" fillId="0" borderId="1" xfId="0" applyNumberFormat="1" applyFont="1" applyFill="1" applyBorder="1" applyAlignment="1">
      <alignment horizontal="center" vertical="center" wrapText="1"/>
    </xf>
    <xf numFmtId="0" fontId="0" fillId="0" borderId="0" xfId="0" applyFill="1" applyAlignment="1">
      <alignment horizontal="center" vertical="center"/>
    </xf>
    <xf numFmtId="44" fontId="0" fillId="0" borderId="1" xfId="5" applyFont="1" applyFill="1" applyBorder="1" applyAlignment="1">
      <alignment horizontal="center" vertical="center" wrapText="1"/>
    </xf>
    <xf numFmtId="44" fontId="0" fillId="0" borderId="1" xfId="5" applyFont="1" applyBorder="1" applyAlignment="1">
      <alignment vertical="center" wrapText="1"/>
    </xf>
    <xf numFmtId="171" fontId="0" fillId="2" borderId="1" xfId="0" applyNumberFormat="1" applyFill="1" applyBorder="1" applyAlignment="1">
      <alignment horizontal="center" vertical="center"/>
    </xf>
    <xf numFmtId="0" fontId="22" fillId="0" borderId="0" xfId="0" applyFont="1" applyBorder="1" applyAlignment="1">
      <alignment horizontal="center" vertical="center" wrapText="1"/>
    </xf>
    <xf numFmtId="9" fontId="0" fillId="0" borderId="3"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22" fillId="0" borderId="12" xfId="0" applyFont="1" applyBorder="1" applyAlignment="1">
      <alignment horizontal="center" vertical="center" wrapText="1"/>
    </xf>
    <xf numFmtId="44" fontId="0" fillId="0" borderId="3" xfId="5"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5" borderId="1" xfId="0" applyFont="1" applyFill="1" applyBorder="1" applyAlignment="1">
      <alignment horizontal="left" vertical="center" wrapText="1" indent="1"/>
    </xf>
    <xf numFmtId="44" fontId="0" fillId="2" borderId="0" xfId="5" applyFont="1" applyFill="1" applyAlignment="1">
      <alignment horizontal="center" vertical="center" wrapText="1"/>
    </xf>
    <xf numFmtId="14" fontId="0" fillId="2" borderId="0" xfId="0" applyNumberFormat="1" applyFont="1" applyFill="1" applyAlignment="1">
      <alignment horizontal="center" vertical="center" wrapText="1"/>
    </xf>
    <xf numFmtId="0" fontId="0" fillId="2" borderId="0" xfId="0" applyFont="1" applyFill="1" applyAlignment="1">
      <alignment horizontal="left" vertical="center" wrapText="1" indent="1"/>
    </xf>
    <xf numFmtId="0" fontId="0" fillId="2" borderId="0" xfId="0" applyFont="1" applyFill="1" applyAlignment="1">
      <alignment horizontal="left" wrapText="1" indent="1"/>
    </xf>
    <xf numFmtId="168" fontId="0" fillId="2" borderId="0" xfId="4" applyFont="1" applyFill="1" applyAlignment="1">
      <alignment vertical="center"/>
    </xf>
    <xf numFmtId="168" fontId="2" fillId="4" borderId="1" xfId="4"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168" fontId="0" fillId="0" borderId="1" xfId="4" applyFont="1" applyFill="1" applyBorder="1" applyAlignment="1">
      <alignment horizontal="center" vertical="center" wrapText="1"/>
    </xf>
    <xf numFmtId="0" fontId="15" fillId="0" borderId="1" xfId="0" applyFont="1" applyFill="1" applyBorder="1" applyAlignment="1">
      <alignment horizontal="left" vertical="center" wrapText="1" indent="1"/>
    </xf>
    <xf numFmtId="0" fontId="0" fillId="0" borderId="1" xfId="0" applyFont="1" applyFill="1" applyBorder="1" applyAlignment="1">
      <alignment horizontal="center" vertical="center"/>
    </xf>
    <xf numFmtId="15" fontId="0" fillId="0" borderId="7" xfId="0" applyNumberFormat="1" applyFont="1" applyFill="1" applyBorder="1" applyAlignment="1">
      <alignment horizontal="center" vertical="center" wrapText="1"/>
    </xf>
    <xf numFmtId="168" fontId="0" fillId="0" borderId="8" xfId="4" applyFont="1" applyFill="1" applyBorder="1" applyAlignment="1">
      <alignment vertical="center" wrapText="1"/>
    </xf>
    <xf numFmtId="0" fontId="0" fillId="0" borderId="18" xfId="0" applyFill="1" applyBorder="1" applyAlignment="1">
      <alignment vertical="center" wrapText="1"/>
    </xf>
    <xf numFmtId="168" fontId="0" fillId="0" borderId="19" xfId="4" applyFont="1" applyFill="1" applyBorder="1" applyAlignment="1">
      <alignment vertical="center" wrapText="1"/>
    </xf>
    <xf numFmtId="0" fontId="19" fillId="0" borderId="1" xfId="0" applyFont="1" applyBorder="1" applyAlignment="1">
      <alignment horizontal="left" vertical="center" wrapText="1" indent="1"/>
    </xf>
    <xf numFmtId="0" fontId="19" fillId="0" borderId="1" xfId="0" applyFont="1" applyBorder="1" applyAlignment="1">
      <alignment horizontal="center" vertical="center" wrapText="1"/>
    </xf>
    <xf numFmtId="0" fontId="0" fillId="0" borderId="1" xfId="0" applyNumberFormat="1" applyFont="1" applyFill="1" applyBorder="1" applyAlignment="1">
      <alignment horizontal="center" vertical="center"/>
    </xf>
    <xf numFmtId="168" fontId="0" fillId="0" borderId="1" xfId="4" applyFont="1" applyFill="1" applyBorder="1" applyAlignment="1">
      <alignment horizontal="center" vertical="center"/>
    </xf>
    <xf numFmtId="0" fontId="0" fillId="8" borderId="3" xfId="0" applyFont="1" applyFill="1" applyBorder="1" applyAlignment="1">
      <alignment horizontal="center" vertical="center"/>
    </xf>
    <xf numFmtId="0" fontId="0" fillId="8" borderId="3" xfId="0" applyNumberFormat="1" applyFont="1" applyFill="1" applyBorder="1" applyAlignment="1">
      <alignment horizontal="center" vertical="center"/>
    </xf>
    <xf numFmtId="0" fontId="0" fillId="8" borderId="3" xfId="0" applyFont="1" applyFill="1" applyBorder="1" applyAlignment="1">
      <alignment horizontal="center" vertical="center" wrapText="1"/>
    </xf>
    <xf numFmtId="9" fontId="0" fillId="8" borderId="3" xfId="0" applyNumberFormat="1" applyFont="1" applyFill="1" applyBorder="1" applyAlignment="1">
      <alignment horizontal="center" vertical="center" wrapText="1"/>
    </xf>
    <xf numFmtId="0" fontId="0" fillId="12" borderId="3" xfId="0" applyFont="1" applyFill="1" applyBorder="1" applyAlignment="1">
      <alignment horizontal="left" vertical="center" wrapText="1" indent="1"/>
    </xf>
    <xf numFmtId="0" fontId="0" fillId="0" borderId="3" xfId="0" applyNumberFormat="1" applyFont="1" applyBorder="1" applyAlignment="1">
      <alignment horizontal="center" vertical="center"/>
    </xf>
    <xf numFmtId="168" fontId="0" fillId="0" borderId="1" xfId="4" applyFont="1" applyBorder="1" applyAlignment="1">
      <alignment vertical="center" wrapText="1"/>
    </xf>
    <xf numFmtId="0" fontId="15" fillId="0" borderId="1" xfId="0" applyFont="1" applyFill="1" applyBorder="1" applyAlignment="1">
      <alignment horizontal="center" vertical="center" wrapText="1"/>
    </xf>
    <xf numFmtId="0" fontId="9" fillId="5" borderId="1" xfId="0" applyFont="1" applyFill="1" applyBorder="1" applyAlignment="1">
      <alignment horizontal="left" vertical="center" wrapText="1" indent="1"/>
    </xf>
    <xf numFmtId="9" fontId="0" fillId="0" borderId="3" xfId="0" applyNumberFormat="1" applyFont="1" applyFill="1" applyBorder="1" applyAlignment="1">
      <alignment horizontal="center" vertical="center"/>
    </xf>
    <xf numFmtId="167" fontId="0" fillId="0" borderId="3" xfId="0" applyNumberFormat="1" applyFont="1" applyFill="1" applyBorder="1" applyAlignment="1">
      <alignment horizontal="center" vertical="center" wrapText="1"/>
    </xf>
    <xf numFmtId="168" fontId="0" fillId="0" borderId="3" xfId="4" applyFont="1" applyFill="1" applyBorder="1" applyAlignment="1">
      <alignment horizontal="center" vertical="center" wrapText="1"/>
    </xf>
    <xf numFmtId="0" fontId="0" fillId="0" borderId="0" xfId="0" applyFont="1" applyAlignment="1">
      <alignment horizontal="left" wrapText="1" indent="1"/>
    </xf>
    <xf numFmtId="168" fontId="26" fillId="7" borderId="0" xfId="4" applyFont="1" applyFill="1" applyAlignment="1">
      <alignment vertical="center"/>
    </xf>
    <xf numFmtId="168" fontId="0" fillId="0" borderId="0" xfId="4" applyFont="1" applyAlignment="1">
      <alignment vertical="center"/>
    </xf>
    <xf numFmtId="44" fontId="1" fillId="2" borderId="0" xfId="5" applyFont="1" applyFill="1" applyAlignment="1">
      <alignment horizontal="center" vertical="center"/>
    </xf>
    <xf numFmtId="0" fontId="0" fillId="0" borderId="1" xfId="0" applyBorder="1" applyAlignment="1">
      <alignment vertical="center" wrapText="1"/>
    </xf>
    <xf numFmtId="0" fontId="0" fillId="2" borderId="1" xfId="0" applyFont="1" applyFill="1" applyBorder="1" applyAlignment="1">
      <alignment horizontal="left" vertical="center" wrapText="1" indent="2"/>
    </xf>
    <xf numFmtId="44" fontId="1" fillId="0" borderId="0" xfId="5" applyFont="1" applyAlignment="1">
      <alignment horizontal="center" vertical="center"/>
    </xf>
    <xf numFmtId="0" fontId="0" fillId="0" borderId="0" xfId="0" applyBorder="1" applyAlignment="1">
      <alignment wrapText="1"/>
    </xf>
    <xf numFmtId="0" fontId="0" fillId="2" borderId="0" xfId="0" applyFill="1" applyAlignment="1">
      <alignment wrapText="1"/>
    </xf>
    <xf numFmtId="0" fontId="0" fillId="2" borderId="0" xfId="0" applyFill="1" applyAlignment="1">
      <alignment horizontal="center" wrapText="1"/>
    </xf>
    <xf numFmtId="0" fontId="27" fillId="4" borderId="20" xfId="0" applyFont="1" applyFill="1" applyBorder="1" applyAlignment="1">
      <alignment horizontal="center" vertical="center" wrapText="1"/>
    </xf>
    <xf numFmtId="0" fontId="8" fillId="6" borderId="1" xfId="0" applyFont="1" applyFill="1" applyBorder="1" applyAlignment="1">
      <alignment horizontal="left" vertical="center" wrapText="1" indent="1"/>
    </xf>
    <xf numFmtId="0" fontId="8" fillId="5" borderId="1" xfId="0" applyFont="1" applyFill="1" applyBorder="1" applyAlignment="1">
      <alignment horizontal="left" vertical="center" wrapText="1" indent="1"/>
    </xf>
    <xf numFmtId="49" fontId="8" fillId="6" borderId="1" xfId="0" applyNumberFormat="1" applyFont="1" applyFill="1" applyBorder="1" applyAlignment="1">
      <alignment horizontal="left" vertical="center" wrapText="1" indent="1"/>
    </xf>
    <xf numFmtId="49" fontId="8" fillId="6" borderId="1" xfId="0" applyNumberFormat="1" applyFont="1" applyFill="1" applyBorder="1" applyAlignment="1">
      <alignment horizontal="center" vertical="center" wrapText="1"/>
    </xf>
    <xf numFmtId="0" fontId="8" fillId="6" borderId="21" xfId="0" applyFont="1" applyFill="1" applyBorder="1" applyAlignment="1">
      <alignment horizontal="center" vertical="center" wrapText="1"/>
    </xf>
    <xf numFmtId="171" fontId="0" fillId="0" borderId="1" xfId="0" applyNumberFormat="1" applyBorder="1" applyAlignment="1">
      <alignment horizontal="center" vertical="center"/>
    </xf>
    <xf numFmtId="15" fontId="0" fillId="0" borderId="1" xfId="0" applyNumberFormat="1" applyBorder="1" applyAlignment="1">
      <alignment horizontal="center" vertical="center" wrapText="1"/>
    </xf>
    <xf numFmtId="0" fontId="0" fillId="2" borderId="1" xfId="3" applyNumberFormat="1" applyFont="1" applyFill="1" applyBorder="1" applyAlignment="1">
      <alignment horizontal="center" vertical="center" wrapText="1"/>
    </xf>
    <xf numFmtId="15" fontId="0" fillId="2" borderId="1" xfId="0" applyNumberFormat="1" applyFill="1" applyBorder="1" applyAlignment="1">
      <alignment horizontal="center" vertical="center" wrapText="1"/>
    </xf>
    <xf numFmtId="0" fontId="0" fillId="0" borderId="0" xfId="0" applyFont="1"/>
    <xf numFmtId="167" fontId="0" fillId="0" borderId="3" xfId="0" applyNumberFormat="1" applyFont="1" applyFill="1" applyBorder="1" applyAlignment="1">
      <alignment horizontal="center" vertical="center"/>
    </xf>
    <xf numFmtId="168" fontId="1" fillId="0" borderId="3" xfId="4" applyFont="1" applyFill="1" applyBorder="1" applyAlignment="1">
      <alignment horizontal="center" vertical="center" wrapText="1"/>
    </xf>
    <xf numFmtId="0" fontId="10" fillId="2" borderId="1" xfId="0" applyFont="1" applyFill="1" applyBorder="1" applyAlignment="1">
      <alignment horizontal="left" vertical="center" wrapText="1" indent="1"/>
    </xf>
    <xf numFmtId="0" fontId="10" fillId="0" borderId="1" xfId="0" applyFont="1" applyFill="1" applyBorder="1" applyAlignment="1">
      <alignment horizontal="center" vertical="center" wrapText="1"/>
    </xf>
    <xf numFmtId="0" fontId="0" fillId="0" borderId="1" xfId="0" applyFont="1" applyBorder="1" applyAlignment="1">
      <alignment horizontal="left" wrapText="1" indent="1"/>
    </xf>
    <xf numFmtId="0" fontId="15" fillId="2" borderId="1" xfId="0" applyFont="1" applyFill="1" applyBorder="1" applyAlignment="1">
      <alignment horizontal="left" vertical="center" wrapText="1" indent="1"/>
    </xf>
    <xf numFmtId="0" fontId="28" fillId="2" borderId="1" xfId="0" applyFont="1" applyFill="1" applyBorder="1" applyAlignment="1">
      <alignment horizontal="left" vertical="center" wrapText="1" indent="1"/>
    </xf>
    <xf numFmtId="0" fontId="15" fillId="5"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0" fillId="0" borderId="1" xfId="0" applyFont="1" applyBorder="1" applyAlignment="1">
      <alignment horizontal="left" indent="1"/>
    </xf>
    <xf numFmtId="9" fontId="15" fillId="2" borderId="1"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168" fontId="26" fillId="7" borderId="0" xfId="0" applyNumberFormat="1" applyFont="1" applyFill="1" applyAlignment="1">
      <alignment horizontal="center" vertical="center" wrapText="1"/>
    </xf>
    <xf numFmtId="164" fontId="0" fillId="2" borderId="0" xfId="2" applyFont="1" applyFill="1" applyAlignment="1">
      <alignment horizontal="left" vertical="center" wrapText="1"/>
    </xf>
    <xf numFmtId="164" fontId="2" fillId="4" borderId="1" xfId="2" applyFont="1" applyFill="1" applyBorder="1" applyAlignment="1">
      <alignment horizontal="left" vertical="center" wrapText="1"/>
    </xf>
    <xf numFmtId="0" fontId="7" fillId="13" borderId="1" xfId="0" applyFont="1" applyFill="1" applyBorder="1" applyAlignment="1">
      <alignment horizontal="center" vertical="center" wrapText="1"/>
    </xf>
    <xf numFmtId="0" fontId="3" fillId="13" borderId="1" xfId="0" applyFont="1" applyFill="1" applyBorder="1" applyAlignment="1">
      <alignment horizontal="left" vertical="center" wrapText="1" indent="1"/>
    </xf>
    <xf numFmtId="0" fontId="3" fillId="13" borderId="1" xfId="0" applyFont="1" applyFill="1" applyBorder="1" applyAlignment="1">
      <alignment horizontal="center" vertical="center" wrapText="1"/>
    </xf>
    <xf numFmtId="49" fontId="3" fillId="13" borderId="1" xfId="0" applyNumberFormat="1" applyFont="1" applyFill="1" applyBorder="1" applyAlignment="1">
      <alignment horizontal="left" vertical="center" wrapText="1" indent="1"/>
    </xf>
    <xf numFmtId="49" fontId="3" fillId="13" borderId="1" xfId="0" applyNumberFormat="1" applyFont="1" applyFill="1" applyBorder="1" applyAlignment="1">
      <alignment horizontal="center" vertical="center" wrapText="1"/>
    </xf>
    <xf numFmtId="164" fontId="3" fillId="13" borderId="1" xfId="2" applyFont="1" applyFill="1" applyBorder="1" applyAlignment="1">
      <alignment horizontal="left" vertical="center" wrapText="1"/>
    </xf>
    <xf numFmtId="164" fontId="1" fillId="0" borderId="1" xfId="2" applyFont="1" applyFill="1" applyBorder="1" applyAlignment="1">
      <alignment horizontal="center" vertical="center" wrapText="1"/>
    </xf>
    <xf numFmtId="164" fontId="0" fillId="0" borderId="1" xfId="2" applyFont="1" applyFill="1" applyBorder="1" applyAlignment="1">
      <alignment horizontal="left" vertical="center" wrapText="1"/>
    </xf>
    <xf numFmtId="164" fontId="1" fillId="0" borderId="1" xfId="2" applyFont="1" applyBorder="1" applyAlignment="1">
      <alignment horizontal="center" vertical="center" wrapText="1"/>
    </xf>
    <xf numFmtId="0" fontId="16" fillId="0" borderId="0" xfId="0" applyFont="1" applyAlignment="1">
      <alignment horizontal="left" wrapText="1" indent="1"/>
    </xf>
    <xf numFmtId="164" fontId="0" fillId="0" borderId="0" xfId="2" applyFont="1" applyAlignment="1">
      <alignment horizontal="left" vertical="center" wrapText="1"/>
    </xf>
    <xf numFmtId="0" fontId="14" fillId="2" borderId="0" xfId="0" applyFont="1" applyFill="1" applyAlignment="1">
      <alignment horizontal="left" vertical="center" wrapText="1" indent="1"/>
    </xf>
    <xf numFmtId="164" fontId="1" fillId="2" borderId="0" xfId="2" applyFont="1" applyFill="1" applyAlignment="1">
      <alignment horizontal="center" vertical="center"/>
    </xf>
    <xf numFmtId="164" fontId="2" fillId="4" borderId="1" xfId="2" applyFont="1" applyFill="1" applyBorder="1" applyAlignment="1">
      <alignment horizontal="center" vertical="center" wrapText="1"/>
    </xf>
    <xf numFmtId="164" fontId="3" fillId="6" borderId="1" xfId="2" applyFont="1" applyFill="1" applyBorder="1" applyAlignment="1">
      <alignment horizontal="center" vertical="center" wrapText="1"/>
    </xf>
    <xf numFmtId="164" fontId="1" fillId="2" borderId="1" xfId="2" applyFont="1" applyFill="1" applyBorder="1" applyAlignment="1">
      <alignment horizontal="center" vertical="center" wrapText="1"/>
    </xf>
    <xf numFmtId="164" fontId="1" fillId="0" borderId="19" xfId="2" applyFont="1" applyFill="1" applyBorder="1" applyAlignment="1">
      <alignment horizontal="center" vertical="center" wrapText="1"/>
    </xf>
    <xf numFmtId="9" fontId="0" fillId="8" borderId="1" xfId="0" applyNumberFormat="1" applyFont="1" applyFill="1" applyBorder="1" applyAlignment="1">
      <alignment horizontal="center" vertical="center" wrapText="1"/>
    </xf>
    <xf numFmtId="15" fontId="0" fillId="8" borderId="1" xfId="0" applyNumberFormat="1" applyFont="1" applyFill="1" applyBorder="1" applyAlignment="1">
      <alignment horizontal="center" vertical="center" wrapText="1"/>
    </xf>
    <xf numFmtId="164" fontId="1" fillId="8" borderId="1" xfId="2" applyFont="1" applyFill="1" applyBorder="1" applyAlignment="1">
      <alignment horizontal="center" vertical="center" wrapText="1"/>
    </xf>
    <xf numFmtId="167" fontId="0" fillId="0" borderId="1" xfId="0" applyNumberFormat="1" applyFont="1" applyFill="1" applyBorder="1" applyAlignment="1">
      <alignment horizontal="center" vertical="center"/>
    </xf>
    <xf numFmtId="164" fontId="1" fillId="0" borderId="3" xfId="2" applyFont="1" applyFill="1" applyBorder="1" applyAlignment="1">
      <alignment horizontal="center" vertical="center" wrapText="1"/>
    </xf>
    <xf numFmtId="0" fontId="0" fillId="0" borderId="1" xfId="0" applyBorder="1" applyAlignment="1">
      <alignment horizontal="left" vertical="center" wrapText="1"/>
    </xf>
    <xf numFmtId="164" fontId="15" fillId="2" borderId="1" xfId="2" applyFont="1" applyFill="1" applyBorder="1" applyAlignment="1">
      <alignment horizontal="center" vertical="center" wrapText="1"/>
    </xf>
    <xf numFmtId="164" fontId="21" fillId="7" borderId="0" xfId="2" applyFont="1" applyFill="1" applyAlignment="1">
      <alignment horizontal="center" vertical="center"/>
    </xf>
    <xf numFmtId="164" fontId="1" fillId="0" borderId="0" xfId="2" applyFont="1" applyAlignment="1">
      <alignment horizontal="center" vertical="center"/>
    </xf>
    <xf numFmtId="0" fontId="7" fillId="5"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4" fontId="0" fillId="0" borderId="1" xfId="0" applyNumberFormat="1" applyBorder="1" applyAlignment="1">
      <alignment vertical="center" wrapText="1"/>
    </xf>
    <xf numFmtId="176" fontId="26" fillId="7" borderId="0" xfId="0" applyNumberFormat="1" applyFont="1" applyFill="1" applyAlignment="1">
      <alignment vertical="center"/>
    </xf>
    <xf numFmtId="168" fontId="0" fillId="2" borderId="0" xfId="4" applyFont="1" applyFill="1" applyAlignment="1">
      <alignment horizontal="center" vertical="center"/>
    </xf>
    <xf numFmtId="168" fontId="6" fillId="4" borderId="1" xfId="4" applyFont="1" applyFill="1" applyBorder="1" applyAlignment="1">
      <alignment horizontal="center" vertical="center" wrapText="1"/>
    </xf>
    <xf numFmtId="168" fontId="7" fillId="6" borderId="1" xfId="4" applyFont="1" applyFill="1" applyBorder="1" applyAlignment="1">
      <alignment horizontal="center" vertical="center" wrapText="1"/>
    </xf>
    <xf numFmtId="0" fontId="28" fillId="5" borderId="1" xfId="0" applyFont="1" applyFill="1" applyBorder="1" applyAlignment="1">
      <alignment horizontal="left" vertical="center" wrapText="1" indent="1"/>
    </xf>
    <xf numFmtId="0" fontId="28" fillId="2" borderId="1" xfId="0" applyFont="1" applyFill="1" applyBorder="1" applyAlignment="1">
      <alignment horizontal="center" vertical="center" wrapText="1"/>
    </xf>
    <xf numFmtId="15" fontId="0" fillId="0" borderId="1" xfId="0" applyNumberFormat="1" applyBorder="1" applyAlignment="1">
      <alignment horizontal="center" vertical="center"/>
    </xf>
    <xf numFmtId="168" fontId="28" fillId="2" borderId="1" xfId="4" applyFont="1" applyFill="1" applyBorder="1" applyAlignment="1">
      <alignment horizontal="center" vertical="center" wrapText="1"/>
    </xf>
    <xf numFmtId="168" fontId="21" fillId="7" borderId="0" xfId="4" applyFont="1" applyFill="1" applyAlignment="1">
      <alignment horizontal="center" vertical="center"/>
    </xf>
    <xf numFmtId="168" fontId="0" fillId="0" borderId="0" xfId="4" applyFont="1" applyAlignment="1">
      <alignment horizontal="center" vertical="center"/>
    </xf>
    <xf numFmtId="49" fontId="28" fillId="2" borderId="1" xfId="0" applyNumberFormat="1" applyFont="1" applyFill="1" applyBorder="1" applyAlignment="1">
      <alignment horizontal="center" vertical="center" wrapText="1"/>
    </xf>
    <xf numFmtId="0" fontId="20" fillId="2" borderId="0" xfId="0" applyFont="1" applyFill="1"/>
    <xf numFmtId="0" fontId="30" fillId="2" borderId="0" xfId="0" applyFont="1" applyFill="1" applyAlignment="1">
      <alignment horizontal="left" vertical="center" wrapText="1"/>
    </xf>
    <xf numFmtId="0" fontId="19" fillId="2" borderId="0" xfId="0" applyFont="1" applyFill="1" applyAlignment="1">
      <alignment vertical="top"/>
    </xf>
    <xf numFmtId="0" fontId="20" fillId="2" borderId="0" xfId="0" applyFont="1" applyFill="1" applyAlignment="1">
      <alignment horizontal="center"/>
    </xf>
    <xf numFmtId="0" fontId="20" fillId="2" borderId="0" xfId="0" applyFont="1" applyFill="1" applyAlignment="1">
      <alignment horizontal="center" vertical="center"/>
    </xf>
    <xf numFmtId="0" fontId="31" fillId="2" borderId="0" xfId="0" applyFont="1" applyFill="1" applyAlignment="1">
      <alignment horizontal="center" vertical="center"/>
    </xf>
    <xf numFmtId="172" fontId="20" fillId="2" borderId="0" xfId="0" applyNumberFormat="1" applyFont="1" applyFill="1" applyAlignment="1">
      <alignment vertical="center"/>
    </xf>
    <xf numFmtId="0" fontId="33" fillId="6" borderId="1" xfId="0" applyFont="1" applyFill="1" applyBorder="1" applyAlignment="1">
      <alignment horizontal="center" vertical="center" wrapText="1"/>
    </xf>
    <xf numFmtId="0" fontId="36" fillId="6" borderId="1" xfId="0" applyFont="1" applyFill="1" applyBorder="1" applyAlignment="1">
      <alignment horizontal="left" vertical="center" wrapText="1"/>
    </xf>
    <xf numFmtId="0" fontId="37" fillId="6" borderId="1" xfId="0" applyFont="1" applyFill="1" applyBorder="1" applyAlignment="1">
      <alignment horizontal="center" vertical="center" wrapText="1"/>
    </xf>
    <xf numFmtId="0" fontId="37" fillId="5" borderId="1" xfId="0" applyFont="1" applyFill="1" applyBorder="1" applyAlignment="1">
      <alignment horizontal="center" vertical="center" wrapText="1"/>
    </xf>
    <xf numFmtId="49" fontId="33" fillId="6" borderId="1" xfId="0" applyNumberFormat="1" applyFont="1" applyFill="1" applyBorder="1" applyAlignment="1">
      <alignment horizontal="center" vertical="center" wrapText="1"/>
    </xf>
    <xf numFmtId="172" fontId="33" fillId="6" borderId="1" xfId="0" applyNumberFormat="1" applyFont="1" applyFill="1" applyBorder="1" applyAlignment="1">
      <alignment horizontal="center" vertical="center" wrapText="1"/>
    </xf>
    <xf numFmtId="0" fontId="19" fillId="0" borderId="1" xfId="0" applyFont="1" applyBorder="1" applyAlignment="1">
      <alignment horizontal="left" vertical="center" wrapText="1"/>
    </xf>
    <xf numFmtId="0" fontId="19" fillId="5" borderId="1" xfId="0" applyFont="1" applyFill="1" applyBorder="1" applyAlignment="1">
      <alignment horizontal="left" vertical="center" wrapText="1" indent="1"/>
    </xf>
    <xf numFmtId="9" fontId="19" fillId="0" borderId="1" xfId="0" applyNumberFormat="1" applyFont="1" applyFill="1" applyBorder="1" applyAlignment="1">
      <alignment horizontal="center" vertical="center"/>
    </xf>
    <xf numFmtId="15" fontId="19" fillId="0" borderId="1" xfId="0" applyNumberFormat="1" applyFont="1" applyFill="1" applyBorder="1" applyAlignment="1">
      <alignment horizontal="center" vertical="center"/>
    </xf>
    <xf numFmtId="172" fontId="19" fillId="0" borderId="3" xfId="0" applyNumberFormat="1" applyFont="1" applyFill="1" applyBorder="1" applyAlignment="1">
      <alignment horizontal="center" vertical="center"/>
    </xf>
    <xf numFmtId="172" fontId="19" fillId="0" borderId="4" xfId="0" applyNumberFormat="1" applyFont="1" applyFill="1" applyBorder="1" applyAlignment="1">
      <alignment horizontal="center" vertical="center"/>
    </xf>
    <xf numFmtId="0" fontId="38" fillId="0" borderId="1" xfId="0" applyFont="1" applyBorder="1" applyAlignment="1">
      <alignment horizontal="left" vertical="center" wrapText="1"/>
    </xf>
    <xf numFmtId="0" fontId="38" fillId="0" borderId="1" xfId="0" applyFont="1" applyBorder="1" applyAlignment="1">
      <alignment horizontal="left" vertical="center" wrapText="1" indent="1"/>
    </xf>
    <xf numFmtId="0" fontId="38" fillId="5" borderId="1" xfId="0" applyFont="1" applyFill="1" applyBorder="1" applyAlignment="1">
      <alignment horizontal="left" vertical="center" wrapText="1" indent="1"/>
    </xf>
    <xf numFmtId="0" fontId="38" fillId="0" borderId="1" xfId="0" applyFont="1" applyBorder="1" applyAlignment="1">
      <alignment horizontal="center" vertical="center" wrapText="1"/>
    </xf>
    <xf numFmtId="172" fontId="19" fillId="0" borderId="1" xfId="0" applyNumberFormat="1" applyFont="1" applyFill="1" applyBorder="1" applyAlignment="1">
      <alignment horizontal="center" vertical="center"/>
    </xf>
    <xf numFmtId="0" fontId="20" fillId="0" borderId="0" xfId="0" applyFont="1" applyAlignment="1">
      <alignment vertical="center"/>
    </xf>
    <xf numFmtId="0" fontId="20" fillId="0" borderId="0" xfId="0" applyFont="1" applyBorder="1"/>
    <xf numFmtId="171" fontId="38" fillId="0" borderId="1" xfId="0" applyNumberFormat="1" applyFont="1" applyBorder="1" applyAlignment="1">
      <alignment horizontal="center" vertical="center" wrapText="1"/>
    </xf>
    <xf numFmtId="0" fontId="38" fillId="0" borderId="1" xfId="0" applyFont="1" applyBorder="1" applyAlignment="1">
      <alignment horizontal="center" vertical="center"/>
    </xf>
    <xf numFmtId="0" fontId="38" fillId="0" borderId="1" xfId="0" applyFont="1" applyBorder="1" applyAlignment="1">
      <alignment horizontal="left" vertical="center" indent="1"/>
    </xf>
    <xf numFmtId="167" fontId="19" fillId="0" borderId="1" xfId="0" applyNumberFormat="1" applyFont="1" applyFill="1" applyBorder="1" applyAlignment="1">
      <alignment horizontal="center" vertical="center"/>
    </xf>
    <xf numFmtId="171" fontId="19" fillId="0" borderId="1" xfId="0" applyNumberFormat="1" applyFont="1" applyBorder="1" applyAlignment="1">
      <alignment horizontal="center" vertical="center" wrapText="1"/>
    </xf>
    <xf numFmtId="171" fontId="38" fillId="2" borderId="1" xfId="0" applyNumberFormat="1" applyFont="1" applyFill="1" applyBorder="1" applyAlignment="1">
      <alignment horizontal="center" vertical="center" wrapText="1"/>
    </xf>
    <xf numFmtId="0" fontId="38" fillId="2" borderId="1" xfId="0" applyFont="1" applyFill="1" applyBorder="1" applyAlignment="1">
      <alignment horizontal="left" vertical="center" wrapText="1"/>
    </xf>
    <xf numFmtId="0" fontId="38" fillId="2" borderId="1" xfId="0" applyFont="1" applyFill="1" applyBorder="1" applyAlignment="1">
      <alignment horizontal="left" vertical="center" wrapText="1" indent="1"/>
    </xf>
    <xf numFmtId="0" fontId="38" fillId="2"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indent="1"/>
    </xf>
    <xf numFmtId="171" fontId="38"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1" xfId="0" applyFont="1" applyFill="1" applyBorder="1" applyAlignment="1">
      <alignment horizontal="left" vertical="center" wrapText="1" indent="1"/>
    </xf>
    <xf numFmtId="0" fontId="38" fillId="0" borderId="1" xfId="0" applyFont="1" applyFill="1" applyBorder="1" applyAlignment="1">
      <alignment horizontal="center" vertical="center" wrapText="1"/>
    </xf>
    <xf numFmtId="0" fontId="20" fillId="0" borderId="0" xfId="0" applyFont="1" applyBorder="1" applyAlignment="1">
      <alignment vertical="center" wrapText="1"/>
    </xf>
    <xf numFmtId="0" fontId="30" fillId="0" borderId="0" xfId="0" applyFont="1" applyBorder="1" applyAlignment="1">
      <alignment horizontal="left" vertical="center" wrapText="1"/>
    </xf>
    <xf numFmtId="0" fontId="19" fillId="0" borderId="0" xfId="0" applyFont="1" applyBorder="1" applyAlignment="1">
      <alignment horizontal="left" vertical="top" wrapText="1"/>
    </xf>
    <xf numFmtId="0" fontId="20" fillId="0" borderId="0" xfId="0" applyFont="1" applyBorder="1" applyAlignment="1">
      <alignment horizontal="center" vertical="center" wrapText="1"/>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0" xfId="0" applyFont="1" applyBorder="1" applyAlignment="1">
      <alignment wrapText="1"/>
    </xf>
    <xf numFmtId="0" fontId="20" fillId="0" borderId="0" xfId="0" applyFont="1" applyBorder="1" applyAlignment="1">
      <alignment horizontal="center" wrapText="1"/>
    </xf>
    <xf numFmtId="0" fontId="31" fillId="0" borderId="0" xfId="0" applyFont="1" applyBorder="1" applyAlignment="1">
      <alignment horizontal="center" vertical="center" wrapText="1"/>
    </xf>
    <xf numFmtId="172" fontId="39" fillId="7" borderId="0" xfId="0" applyNumberFormat="1" applyFont="1" applyFill="1" applyAlignment="1">
      <alignment vertical="center"/>
    </xf>
    <xf numFmtId="0" fontId="30" fillId="0" borderId="0" xfId="0" applyFont="1" applyAlignment="1">
      <alignment horizontal="left" vertical="center" wrapText="1"/>
    </xf>
    <xf numFmtId="0" fontId="19" fillId="0" borderId="0" xfId="0" applyFont="1" applyAlignment="1">
      <alignment vertical="top"/>
    </xf>
    <xf numFmtId="0" fontId="20" fillId="0" borderId="0" xfId="0" applyFont="1" applyAlignment="1">
      <alignment horizontal="center"/>
    </xf>
    <xf numFmtId="0" fontId="20" fillId="0" borderId="0" xfId="0" applyFont="1" applyAlignment="1">
      <alignment horizontal="center" vertical="center"/>
    </xf>
    <xf numFmtId="0" fontId="31" fillId="0" borderId="0" xfId="0" applyFont="1" applyAlignment="1">
      <alignment horizontal="center" vertical="center"/>
    </xf>
    <xf numFmtId="172" fontId="20" fillId="0" borderId="0" xfId="0" applyNumberFormat="1" applyFont="1" applyAlignment="1">
      <alignment vertical="center"/>
    </xf>
    <xf numFmtId="44" fontId="1" fillId="2" borderId="1" xfId="5" applyFont="1" applyFill="1" applyBorder="1" applyAlignment="1">
      <alignment horizontal="center" vertical="center"/>
    </xf>
    <xf numFmtId="0" fontId="18" fillId="0" borderId="3" xfId="0" applyFont="1" applyBorder="1" applyAlignment="1">
      <alignment horizontal="left" vertical="center" wrapText="1" indent="1"/>
    </xf>
    <xf numFmtId="171" fontId="41" fillId="10" borderId="1" xfId="0" applyNumberFormat="1" applyFont="1" applyFill="1" applyBorder="1" applyAlignment="1">
      <alignment horizontal="center" vertical="center"/>
    </xf>
    <xf numFmtId="171" fontId="40" fillId="10" borderId="1" xfId="0" applyNumberFormat="1" applyFont="1" applyFill="1" applyBorder="1" applyAlignment="1">
      <alignment horizontal="center" vertical="center"/>
    </xf>
    <xf numFmtId="0" fontId="18" fillId="2" borderId="0" xfId="0" applyFont="1" applyFill="1" applyAlignment="1">
      <alignment horizontal="center"/>
    </xf>
    <xf numFmtId="0" fontId="18" fillId="2" borderId="0" xfId="0" applyFont="1" applyFill="1" applyAlignment="1">
      <alignment horizontal="left" wrapText="1" indent="1"/>
    </xf>
    <xf numFmtId="0" fontId="18" fillId="2" borderId="0" xfId="0" applyFont="1" applyFill="1" applyAlignment="1">
      <alignment horizontal="left" vertical="center" wrapText="1" indent="1"/>
    </xf>
    <xf numFmtId="0" fontId="18" fillId="2" borderId="0" xfId="0" applyFont="1" applyFill="1" applyAlignment="1">
      <alignment horizontal="center" vertical="center" wrapText="1"/>
    </xf>
    <xf numFmtId="0" fontId="18" fillId="2" borderId="0" xfId="0" applyFont="1" applyFill="1" applyAlignment="1">
      <alignment horizontal="left" vertical="top" wrapText="1" indent="1"/>
    </xf>
    <xf numFmtId="0" fontId="18" fillId="2" borderId="0" xfId="0" applyFont="1" applyFill="1" applyAlignment="1">
      <alignment horizontal="left" vertical="center" indent="1"/>
    </xf>
    <xf numFmtId="0" fontId="18" fillId="2" borderId="0" xfId="0" applyFont="1" applyFill="1" applyAlignment="1">
      <alignment horizontal="center" vertical="center"/>
    </xf>
    <xf numFmtId="0" fontId="18" fillId="2" borderId="0" xfId="0" applyFont="1" applyFill="1" applyAlignment="1">
      <alignment horizontal="left" indent="1"/>
    </xf>
    <xf numFmtId="168" fontId="18" fillId="2" borderId="0" xfId="4" applyFont="1" applyFill="1" applyAlignment="1">
      <alignment vertical="center"/>
    </xf>
    <xf numFmtId="168" fontId="21" fillId="4" borderId="1" xfId="4" applyFont="1" applyFill="1" applyBorder="1" applyAlignment="1">
      <alignment vertical="center" wrapText="1"/>
    </xf>
    <xf numFmtId="0" fontId="44" fillId="6" borderId="1" xfId="0" applyFont="1" applyFill="1" applyBorder="1" applyAlignment="1">
      <alignment horizontal="center" vertical="center" wrapText="1"/>
    </xf>
    <xf numFmtId="0" fontId="44" fillId="6" borderId="1" xfId="0" applyFont="1" applyFill="1" applyBorder="1" applyAlignment="1">
      <alignment horizontal="left" vertical="center" wrapText="1" indent="1"/>
    </xf>
    <xf numFmtId="0" fontId="44" fillId="5" borderId="1" xfId="0" applyFont="1" applyFill="1" applyBorder="1" applyAlignment="1">
      <alignment horizontal="left" vertical="center" wrapText="1" indent="1"/>
    </xf>
    <xf numFmtId="0" fontId="42" fillId="6" borderId="1" xfId="0" applyFont="1" applyFill="1" applyBorder="1" applyAlignment="1">
      <alignment horizontal="center" vertical="center" wrapText="1"/>
    </xf>
    <xf numFmtId="0" fontId="42" fillId="6" borderId="1" xfId="0" applyFont="1" applyFill="1" applyBorder="1" applyAlignment="1">
      <alignment horizontal="left" vertical="center" wrapText="1" indent="1"/>
    </xf>
    <xf numFmtId="49" fontId="42" fillId="6" borderId="1" xfId="0" applyNumberFormat="1" applyFont="1" applyFill="1" applyBorder="1" applyAlignment="1">
      <alignment horizontal="left" vertical="center" wrapText="1" indent="1"/>
    </xf>
    <xf numFmtId="49" fontId="42" fillId="6" borderId="1" xfId="0" applyNumberFormat="1" applyFont="1" applyFill="1" applyBorder="1" applyAlignment="1">
      <alignment horizontal="center" vertical="center" wrapText="1"/>
    </xf>
    <xf numFmtId="168" fontId="42" fillId="6" borderId="1" xfId="4" applyFont="1" applyFill="1" applyBorder="1" applyAlignment="1">
      <alignment vertical="center" wrapText="1"/>
    </xf>
    <xf numFmtId="0" fontId="18" fillId="0" borderId="0" xfId="0" applyFont="1" applyAlignment="1">
      <alignment horizont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5" borderId="3" xfId="0" applyFont="1" applyFill="1" applyBorder="1" applyAlignment="1">
      <alignment horizontal="left" vertical="center" wrapText="1" indent="1"/>
    </xf>
    <xf numFmtId="0" fontId="18" fillId="0" borderId="3" xfId="0" applyFont="1" applyBorder="1" applyAlignment="1">
      <alignment horizontal="center" vertical="center" wrapText="1"/>
    </xf>
    <xf numFmtId="9" fontId="18" fillId="0" borderId="3" xfId="0" applyNumberFormat="1" applyFont="1" applyBorder="1" applyAlignment="1">
      <alignment horizontal="center" vertical="center" wrapText="1"/>
    </xf>
    <xf numFmtId="15" fontId="18" fillId="0" borderId="3" xfId="0" applyNumberFormat="1" applyFont="1" applyBorder="1" applyAlignment="1">
      <alignment horizontal="center" vertical="center" wrapText="1"/>
    </xf>
    <xf numFmtId="168" fontId="18" fillId="0" borderId="3" xfId="4" applyFont="1" applyFill="1" applyBorder="1" applyAlignment="1">
      <alignment vertical="center" wrapText="1"/>
    </xf>
    <xf numFmtId="0" fontId="18" fillId="0" borderId="3" xfId="0" applyFont="1" applyFill="1" applyBorder="1" applyAlignment="1">
      <alignment horizontal="center" vertical="center" wrapText="1"/>
    </xf>
    <xf numFmtId="168" fontId="18" fillId="0" borderId="1" xfId="4" applyFont="1" applyFill="1" applyBorder="1" applyAlignment="1">
      <alignment vertical="center" wrapText="1"/>
    </xf>
    <xf numFmtId="0" fontId="18" fillId="0" borderId="3" xfId="0" applyNumberFormat="1" applyFont="1" applyBorder="1" applyAlignment="1">
      <alignment horizontal="center" vertical="center" wrapText="1"/>
    </xf>
    <xf numFmtId="0" fontId="18" fillId="0" borderId="3" xfId="3" applyNumberFormat="1" applyFont="1" applyBorder="1" applyAlignment="1">
      <alignment horizontal="center" vertical="center" wrapText="1"/>
    </xf>
    <xf numFmtId="0" fontId="18" fillId="5" borderId="1" xfId="0" applyFont="1" applyFill="1" applyBorder="1" applyAlignment="1">
      <alignment horizontal="left" vertical="center" wrapText="1" indent="1"/>
    </xf>
    <xf numFmtId="9" fontId="18" fillId="0" borderId="1" xfId="0" applyNumberFormat="1" applyFont="1" applyBorder="1" applyAlignment="1">
      <alignment horizontal="center" vertical="center" wrapText="1"/>
    </xf>
    <xf numFmtId="0" fontId="18" fillId="0" borderId="0" xfId="0" applyFont="1" applyAlignment="1">
      <alignment horizontal="center" vertical="center"/>
    </xf>
    <xf numFmtId="15" fontId="18" fillId="0" borderId="1" xfId="0" applyNumberFormat="1" applyFont="1" applyBorder="1" applyAlignment="1">
      <alignment horizontal="center" vertical="center" wrapText="1"/>
    </xf>
    <xf numFmtId="0" fontId="18" fillId="0" borderId="1" xfId="0" applyFont="1" applyFill="1" applyBorder="1" applyAlignment="1">
      <alignment horizontal="left" vertical="center" wrapText="1" indent="1"/>
    </xf>
    <xf numFmtId="9" fontId="18" fillId="0" borderId="1" xfId="0" applyNumberFormat="1" applyFont="1" applyFill="1" applyBorder="1" applyAlignment="1">
      <alignment horizontal="center" vertical="center" wrapText="1"/>
    </xf>
    <xf numFmtId="15" fontId="18" fillId="0" borderId="1" xfId="0" applyNumberFormat="1" applyFont="1" applyFill="1" applyBorder="1" applyAlignment="1">
      <alignment horizontal="center" vertical="center" wrapText="1"/>
    </xf>
    <xf numFmtId="168" fontId="18" fillId="0" borderId="1" xfId="4" applyFont="1" applyFill="1" applyBorder="1" applyAlignment="1">
      <alignment horizontal="center" vertical="center" wrapText="1"/>
    </xf>
    <xf numFmtId="0" fontId="18" fillId="0" borderId="3" xfId="0" applyFont="1" applyFill="1" applyBorder="1" applyAlignment="1">
      <alignment horizontal="left" vertical="center" wrapText="1" indent="1"/>
    </xf>
    <xf numFmtId="0" fontId="18" fillId="2" borderId="3" xfId="0" applyFont="1" applyFill="1" applyBorder="1" applyAlignment="1">
      <alignment horizontal="center" vertical="center" wrapText="1"/>
    </xf>
    <xf numFmtId="0" fontId="18" fillId="2" borderId="3" xfId="0" applyFont="1" applyFill="1" applyBorder="1" applyAlignment="1">
      <alignment horizontal="left" vertical="center" wrapText="1" indent="1"/>
    </xf>
    <xf numFmtId="0" fontId="18" fillId="2" borderId="1" xfId="0" applyFont="1" applyFill="1" applyBorder="1" applyAlignment="1">
      <alignment horizontal="left" vertical="center" wrapText="1" indent="1"/>
    </xf>
    <xf numFmtId="0" fontId="18" fillId="2" borderId="10" xfId="0" applyFont="1" applyFill="1" applyBorder="1" applyAlignment="1">
      <alignment horizontal="center" vertical="center" wrapText="1"/>
    </xf>
    <xf numFmtId="9" fontId="18" fillId="2" borderId="3" xfId="3" applyFont="1" applyFill="1" applyBorder="1" applyAlignment="1">
      <alignment horizontal="center" vertical="center" wrapText="1"/>
    </xf>
    <xf numFmtId="167" fontId="18" fillId="0" borderId="4" xfId="0" applyNumberFormat="1" applyFont="1" applyBorder="1" applyAlignment="1">
      <alignment horizontal="center" vertical="center"/>
    </xf>
    <xf numFmtId="168" fontId="18" fillId="2" borderId="1" xfId="4" applyFont="1" applyFill="1" applyBorder="1" applyAlignment="1">
      <alignment vertical="center" wrapText="1"/>
    </xf>
    <xf numFmtId="168" fontId="18" fillId="2" borderId="1" xfId="4" applyFont="1" applyFill="1" applyBorder="1" applyAlignment="1">
      <alignment horizontal="center" vertical="center" wrapText="1"/>
    </xf>
    <xf numFmtId="0" fontId="18" fillId="2" borderId="1" xfId="0" applyFont="1" applyFill="1" applyBorder="1" applyAlignment="1">
      <alignment horizontal="left" vertical="center" indent="1"/>
    </xf>
    <xf numFmtId="0" fontId="18" fillId="2" borderId="1" xfId="0"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167" fontId="18" fillId="2" borderId="1" xfId="0" applyNumberFormat="1" applyFont="1" applyFill="1" applyBorder="1" applyAlignment="1">
      <alignment horizontal="center" vertical="center" wrapText="1"/>
    </xf>
    <xf numFmtId="168" fontId="18" fillId="0" borderId="1" xfId="0" applyNumberFormat="1" applyFont="1" applyBorder="1" applyAlignment="1">
      <alignment horizontal="left" vertical="center" wrapText="1" indent="1"/>
    </xf>
    <xf numFmtId="168" fontId="18" fillId="0" borderId="1" xfId="0" applyNumberFormat="1" applyFont="1" applyBorder="1" applyAlignment="1">
      <alignment horizontal="center" vertical="center" wrapText="1"/>
    </xf>
    <xf numFmtId="168" fontId="18" fillId="0" borderId="1" xfId="4" applyFont="1" applyBorder="1" applyAlignment="1">
      <alignment horizontal="center" vertical="center"/>
    </xf>
    <xf numFmtId="0" fontId="18" fillId="0" borderId="0" xfId="0" applyFont="1" applyAlignment="1">
      <alignment horizontal="left" wrapText="1" indent="1"/>
    </xf>
    <xf numFmtId="0" fontId="18" fillId="0" borderId="0" xfId="0" applyFont="1" applyAlignment="1">
      <alignment horizontal="left" vertical="center" wrapText="1" indent="1"/>
    </xf>
    <xf numFmtId="0" fontId="18" fillId="0" borderId="0" xfId="0" applyFont="1" applyAlignment="1">
      <alignment horizontal="center" vertical="center" wrapText="1"/>
    </xf>
    <xf numFmtId="0" fontId="18" fillId="0" borderId="0" xfId="0" applyFont="1" applyAlignment="1">
      <alignment horizontal="left" vertical="center" indent="1"/>
    </xf>
    <xf numFmtId="0" fontId="18" fillId="0" borderId="0" xfId="0" applyFont="1" applyAlignment="1">
      <alignment horizontal="left" indent="1"/>
    </xf>
    <xf numFmtId="15" fontId="18" fillId="0" borderId="0" xfId="0" applyNumberFormat="1" applyFont="1" applyBorder="1" applyAlignment="1">
      <alignment horizontal="center" vertical="center" wrapText="1"/>
    </xf>
    <xf numFmtId="0" fontId="18" fillId="0" borderId="0" xfId="0" applyFont="1" applyBorder="1" applyAlignment="1">
      <alignment horizontal="center" vertical="center"/>
    </xf>
    <xf numFmtId="168" fontId="18" fillId="0" borderId="0" xfId="4" applyFont="1" applyAlignment="1">
      <alignment vertical="center"/>
    </xf>
    <xf numFmtId="0" fontId="0" fillId="0" borderId="3" xfId="0" applyBorder="1" applyAlignment="1">
      <alignment horizontal="left" vertical="center" wrapText="1" indent="1"/>
    </xf>
    <xf numFmtId="0" fontId="0" fillId="0" borderId="3"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5" borderId="3" xfId="0" applyFont="1" applyFill="1" applyBorder="1" applyAlignment="1">
      <alignment horizontal="left" vertical="center" wrapText="1" indent="1"/>
    </xf>
    <xf numFmtId="0" fontId="0" fillId="0" borderId="3" xfId="0" applyFont="1" applyBorder="1" applyAlignment="1">
      <alignment horizontal="center" vertical="center"/>
    </xf>
    <xf numFmtId="0" fontId="0" fillId="0" borderId="3" xfId="0" applyFont="1" applyFill="1" applyBorder="1" applyAlignment="1">
      <alignment horizontal="left" vertical="center" wrapText="1" indent="1"/>
    </xf>
    <xf numFmtId="0" fontId="0" fillId="0" borderId="4" xfId="0" applyFont="1" applyFill="1" applyBorder="1" applyAlignment="1">
      <alignment horizontal="left" vertical="center" wrapText="1" indent="1"/>
    </xf>
    <xf numFmtId="0" fontId="0" fillId="0" borderId="3" xfId="0" applyFont="1" applyBorder="1" applyAlignment="1">
      <alignment horizontal="left" vertical="center" indent="1"/>
    </xf>
    <xf numFmtId="0" fontId="0" fillId="0" borderId="1" xfId="0" applyFill="1" applyBorder="1" applyAlignment="1">
      <alignment horizontal="left" vertical="center" wrapText="1" indent="1"/>
    </xf>
    <xf numFmtId="0" fontId="0" fillId="0" borderId="1" xfId="0" applyFill="1" applyBorder="1" applyAlignment="1">
      <alignment horizontal="center" vertical="center" wrapText="1"/>
    </xf>
    <xf numFmtId="0" fontId="0" fillId="2" borderId="1" xfId="0" applyFont="1" applyFill="1" applyBorder="1" applyAlignment="1">
      <alignment horizontal="left" vertical="center" wrapText="1" indent="1"/>
    </xf>
    <xf numFmtId="0" fontId="0" fillId="5"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15" fontId="0" fillId="0" borderId="3" xfId="0" applyNumberForma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3" xfId="0" applyFont="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left" vertical="center" wrapText="1" indent="1"/>
    </xf>
    <xf numFmtId="15" fontId="0" fillId="0" borderId="1" xfId="0" applyNumberFormat="1" applyFill="1" applyBorder="1" applyAlignment="1">
      <alignment horizontal="center" vertical="center" wrapText="1"/>
    </xf>
    <xf numFmtId="0" fontId="0" fillId="0" borderId="1" xfId="0" applyFont="1" applyBorder="1" applyAlignment="1">
      <alignment horizontal="center" vertical="center"/>
    </xf>
    <xf numFmtId="44" fontId="1" fillId="0" borderId="3" xfId="5" applyFont="1" applyBorder="1" applyAlignment="1">
      <alignment horizontal="center" vertical="center" wrapText="1"/>
    </xf>
    <xf numFmtId="167" fontId="0" fillId="0" borderId="1" xfId="0" applyNumberFormat="1" applyFont="1" applyBorder="1" applyAlignment="1">
      <alignment horizontal="center" vertical="center"/>
    </xf>
    <xf numFmtId="0" fontId="18" fillId="0" borderId="3" xfId="0" applyFont="1" applyBorder="1" applyAlignment="1">
      <alignment horizontal="left" vertical="center" wrapText="1" indent="1"/>
    </xf>
    <xf numFmtId="0" fontId="18" fillId="0" borderId="3" xfId="0" applyFont="1" applyBorder="1" applyAlignment="1">
      <alignment horizontal="center" vertical="center" wrapText="1"/>
    </xf>
    <xf numFmtId="0" fontId="18" fillId="5" borderId="3" xfId="0" applyFont="1" applyFill="1" applyBorder="1" applyAlignment="1">
      <alignment horizontal="left" vertical="center" wrapText="1" indent="1"/>
    </xf>
    <xf numFmtId="9" fontId="18" fillId="0" borderId="3" xfId="3" applyFont="1" applyBorder="1" applyAlignment="1">
      <alignment horizontal="center" vertical="center" wrapText="1"/>
    </xf>
    <xf numFmtId="168" fontId="18" fillId="0" borderId="3" xfId="4" applyFont="1" applyFill="1" applyBorder="1" applyAlignment="1">
      <alignment vertical="center"/>
    </xf>
    <xf numFmtId="171" fontId="40" fillId="10" borderId="3" xfId="0" applyNumberFormat="1" applyFont="1" applyFill="1" applyBorder="1" applyAlignment="1">
      <alignment horizontal="center" vertical="center"/>
    </xf>
    <xf numFmtId="15" fontId="18" fillId="0" borderId="3" xfId="0" applyNumberFormat="1" applyFont="1" applyBorder="1" applyAlignment="1">
      <alignment horizontal="center" vertical="center" wrapText="1"/>
    </xf>
    <xf numFmtId="168" fontId="18" fillId="0" borderId="3" xfId="4" applyFont="1" applyFill="1" applyBorder="1" applyAlignment="1">
      <alignment vertical="center" wrapText="1"/>
    </xf>
    <xf numFmtId="9" fontId="18" fillId="0" borderId="3"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0" fontId="18" fillId="0" borderId="3" xfId="0" applyFont="1" applyFill="1" applyBorder="1" applyAlignment="1">
      <alignment horizontal="left" vertical="center" wrapText="1" indent="1"/>
    </xf>
    <xf numFmtId="0" fontId="18" fillId="0" borderId="3" xfId="3" applyNumberFormat="1" applyFont="1" applyBorder="1" applyAlignment="1">
      <alignment horizontal="center" vertical="center" wrapText="1"/>
    </xf>
    <xf numFmtId="44" fontId="0" fillId="0" borderId="3" xfId="5" applyFont="1" applyFill="1" applyBorder="1" applyAlignment="1">
      <alignment horizontal="center" vertical="center" wrapText="1"/>
    </xf>
    <xf numFmtId="167" fontId="0" fillId="0" borderId="1" xfId="0" applyNumberFormat="1" applyFont="1" applyFill="1" applyBorder="1" applyAlignment="1">
      <alignment horizontal="center" vertical="center" wrapText="1"/>
    </xf>
    <xf numFmtId="0" fontId="3" fillId="0" borderId="3" xfId="0" applyFont="1" applyFill="1" applyBorder="1" applyAlignment="1">
      <alignment horizontal="left" vertical="center" wrapText="1" indent="1"/>
    </xf>
    <xf numFmtId="167" fontId="0" fillId="0" borderId="4" xfId="0" applyNumberFormat="1" applyFont="1" applyFill="1" applyBorder="1" applyAlignment="1">
      <alignment horizontal="center" vertical="center" wrapText="1"/>
    </xf>
    <xf numFmtId="15" fontId="0" fillId="0" borderId="3" xfId="0" applyNumberFormat="1" applyFont="1" applyFill="1" applyBorder="1" applyAlignment="1">
      <alignment horizontal="center" vertical="center" wrapText="1"/>
    </xf>
    <xf numFmtId="0" fontId="0" fillId="0" borderId="1" xfId="0" applyFont="1" applyBorder="1" applyAlignment="1">
      <alignment horizontal="left" vertical="center" wrapText="1" indent="1"/>
    </xf>
    <xf numFmtId="0" fontId="0" fillId="0" borderId="1" xfId="0" applyFont="1" applyBorder="1" applyAlignment="1">
      <alignment horizontal="center" vertical="center" wrapText="1"/>
    </xf>
    <xf numFmtId="168" fontId="0" fillId="0" borderId="1" xfId="4" applyFont="1" applyBorder="1" applyAlignment="1">
      <alignment horizontal="center" vertical="center" wrapText="1"/>
    </xf>
    <xf numFmtId="167" fontId="0" fillId="0" borderId="3" xfId="0" applyNumberFormat="1" applyFont="1" applyBorder="1" applyAlignment="1">
      <alignment horizontal="center" vertical="center"/>
    </xf>
    <xf numFmtId="171" fontId="0" fillId="0" borderId="3" xfId="0" applyNumberFormat="1" applyBorder="1" applyAlignment="1">
      <alignment horizontal="center" vertical="center"/>
    </xf>
    <xf numFmtId="168" fontId="1" fillId="0" borderId="3" xfId="4" applyFont="1" applyFill="1" applyBorder="1" applyAlignment="1">
      <alignment horizontal="center" vertical="center" wrapText="1"/>
    </xf>
    <xf numFmtId="168" fontId="1" fillId="0" borderId="1" xfId="4"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171" fontId="0" fillId="0" borderId="1" xfId="0" applyNumberFormat="1" applyBorder="1" applyAlignment="1">
      <alignment horizontal="center" vertical="center" wrapText="1"/>
    </xf>
    <xf numFmtId="9" fontId="0" fillId="0" borderId="1" xfId="3" applyFont="1" applyBorder="1" applyAlignment="1">
      <alignment horizontal="center" vertical="center" wrapText="1"/>
    </xf>
    <xf numFmtId="15" fontId="0" fillId="0" borderId="1" xfId="0" applyNumberFormat="1" applyBorder="1" applyAlignment="1">
      <alignment horizontal="center" vertical="center" wrapText="1"/>
    </xf>
    <xf numFmtId="168" fontId="1" fillId="2" borderId="1" xfId="4" applyFont="1" applyFill="1" applyBorder="1" applyAlignment="1">
      <alignment horizontal="center" vertical="center" wrapText="1"/>
    </xf>
    <xf numFmtId="0" fontId="0" fillId="5" borderId="3" xfId="0" applyFont="1" applyFill="1" applyBorder="1" applyAlignment="1">
      <alignment horizontal="center" vertical="center" wrapText="1"/>
    </xf>
    <xf numFmtId="9" fontId="0" fillId="0" borderId="3" xfId="0" applyNumberFormat="1" applyFont="1" applyFill="1" applyBorder="1" applyAlignment="1">
      <alignment horizontal="center" vertical="center" wrapText="1"/>
    </xf>
    <xf numFmtId="9" fontId="0" fillId="0" borderId="4" xfId="0" applyNumberFormat="1" applyFont="1" applyFill="1" applyBorder="1" applyAlignment="1">
      <alignment horizontal="center" vertical="center" wrapText="1"/>
    </xf>
    <xf numFmtId="164" fontId="0" fillId="0" borderId="3" xfId="2" applyFont="1" applyFill="1" applyBorder="1" applyAlignment="1">
      <alignment horizontal="left" vertical="center" wrapText="1"/>
    </xf>
    <xf numFmtId="171" fontId="0" fillId="0" borderId="3" xfId="0" applyNumberFormat="1" applyFill="1" applyBorder="1" applyAlignment="1">
      <alignment horizontal="center" vertical="center" wrapText="1"/>
    </xf>
    <xf numFmtId="171" fontId="0" fillId="2" borderId="3" xfId="0" applyNumberFormat="1" applyFill="1" applyBorder="1" applyAlignment="1">
      <alignment horizontal="center" vertical="center" wrapText="1"/>
    </xf>
    <xf numFmtId="0" fontId="15" fillId="5" borderId="1" xfId="0" applyFont="1" applyFill="1" applyBorder="1" applyAlignment="1">
      <alignment horizontal="left" vertical="center" wrapText="1" indent="1"/>
    </xf>
    <xf numFmtId="0" fontId="19" fillId="0" borderId="3" xfId="0" applyFont="1" applyBorder="1" applyAlignment="1">
      <alignment horizontal="left" vertical="center" wrapText="1"/>
    </xf>
    <xf numFmtId="0" fontId="19" fillId="0" borderId="3" xfId="0" applyFont="1" applyBorder="1" applyAlignment="1">
      <alignment horizontal="left" vertical="center" wrapText="1" indent="1"/>
    </xf>
    <xf numFmtId="9" fontId="19" fillId="0" borderId="3" xfId="0" applyNumberFormat="1" applyFont="1" applyFill="1" applyBorder="1" applyAlignment="1">
      <alignment horizontal="center" vertical="center"/>
    </xf>
    <xf numFmtId="0" fontId="38" fillId="0" borderId="3" xfId="0" applyFont="1" applyFill="1" applyBorder="1" applyAlignment="1">
      <alignment horizontal="left" vertical="center" wrapText="1" indent="1"/>
    </xf>
    <xf numFmtId="167" fontId="19" fillId="0" borderId="3" xfId="0" applyNumberFormat="1" applyFont="1" applyFill="1" applyBorder="1" applyAlignment="1">
      <alignment horizontal="center" vertical="center"/>
    </xf>
    <xf numFmtId="172" fontId="19" fillId="0" borderId="3" xfId="0" applyNumberFormat="1" applyFont="1" applyFill="1" applyBorder="1" applyAlignment="1">
      <alignment horizontal="center" vertical="center"/>
    </xf>
    <xf numFmtId="171" fontId="38" fillId="0" borderId="3" xfId="0" applyNumberFormat="1" applyFont="1" applyFill="1" applyBorder="1" applyAlignment="1">
      <alignment horizontal="center" vertical="center" wrapText="1"/>
    </xf>
    <xf numFmtId="0" fontId="38" fillId="5" borderId="3" xfId="0" applyFont="1" applyFill="1" applyBorder="1" applyAlignment="1">
      <alignment horizontal="left" vertical="center" wrapText="1" indent="1"/>
    </xf>
    <xf numFmtId="0" fontId="38" fillId="0" borderId="3" xfId="0" applyFont="1" applyFill="1" applyBorder="1" applyAlignment="1">
      <alignment horizontal="center" vertical="center" wrapText="1"/>
    </xf>
    <xf numFmtId="0" fontId="38" fillId="0" borderId="3" xfId="0" applyFont="1" applyBorder="1" applyAlignment="1">
      <alignment horizontal="left" vertical="center" wrapText="1" indent="1"/>
    </xf>
    <xf numFmtId="0" fontId="38" fillId="0" borderId="3" xfId="0" applyFont="1" applyBorder="1" applyAlignment="1">
      <alignment horizontal="left" vertical="center" indent="1"/>
    </xf>
    <xf numFmtId="0" fontId="19" fillId="0" borderId="3" xfId="0" applyFont="1" applyFill="1" applyBorder="1" applyAlignment="1">
      <alignment horizontal="left" vertical="center" wrapText="1" indent="1"/>
    </xf>
    <xf numFmtId="171" fontId="38" fillId="0" borderId="3" xfId="0" applyNumberFormat="1" applyFont="1" applyBorder="1" applyAlignment="1">
      <alignment horizontal="center" vertical="center" wrapText="1"/>
    </xf>
    <xf numFmtId="0" fontId="38" fillId="0" borderId="3" xfId="0" applyFont="1" applyBorder="1" applyAlignment="1">
      <alignment horizontal="left" vertical="center" wrapText="1"/>
    </xf>
    <xf numFmtId="0" fontId="38" fillId="0" borderId="3" xfId="0" applyFont="1" applyBorder="1" applyAlignment="1">
      <alignment horizontal="center" vertical="center"/>
    </xf>
    <xf numFmtId="171" fontId="19" fillId="0" borderId="3" xfId="0" applyNumberFormat="1" applyFont="1" applyFill="1" applyBorder="1" applyAlignment="1">
      <alignment horizontal="center" vertical="center" wrapText="1"/>
    </xf>
    <xf numFmtId="0" fontId="19" fillId="0" borderId="3" xfId="0" applyFont="1" applyFill="1" applyBorder="1" applyAlignment="1">
      <alignment horizontal="left" vertical="center" wrapText="1"/>
    </xf>
    <xf numFmtId="0" fontId="19" fillId="5" borderId="3" xfId="0" applyFont="1" applyFill="1" applyBorder="1" applyAlignment="1">
      <alignment horizontal="left" vertical="center" wrapText="1" indent="1"/>
    </xf>
    <xf numFmtId="0" fontId="19" fillId="0" borderId="3" xfId="0" applyFont="1" applyFill="1" applyBorder="1" applyAlignment="1">
      <alignment horizontal="center" vertical="center" wrapText="1"/>
    </xf>
    <xf numFmtId="15" fontId="19" fillId="0" borderId="3" xfId="0" applyNumberFormat="1" applyFont="1" applyFill="1" applyBorder="1" applyAlignment="1">
      <alignment horizontal="center" vertical="center"/>
    </xf>
    <xf numFmtId="171" fontId="13" fillId="0" borderId="3" xfId="0" applyNumberFormat="1" applyFont="1" applyFill="1" applyBorder="1" applyAlignment="1">
      <alignment horizontal="center" vertical="center"/>
    </xf>
    <xf numFmtId="0" fontId="19" fillId="0" borderId="3" xfId="0" applyFont="1" applyBorder="1" applyAlignment="1">
      <alignment horizontal="center" vertical="center" wrapText="1"/>
    </xf>
    <xf numFmtId="15" fontId="19" fillId="0" borderId="22" xfId="0" applyNumberFormat="1" applyFont="1" applyFill="1" applyBorder="1" applyAlignment="1">
      <alignment horizontal="center" vertical="center"/>
    </xf>
    <xf numFmtId="172" fontId="19" fillId="0" borderId="1" xfId="0" applyNumberFormat="1" applyFont="1" applyFill="1" applyBorder="1" applyAlignment="1">
      <alignment horizontal="center" vertical="center"/>
    </xf>
    <xf numFmtId="0" fontId="4" fillId="2" borderId="0" xfId="0" applyFont="1" applyFill="1" applyBorder="1" applyAlignment="1">
      <alignment horizontal="center" vertical="center" wrapText="1"/>
    </xf>
    <xf numFmtId="0" fontId="0" fillId="0" borderId="1" xfId="0" applyFill="1" applyBorder="1" applyAlignment="1">
      <alignment horizontal="left" vertical="center" wrapText="1" indent="1"/>
    </xf>
    <xf numFmtId="0" fontId="5" fillId="3" borderId="1" xfId="0" applyFont="1" applyFill="1" applyBorder="1" applyAlignment="1">
      <alignment horizontal="center" vertical="center" wrapText="1"/>
    </xf>
    <xf numFmtId="15" fontId="0" fillId="0" borderId="1" xfId="0" applyNumberFormat="1" applyFill="1" applyBorder="1" applyAlignment="1">
      <alignment horizontal="center" vertical="center" wrapText="1"/>
    </xf>
    <xf numFmtId="164" fontId="0" fillId="0" borderId="1" xfId="2" applyFont="1" applyFill="1" applyBorder="1" applyAlignment="1">
      <alignment horizontal="center" vertical="center" wrapText="1"/>
    </xf>
    <xf numFmtId="49" fontId="0" fillId="2" borderId="3" xfId="0" applyNumberFormat="1" applyFill="1" applyBorder="1" applyAlignment="1">
      <alignment horizontal="center" vertical="center" wrapText="1"/>
    </xf>
    <xf numFmtId="49" fontId="0" fillId="2" borderId="4"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12" fillId="7" borderId="9" xfId="0" applyFont="1" applyFill="1" applyBorder="1" applyAlignment="1">
      <alignment horizontal="center" vertical="center"/>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2" borderId="3" xfId="0" applyFont="1" applyFill="1" applyBorder="1" applyAlignment="1">
      <alignment horizontal="left" vertical="center" wrapText="1" indent="1"/>
    </xf>
    <xf numFmtId="0" fontId="0" fillId="2" borderId="10" xfId="0" applyFont="1" applyFill="1" applyBorder="1" applyAlignment="1">
      <alignment horizontal="left" vertical="center" wrapText="1" indent="1"/>
    </xf>
    <xf numFmtId="0" fontId="0" fillId="2" borderId="4" xfId="0" applyFont="1" applyFill="1" applyBorder="1" applyAlignment="1">
      <alignment horizontal="left" vertical="center" wrapText="1" indent="1"/>
    </xf>
    <xf numFmtId="0" fontId="0" fillId="0" borderId="3" xfId="0" applyBorder="1" applyAlignment="1">
      <alignment horizontal="left" vertical="center" wrapText="1" indent="1"/>
    </xf>
    <xf numFmtId="0" fontId="0" fillId="0" borderId="10" xfId="0" applyBorder="1" applyAlignment="1">
      <alignment horizontal="left" vertical="center" wrapText="1" indent="1"/>
    </xf>
    <xf numFmtId="0" fontId="0" fillId="0" borderId="4" xfId="0" applyBorder="1" applyAlignment="1">
      <alignment horizontal="left" vertical="center" wrapText="1" indent="1"/>
    </xf>
    <xf numFmtId="0" fontId="0" fillId="5" borderId="3" xfId="0" applyFont="1" applyFill="1" applyBorder="1" applyAlignment="1">
      <alignment horizontal="left" vertical="center" wrapText="1" indent="1"/>
    </xf>
    <xf numFmtId="0" fontId="0" fillId="5" borderId="10" xfId="0" applyFont="1" applyFill="1" applyBorder="1" applyAlignment="1">
      <alignment horizontal="left" vertical="center" wrapText="1" indent="1"/>
    </xf>
    <xf numFmtId="0" fontId="0" fillId="5" borderId="4" xfId="0" applyFont="1" applyFill="1" applyBorder="1" applyAlignment="1">
      <alignment horizontal="left" vertical="center" wrapText="1" inden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1" xfId="0" applyBorder="1" applyAlignment="1">
      <alignment horizontal="center" vertical="center" wrapText="1"/>
    </xf>
    <xf numFmtId="9" fontId="1" fillId="0" borderId="3" xfId="3" applyFont="1" applyBorder="1" applyAlignment="1">
      <alignment horizontal="center" vertical="center" wrapText="1"/>
    </xf>
    <xf numFmtId="9" fontId="1" fillId="0" borderId="10" xfId="3" applyFont="1" applyBorder="1" applyAlignment="1">
      <alignment horizontal="center" vertical="center" wrapText="1"/>
    </xf>
    <xf numFmtId="9" fontId="1" fillId="0" borderId="4" xfId="3" applyFont="1" applyBorder="1" applyAlignment="1">
      <alignment horizontal="center" vertical="center" wrapText="1"/>
    </xf>
    <xf numFmtId="0" fontId="0" fillId="5" borderId="1" xfId="0" applyFill="1" applyBorder="1" applyAlignment="1">
      <alignment horizontal="left" vertical="center" wrapText="1" inden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3" xfId="0" applyFill="1" applyBorder="1" applyAlignment="1">
      <alignment horizontal="left" vertical="center" wrapText="1" indent="1"/>
    </xf>
    <xf numFmtId="0" fontId="0" fillId="2" borderId="10" xfId="0" applyFill="1" applyBorder="1" applyAlignment="1">
      <alignment horizontal="left" vertical="center" wrapText="1" indent="1"/>
    </xf>
    <xf numFmtId="0" fontId="0" fillId="2" borderId="4" xfId="0" applyFill="1" applyBorder="1" applyAlignment="1">
      <alignment horizontal="left" vertical="center" wrapText="1" indent="1"/>
    </xf>
    <xf numFmtId="167" fontId="0" fillId="2" borderId="3" xfId="0" applyNumberFormat="1" applyFill="1" applyBorder="1" applyAlignment="1">
      <alignment horizontal="center" vertical="center"/>
    </xf>
    <xf numFmtId="167" fontId="0" fillId="2" borderId="10" xfId="0" applyNumberFormat="1" applyFill="1" applyBorder="1" applyAlignment="1">
      <alignment horizontal="center" vertical="center"/>
    </xf>
    <xf numFmtId="167" fontId="0" fillId="2" borderId="4" xfId="0" applyNumberFormat="1" applyFill="1" applyBorder="1" applyAlignment="1">
      <alignment horizontal="center" vertical="center"/>
    </xf>
    <xf numFmtId="168" fontId="10" fillId="2" borderId="3" xfId="4" applyFont="1" applyFill="1" applyBorder="1" applyAlignment="1">
      <alignment vertical="center" wrapText="1"/>
    </xf>
    <xf numFmtId="168" fontId="10" fillId="2" borderId="10" xfId="4" applyFont="1" applyFill="1" applyBorder="1" applyAlignment="1">
      <alignment vertical="center" wrapText="1"/>
    </xf>
    <xf numFmtId="168" fontId="10" fillId="2" borderId="4" xfId="4" applyFont="1" applyFill="1" applyBorder="1" applyAlignment="1">
      <alignment vertical="center" wrapText="1"/>
    </xf>
    <xf numFmtId="167" fontId="0" fillId="0" borderId="3" xfId="0" applyNumberFormat="1" applyBorder="1" applyAlignment="1">
      <alignment horizontal="center" vertical="center"/>
    </xf>
    <xf numFmtId="167" fontId="0" fillId="0" borderId="10" xfId="0" applyNumberFormat="1" applyBorder="1" applyAlignment="1">
      <alignment horizontal="center" vertical="center"/>
    </xf>
    <xf numFmtId="167" fontId="0" fillId="0" borderId="4" xfId="0" applyNumberFormat="1" applyBorder="1" applyAlignment="1">
      <alignment horizontal="center" vertical="center"/>
    </xf>
    <xf numFmtId="168" fontId="10" fillId="0" borderId="3" xfId="4" applyFont="1" applyFill="1" applyBorder="1" applyAlignment="1">
      <alignment vertical="center" wrapText="1"/>
    </xf>
    <xf numFmtId="168" fontId="10" fillId="0" borderId="10" xfId="4" applyFont="1" applyFill="1" applyBorder="1" applyAlignment="1">
      <alignment vertical="center" wrapText="1"/>
    </xf>
    <xf numFmtId="168" fontId="10" fillId="0" borderId="4" xfId="4" applyFont="1" applyFill="1" applyBorder="1" applyAlignment="1">
      <alignment vertical="center" wrapText="1"/>
    </xf>
    <xf numFmtId="0" fontId="0" fillId="2" borderId="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ill="1" applyBorder="1" applyAlignment="1">
      <alignment horizontal="left" vertical="center" wrapText="1" indent="1"/>
    </xf>
    <xf numFmtId="0" fontId="0" fillId="0" borderId="10"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3"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0" fillId="0" borderId="4" xfId="0" applyFont="1" applyFill="1" applyBorder="1" applyAlignment="1">
      <alignment horizontal="left" vertical="center" wrapText="1" inden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15" fontId="0" fillId="0" borderId="3" xfId="0" applyNumberFormat="1" applyFill="1" applyBorder="1" applyAlignment="1">
      <alignment horizontal="center" vertical="center" wrapText="1"/>
    </xf>
    <xf numFmtId="15" fontId="0" fillId="0" borderId="10" xfId="0" applyNumberFormat="1" applyFill="1" applyBorder="1" applyAlignment="1">
      <alignment horizontal="center" vertical="center" wrapText="1"/>
    </xf>
    <xf numFmtId="15" fontId="0" fillId="0" borderId="4" xfId="0" applyNumberFormat="1" applyFill="1" applyBorder="1" applyAlignment="1">
      <alignment horizontal="center" vertical="center" wrapText="1"/>
    </xf>
    <xf numFmtId="164" fontId="0" fillId="0" borderId="3" xfId="2" applyFont="1" applyFill="1" applyBorder="1" applyAlignment="1">
      <alignment horizontal="center" vertical="center" wrapText="1"/>
    </xf>
    <xf numFmtId="164" fontId="0" fillId="0" borderId="10" xfId="2" applyFont="1" applyFill="1" applyBorder="1" applyAlignment="1">
      <alignment horizontal="center" vertical="center" wrapText="1"/>
    </xf>
    <xf numFmtId="164" fontId="0" fillId="0" borderId="4" xfId="2" applyFont="1" applyFill="1" applyBorder="1" applyAlignment="1">
      <alignment horizontal="center" vertical="center" wrapText="1"/>
    </xf>
    <xf numFmtId="0" fontId="0" fillId="2" borderId="1" xfId="0" applyFont="1" applyFill="1" applyBorder="1" applyAlignment="1">
      <alignment horizontal="left" vertical="center" wrapText="1" indent="1"/>
    </xf>
    <xf numFmtId="0" fontId="0" fillId="5" borderId="1"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indent="1"/>
    </xf>
    <xf numFmtId="167"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3"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13" fillId="0" borderId="4" xfId="0" applyFont="1" applyFill="1" applyBorder="1" applyAlignment="1">
      <alignment horizontal="left" vertical="center" wrapText="1" inden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Font="1" applyBorder="1" applyAlignment="1">
      <alignment horizontal="left" vertical="center" indent="1"/>
    </xf>
    <xf numFmtId="0" fontId="0" fillId="0" borderId="10" xfId="0" applyFont="1" applyBorder="1" applyAlignment="1">
      <alignment horizontal="left" vertical="center" indent="1"/>
    </xf>
    <xf numFmtId="0" fontId="0" fillId="0" borderId="4" xfId="0" applyFont="1" applyBorder="1" applyAlignment="1">
      <alignment horizontal="left" vertical="center" inden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Border="1" applyAlignment="1">
      <alignment horizontal="center" vertical="center"/>
    </xf>
    <xf numFmtId="0" fontId="0" fillId="0" borderId="10" xfId="0" applyFont="1" applyBorder="1" applyAlignment="1">
      <alignment horizontal="center" vertical="center"/>
    </xf>
    <xf numFmtId="0" fontId="0" fillId="0" borderId="4" xfId="0" applyFont="1" applyBorder="1" applyAlignment="1">
      <alignment horizontal="center" vertical="center"/>
    </xf>
    <xf numFmtId="9" fontId="1" fillId="0" borderId="3" xfId="0" applyNumberFormat="1" applyFont="1" applyBorder="1" applyAlignment="1">
      <alignment horizontal="center" vertical="center"/>
    </xf>
    <xf numFmtId="9" fontId="1" fillId="0" borderId="10" xfId="0" applyNumberFormat="1" applyFont="1" applyBorder="1" applyAlignment="1">
      <alignment horizontal="center" vertical="center"/>
    </xf>
    <xf numFmtId="9" fontId="1" fillId="0" borderId="4" xfId="0" applyNumberFormat="1" applyFont="1" applyBorder="1" applyAlignment="1">
      <alignment horizontal="center" vertical="center"/>
    </xf>
    <xf numFmtId="0" fontId="0" fillId="0" borderId="3" xfId="0" applyBorder="1" applyAlignment="1">
      <alignment horizontal="left" vertical="center" indent="1"/>
    </xf>
    <xf numFmtId="0" fontId="0" fillId="0" borderId="10" xfId="0" applyBorder="1" applyAlignment="1">
      <alignment horizontal="left" vertical="center" indent="1"/>
    </xf>
    <xf numFmtId="0" fontId="0" fillId="0" borderId="4" xfId="0" applyBorder="1" applyAlignment="1">
      <alignment horizontal="left" vertical="center" indent="1"/>
    </xf>
    <xf numFmtId="167" fontId="0" fillId="0" borderId="3" xfId="0" applyNumberFormat="1" applyFill="1" applyBorder="1" applyAlignment="1">
      <alignment horizontal="center" vertical="center"/>
    </xf>
    <xf numFmtId="167" fontId="0" fillId="0" borderId="10" xfId="0" applyNumberFormat="1" applyFill="1" applyBorder="1" applyAlignment="1">
      <alignment horizontal="center" vertical="center"/>
    </xf>
    <xf numFmtId="167" fontId="0" fillId="0" borderId="4" xfId="0" applyNumberFormat="1" applyFill="1" applyBorder="1" applyAlignment="1">
      <alignment horizontal="center" vertical="center"/>
    </xf>
    <xf numFmtId="9" fontId="1" fillId="0" borderId="3" xfId="0" applyNumberFormat="1" applyFont="1" applyFill="1" applyBorder="1" applyAlignment="1">
      <alignment horizontal="center" vertical="center"/>
    </xf>
    <xf numFmtId="9" fontId="1" fillId="0" borderId="10" xfId="0" applyNumberFormat="1" applyFont="1" applyFill="1" applyBorder="1" applyAlignment="1">
      <alignment horizontal="center" vertical="center"/>
    </xf>
    <xf numFmtId="9" fontId="1" fillId="0" borderId="4" xfId="0" applyNumberFormat="1" applyFont="1" applyFill="1" applyBorder="1" applyAlignment="1">
      <alignment horizontal="center" vertical="center"/>
    </xf>
    <xf numFmtId="0" fontId="0" fillId="0" borderId="3" xfId="0" applyFill="1" applyBorder="1" applyAlignment="1">
      <alignment horizontal="left" vertical="center" indent="1"/>
    </xf>
    <xf numFmtId="0" fontId="0" fillId="0" borderId="10" xfId="0" applyFill="1" applyBorder="1" applyAlignment="1">
      <alignment horizontal="left" vertical="center" indent="1"/>
    </xf>
    <xf numFmtId="0" fontId="0" fillId="0" borderId="4" xfId="0" applyFill="1" applyBorder="1" applyAlignment="1">
      <alignment horizontal="left" vertical="center" indent="1"/>
    </xf>
    <xf numFmtId="49" fontId="0" fillId="0" borderId="3"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4" xfId="0" applyNumberFormat="1" applyBorder="1" applyAlignment="1">
      <alignment horizontal="center" vertical="center" wrapText="1"/>
    </xf>
    <xf numFmtId="0" fontId="10" fillId="0" borderId="3" xfId="0" applyFont="1" applyFill="1" applyBorder="1" applyAlignment="1">
      <alignment horizontal="left" vertical="center" wrapText="1" indent="1"/>
    </xf>
    <xf numFmtId="0" fontId="10" fillId="0" borderId="10" xfId="0" applyFont="1" applyFill="1" applyBorder="1" applyAlignment="1">
      <alignment horizontal="left" vertical="center" wrapText="1" indent="1"/>
    </xf>
    <xf numFmtId="0" fontId="10" fillId="0" borderId="4" xfId="0" applyFont="1" applyFill="1" applyBorder="1" applyAlignment="1">
      <alignment horizontal="left" vertical="center" wrapText="1" indent="1"/>
    </xf>
    <xf numFmtId="44" fontId="1" fillId="0" borderId="3" xfId="5" applyFont="1" applyFill="1" applyBorder="1" applyAlignment="1">
      <alignment horizontal="center" vertical="center"/>
    </xf>
    <xf numFmtId="44" fontId="1" fillId="0" borderId="10" xfId="5" applyFont="1" applyFill="1" applyBorder="1" applyAlignment="1">
      <alignment horizontal="center" vertical="center"/>
    </xf>
    <xf numFmtId="44" fontId="1" fillId="0" borderId="4" xfId="5" applyFont="1" applyFill="1" applyBorder="1" applyAlignment="1">
      <alignment horizontal="center" vertical="center"/>
    </xf>
    <xf numFmtId="167" fontId="0" fillId="0" borderId="3" xfId="0" applyNumberFormat="1" applyFont="1" applyBorder="1" applyAlignment="1">
      <alignment horizontal="center" vertical="center" wrapText="1"/>
    </xf>
    <xf numFmtId="167" fontId="0" fillId="0" borderId="10" xfId="0" applyNumberFormat="1" applyFont="1" applyBorder="1" applyAlignment="1">
      <alignment horizontal="center" vertical="center" wrapText="1"/>
    </xf>
    <xf numFmtId="167" fontId="0" fillId="0" borderId="4" xfId="0" applyNumberFormat="1" applyFont="1" applyBorder="1" applyAlignment="1">
      <alignment horizontal="center" vertical="center" wrapText="1"/>
    </xf>
    <xf numFmtId="0" fontId="43" fillId="3" borderId="1" xfId="0" applyFont="1" applyFill="1" applyBorder="1" applyAlignment="1">
      <alignment horizontal="center" vertical="center" wrapText="1"/>
    </xf>
    <xf numFmtId="0" fontId="18" fillId="0" borderId="3" xfId="0" applyFont="1" applyBorder="1" applyAlignment="1">
      <alignment horizontal="left" vertical="center" wrapText="1" indent="1"/>
    </xf>
    <xf numFmtId="0" fontId="18" fillId="0" borderId="10" xfId="0" applyFont="1" applyBorder="1" applyAlignment="1">
      <alignment horizontal="left" vertical="center" wrapText="1" indent="1"/>
    </xf>
    <xf numFmtId="0" fontId="18" fillId="0" borderId="4" xfId="0" applyFont="1" applyBorder="1" applyAlignment="1">
      <alignment horizontal="left" vertical="center" wrapText="1" indent="1"/>
    </xf>
    <xf numFmtId="0" fontId="18" fillId="5" borderId="3" xfId="0" applyFont="1" applyFill="1" applyBorder="1" applyAlignment="1">
      <alignment horizontal="left" vertical="center" wrapText="1" indent="1"/>
    </xf>
    <xf numFmtId="0" fontId="18" fillId="5" borderId="10" xfId="0" applyFont="1" applyFill="1" applyBorder="1" applyAlignment="1">
      <alignment horizontal="left" vertical="center" wrapText="1" indent="1"/>
    </xf>
    <xf numFmtId="0" fontId="18" fillId="5" borderId="4" xfId="0" applyFont="1" applyFill="1" applyBorder="1" applyAlignment="1">
      <alignment horizontal="left" vertical="center" wrapText="1" inden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0" fontId="42" fillId="7" borderId="9" xfId="0" applyFont="1" applyFill="1" applyBorder="1" applyAlignment="1">
      <alignment horizontal="center" vertical="center"/>
    </xf>
    <xf numFmtId="0" fontId="30" fillId="0" borderId="3" xfId="0" applyFont="1" applyBorder="1" applyAlignment="1">
      <alignment horizontal="left" vertical="center" wrapText="1"/>
    </xf>
    <xf numFmtId="0" fontId="30" fillId="0" borderId="10" xfId="0" applyFont="1" applyBorder="1" applyAlignment="1">
      <alignment horizontal="left" vertical="center" wrapText="1"/>
    </xf>
    <xf numFmtId="0" fontId="30" fillId="0" borderId="4" xfId="0" applyFont="1" applyBorder="1" applyAlignment="1">
      <alignment horizontal="left" vertical="center" wrapText="1"/>
    </xf>
    <xf numFmtId="0" fontId="30" fillId="0" borderId="3" xfId="0" applyFont="1" applyBorder="1" applyAlignment="1">
      <alignment horizontal="left" vertical="center" wrapText="1" indent="1"/>
    </xf>
    <xf numFmtId="0" fontId="30" fillId="0" borderId="10" xfId="0" applyFont="1" applyBorder="1" applyAlignment="1">
      <alignment horizontal="left" vertical="center" wrapText="1" indent="1"/>
    </xf>
    <xf numFmtId="0" fontId="30" fillId="0" borderId="4" xfId="0" applyFont="1" applyBorder="1" applyAlignment="1">
      <alignment horizontal="left" vertical="center" wrapText="1" indent="1"/>
    </xf>
    <xf numFmtId="9" fontId="18" fillId="0" borderId="3" xfId="0" applyNumberFormat="1" applyFont="1" applyFill="1" applyBorder="1" applyAlignment="1">
      <alignment horizontal="center" vertical="center"/>
    </xf>
    <xf numFmtId="9" fontId="18" fillId="0" borderId="10" xfId="0" applyNumberFormat="1" applyFont="1" applyFill="1" applyBorder="1" applyAlignment="1">
      <alignment horizontal="center" vertical="center"/>
    </xf>
    <xf numFmtId="9" fontId="18" fillId="0" borderId="4" xfId="0" applyNumberFormat="1" applyFont="1" applyFill="1" applyBorder="1" applyAlignment="1">
      <alignment horizontal="center" vertical="center"/>
    </xf>
    <xf numFmtId="15" fontId="18" fillId="0" borderId="3" xfId="0" applyNumberFormat="1" applyFont="1" applyFill="1" applyBorder="1" applyAlignment="1">
      <alignment horizontal="center" vertical="center"/>
    </xf>
    <xf numFmtId="15" fontId="18" fillId="0" borderId="10" xfId="0" applyNumberFormat="1" applyFont="1" applyFill="1" applyBorder="1" applyAlignment="1">
      <alignment horizontal="center" vertical="center"/>
    </xf>
    <xf numFmtId="15" fontId="18" fillId="0" borderId="4" xfId="0" applyNumberFormat="1" applyFont="1" applyFill="1" applyBorder="1" applyAlignment="1">
      <alignment horizontal="center" vertical="center"/>
    </xf>
    <xf numFmtId="168" fontId="18" fillId="0" borderId="3" xfId="4" applyFont="1" applyFill="1" applyBorder="1" applyAlignment="1">
      <alignment horizontal="center" vertical="center"/>
    </xf>
    <xf numFmtId="168" fontId="18" fillId="0" borderId="10" xfId="4" applyFont="1" applyFill="1" applyBorder="1" applyAlignment="1">
      <alignment horizontal="center" vertical="center"/>
    </xf>
    <xf numFmtId="168" fontId="18" fillId="0" borderId="4" xfId="4" applyFont="1" applyFill="1" applyBorder="1" applyAlignment="1">
      <alignment horizontal="center" vertical="center"/>
    </xf>
    <xf numFmtId="167" fontId="18" fillId="0" borderId="3" xfId="0" applyNumberFormat="1" applyFont="1" applyFill="1" applyBorder="1" applyAlignment="1">
      <alignment horizontal="center" vertical="center"/>
    </xf>
    <xf numFmtId="167" fontId="18" fillId="0" borderId="10" xfId="0" applyNumberFormat="1" applyFont="1" applyFill="1" applyBorder="1" applyAlignment="1">
      <alignment horizontal="center" vertical="center"/>
    </xf>
    <xf numFmtId="167" fontId="18" fillId="0" borderId="4" xfId="0" applyNumberFormat="1" applyFont="1" applyFill="1" applyBorder="1" applyAlignment="1">
      <alignment horizontal="center" vertical="center"/>
    </xf>
    <xf numFmtId="171" fontId="13" fillId="10" borderId="3" xfId="0" applyNumberFormat="1" applyFont="1" applyFill="1" applyBorder="1" applyAlignment="1">
      <alignment horizontal="center" vertical="center"/>
    </xf>
    <xf numFmtId="171" fontId="13" fillId="10" borderId="4" xfId="0" applyNumberFormat="1" applyFont="1" applyFill="1" applyBorder="1" applyAlignment="1">
      <alignment horizontal="center" vertical="center"/>
    </xf>
    <xf numFmtId="0" fontId="24" fillId="2" borderId="11" xfId="0" applyFont="1" applyFill="1" applyBorder="1" applyAlignment="1">
      <alignment horizontal="center" vertical="center"/>
    </xf>
    <xf numFmtId="171" fontId="0" fillId="0" borderId="3" xfId="0" applyNumberFormat="1" applyBorder="1" applyAlignment="1">
      <alignment horizontal="center" vertical="center" wrapText="1"/>
    </xf>
    <xf numFmtId="171" fontId="0" fillId="0" borderId="10" xfId="0" applyNumberFormat="1" applyBorder="1" applyAlignment="1">
      <alignment horizontal="center" vertical="center" wrapText="1"/>
    </xf>
    <xf numFmtId="171" fontId="0" fillId="0" borderId="4" xfId="0" applyNumberFormat="1" applyBorder="1" applyAlignment="1">
      <alignment horizontal="center" vertical="center" wrapText="1"/>
    </xf>
    <xf numFmtId="0" fontId="0" fillId="0" borderId="1" xfId="0" applyFont="1" applyBorder="1" applyAlignment="1">
      <alignment horizontal="left" vertical="center" wrapText="1" indent="1"/>
    </xf>
    <xf numFmtId="0" fontId="0" fillId="0" borderId="1" xfId="0" applyFont="1" applyBorder="1" applyAlignment="1">
      <alignment horizontal="center" vertical="center" wrapText="1"/>
    </xf>
    <xf numFmtId="0" fontId="0" fillId="0" borderId="13" xfId="0" applyFill="1" applyBorder="1" applyAlignment="1">
      <alignment horizontal="center" vertical="center" wrapText="1"/>
    </xf>
    <xf numFmtId="0" fontId="0" fillId="0" borderId="16" xfId="0" applyFill="1" applyBorder="1" applyAlignment="1">
      <alignment horizontal="center" vertical="center" wrapText="1"/>
    </xf>
    <xf numFmtId="15" fontId="0" fillId="0" borderId="14" xfId="0" applyNumberFormat="1" applyFont="1" applyFill="1" applyBorder="1" applyAlignment="1">
      <alignment horizontal="center" vertical="center" wrapText="1"/>
    </xf>
    <xf numFmtId="15" fontId="0" fillId="0" borderId="4" xfId="0" applyNumberFormat="1" applyFont="1" applyFill="1" applyBorder="1" applyAlignment="1">
      <alignment horizontal="center" vertical="center" wrapText="1"/>
    </xf>
    <xf numFmtId="168" fontId="0" fillId="0" borderId="15" xfId="4" applyFont="1" applyFill="1" applyBorder="1" applyAlignment="1">
      <alignment horizontal="center" vertical="center" wrapText="1"/>
    </xf>
    <xf numFmtId="168" fontId="0" fillId="0" borderId="17" xfId="4" applyFont="1" applyFill="1" applyBorder="1" applyAlignment="1">
      <alignment horizontal="center" vertical="center" wrapText="1"/>
    </xf>
    <xf numFmtId="15" fontId="0" fillId="0" borderId="3" xfId="0" applyNumberFormat="1" applyFont="1" applyFill="1" applyBorder="1" applyAlignment="1">
      <alignment horizontal="center" vertical="center" wrapText="1"/>
    </xf>
    <xf numFmtId="15" fontId="0" fillId="0" borderId="10" xfId="0" applyNumberFormat="1" applyFont="1" applyFill="1" applyBorder="1" applyAlignment="1">
      <alignment horizontal="center" vertical="center" wrapText="1"/>
    </xf>
    <xf numFmtId="168" fontId="0" fillId="0" borderId="3" xfId="4" applyFont="1" applyFill="1" applyBorder="1" applyAlignment="1">
      <alignment horizontal="center" vertical="center" wrapText="1"/>
    </xf>
    <xf numFmtId="168" fontId="0" fillId="0" borderId="10" xfId="4" applyFont="1" applyFill="1" applyBorder="1" applyAlignment="1">
      <alignment horizontal="center" vertical="center" wrapText="1"/>
    </xf>
    <xf numFmtId="168" fontId="0" fillId="0" borderId="4" xfId="4" applyFont="1" applyFill="1" applyBorder="1" applyAlignment="1">
      <alignment horizontal="center" vertical="center" wrapText="1"/>
    </xf>
    <xf numFmtId="167" fontId="0" fillId="0" borderId="3" xfId="0" applyNumberFormat="1" applyFont="1" applyFill="1" applyBorder="1" applyAlignment="1">
      <alignment horizontal="center" vertical="center" wrapText="1"/>
    </xf>
    <xf numFmtId="167" fontId="0" fillId="0" borderId="10" xfId="0" applyNumberFormat="1" applyFont="1" applyFill="1" applyBorder="1" applyAlignment="1">
      <alignment horizontal="center" vertical="center" wrapText="1"/>
    </xf>
    <xf numFmtId="167" fontId="0" fillId="0" borderId="4" xfId="0" applyNumberFormat="1" applyFont="1" applyFill="1" applyBorder="1" applyAlignment="1">
      <alignment horizontal="center" vertical="center" wrapText="1"/>
    </xf>
    <xf numFmtId="9" fontId="0" fillId="0" borderId="3" xfId="0" applyNumberFormat="1" applyFont="1" applyFill="1" applyBorder="1" applyAlignment="1">
      <alignment horizontal="center" vertical="center"/>
    </xf>
    <xf numFmtId="9" fontId="0" fillId="0" borderId="10"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9" fontId="0" fillId="0" borderId="3" xfId="0" applyNumberFormat="1" applyFont="1" applyBorder="1" applyAlignment="1">
      <alignment horizontal="center" vertical="center"/>
    </xf>
    <xf numFmtId="9" fontId="0" fillId="0" borderId="10" xfId="0" applyNumberFormat="1" applyFont="1" applyBorder="1" applyAlignment="1">
      <alignment horizontal="center" vertical="center"/>
    </xf>
    <xf numFmtId="9" fontId="0" fillId="0" borderId="4" xfId="0" applyNumberFormat="1" applyFont="1" applyBorder="1" applyAlignment="1">
      <alignment horizontal="center" vertical="center"/>
    </xf>
    <xf numFmtId="0" fontId="4" fillId="2" borderId="11" xfId="0" applyFont="1" applyFill="1" applyBorder="1" applyAlignment="1">
      <alignment horizontal="center" vertical="center" wrapText="1"/>
    </xf>
    <xf numFmtId="171" fontId="13" fillId="10" borderId="10" xfId="0" applyNumberFormat="1" applyFont="1" applyFill="1" applyBorder="1" applyAlignment="1">
      <alignment horizontal="center" vertical="center"/>
    </xf>
    <xf numFmtId="167" fontId="0" fillId="2" borderId="3" xfId="0" applyNumberFormat="1" applyFont="1" applyFill="1" applyBorder="1" applyAlignment="1">
      <alignment horizontal="center" vertical="center"/>
    </xf>
    <xf numFmtId="167" fontId="0" fillId="2" borderId="10" xfId="0" applyNumberFormat="1" applyFont="1" applyFill="1" applyBorder="1" applyAlignment="1">
      <alignment horizontal="center" vertical="center"/>
    </xf>
    <xf numFmtId="168" fontId="1" fillId="0" borderId="1" xfId="4" applyFont="1" applyFill="1" applyBorder="1" applyAlignment="1">
      <alignment horizontal="center" vertical="center" wrapText="1"/>
    </xf>
    <xf numFmtId="0" fontId="0" fillId="0" borderId="1" xfId="0" applyFont="1" applyBorder="1" applyAlignment="1">
      <alignment horizontal="center"/>
    </xf>
    <xf numFmtId="9" fontId="0" fillId="0" borderId="1" xfId="0" applyNumberFormat="1" applyFont="1" applyBorder="1" applyAlignment="1">
      <alignment horizontal="center" vertical="center" wrapText="1"/>
    </xf>
    <xf numFmtId="15" fontId="0" fillId="0" borderId="1" xfId="0" applyNumberFormat="1" applyFont="1" applyBorder="1" applyAlignment="1">
      <alignment horizontal="center" vertical="center" wrapText="1"/>
    </xf>
    <xf numFmtId="168" fontId="1" fillId="0" borderId="3" xfId="4" applyFont="1" applyFill="1" applyBorder="1" applyAlignment="1">
      <alignment horizontal="center" vertical="center" wrapText="1"/>
    </xf>
    <xf numFmtId="168" fontId="1" fillId="0" borderId="4" xfId="4" applyFont="1" applyFill="1" applyBorder="1" applyAlignment="1">
      <alignment horizontal="center" vertical="center" wrapText="1"/>
    </xf>
    <xf numFmtId="168" fontId="1" fillId="0" borderId="10" xfId="4" applyFont="1" applyFill="1" applyBorder="1" applyAlignment="1">
      <alignment horizontal="center" vertical="center" wrapText="1"/>
    </xf>
    <xf numFmtId="164" fontId="1" fillId="0" borderId="3" xfId="2" applyFont="1" applyFill="1" applyBorder="1" applyAlignment="1">
      <alignment horizontal="center" vertical="center" wrapText="1"/>
    </xf>
    <xf numFmtId="164" fontId="1" fillId="0" borderId="10" xfId="2" applyFont="1" applyFill="1" applyBorder="1" applyAlignment="1">
      <alignment horizontal="center" vertical="center" wrapText="1"/>
    </xf>
    <xf numFmtId="164" fontId="1" fillId="0" borderId="4" xfId="2" applyFont="1" applyFill="1" applyBorder="1" applyAlignment="1">
      <alignment horizontal="center" vertical="center" wrapText="1"/>
    </xf>
    <xf numFmtId="0" fontId="19" fillId="0" borderId="3" xfId="0" applyFont="1" applyBorder="1" applyAlignment="1">
      <alignment horizontal="left" vertical="center" wrapText="1"/>
    </xf>
    <xf numFmtId="0" fontId="19" fillId="0" borderId="10"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indent="1"/>
    </xf>
    <xf numFmtId="0" fontId="19" fillId="0" borderId="10" xfId="0" applyFont="1" applyBorder="1" applyAlignment="1">
      <alignment horizontal="left" vertical="center" wrapText="1" indent="1"/>
    </xf>
    <xf numFmtId="0" fontId="19" fillId="0" borderId="4" xfId="0" applyFont="1" applyBorder="1" applyAlignment="1">
      <alignment horizontal="left" vertical="center" wrapText="1" indent="1"/>
    </xf>
    <xf numFmtId="15" fontId="0" fillId="0" borderId="3" xfId="0" applyNumberFormat="1" applyFont="1" applyFill="1" applyBorder="1" applyAlignment="1">
      <alignment horizontal="center" vertical="center"/>
    </xf>
    <xf numFmtId="15" fontId="0" fillId="0" borderId="10" xfId="0" applyNumberFormat="1" applyFont="1" applyFill="1" applyBorder="1" applyAlignment="1">
      <alignment horizontal="center" vertical="center"/>
    </xf>
    <xf numFmtId="15" fontId="0" fillId="0" borderId="4" xfId="0" applyNumberFormat="1" applyFont="1" applyFill="1" applyBorder="1" applyAlignment="1">
      <alignment horizontal="center" vertical="center"/>
    </xf>
    <xf numFmtId="172" fontId="0" fillId="0" borderId="3" xfId="0" applyNumberFormat="1" applyFont="1" applyFill="1" applyBorder="1" applyAlignment="1">
      <alignment horizontal="center" vertical="center" wrapText="1"/>
    </xf>
    <xf numFmtId="172" fontId="0" fillId="0" borderId="10" xfId="0" applyNumberFormat="1" applyFont="1" applyFill="1" applyBorder="1" applyAlignment="1">
      <alignment horizontal="center" vertical="center" wrapText="1"/>
    </xf>
    <xf numFmtId="172" fontId="0" fillId="0" borderId="4" xfId="0" applyNumberFormat="1" applyFont="1" applyFill="1" applyBorder="1" applyAlignment="1">
      <alignment horizontal="center"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0" fillId="0" borderId="4" xfId="0" applyFont="1" applyBorder="1" applyAlignment="1">
      <alignment horizontal="left" vertical="center" wrapText="1"/>
    </xf>
    <xf numFmtId="0" fontId="18" fillId="0" borderId="3" xfId="0" applyFont="1" applyBorder="1" applyAlignment="1">
      <alignment horizontal="center"/>
    </xf>
    <xf numFmtId="0" fontId="18" fillId="0" borderId="10" xfId="0" applyFont="1" applyBorder="1" applyAlignment="1">
      <alignment horizontal="center"/>
    </xf>
    <xf numFmtId="0" fontId="18" fillId="0" borderId="4" xfId="0" applyFont="1" applyBorder="1" applyAlignment="1">
      <alignment horizontal="center"/>
    </xf>
    <xf numFmtId="15" fontId="0" fillId="0" borderId="3" xfId="0" applyNumberFormat="1" applyFont="1" applyBorder="1" applyAlignment="1">
      <alignment horizontal="center" vertical="center" wrapText="1"/>
    </xf>
    <xf numFmtId="15" fontId="0" fillId="0" borderId="10"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10"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164" fontId="1" fillId="2" borderId="3" xfId="2" applyFont="1" applyFill="1" applyBorder="1" applyAlignment="1">
      <alignment horizontal="center" vertical="center" wrapText="1"/>
    </xf>
    <xf numFmtId="164" fontId="1" fillId="2" borderId="10" xfId="2" applyFont="1" applyFill="1" applyBorder="1" applyAlignment="1">
      <alignment horizontal="center" vertical="center" wrapText="1"/>
    </xf>
    <xf numFmtId="164" fontId="1" fillId="2" borderId="4" xfId="2" applyFont="1" applyFill="1" applyBorder="1" applyAlignment="1">
      <alignment horizontal="center" vertical="center" wrapText="1"/>
    </xf>
    <xf numFmtId="167" fontId="0" fillId="2" borderId="4" xfId="0" applyNumberFormat="1" applyFont="1" applyFill="1" applyBorder="1" applyAlignment="1">
      <alignment horizontal="center" vertical="center"/>
    </xf>
    <xf numFmtId="0" fontId="0" fillId="5" borderId="3" xfId="0" applyFill="1" applyBorder="1" applyAlignment="1">
      <alignment horizontal="left" vertical="center" wrapText="1" indent="1"/>
    </xf>
    <xf numFmtId="0" fontId="0" fillId="5" borderId="10" xfId="0" applyFill="1" applyBorder="1" applyAlignment="1">
      <alignment horizontal="left" vertical="center" wrapText="1" indent="1"/>
    </xf>
    <xf numFmtId="0" fontId="0" fillId="5" borderId="4" xfId="0" applyFill="1" applyBorder="1" applyAlignment="1">
      <alignment horizontal="left" vertical="center" wrapText="1" indent="1"/>
    </xf>
    <xf numFmtId="14" fontId="0" fillId="0" borderId="3" xfId="0" applyNumberFormat="1" applyBorder="1" applyAlignment="1">
      <alignment horizontal="center" vertical="center" wrapText="1"/>
    </xf>
    <xf numFmtId="14" fontId="0" fillId="0" borderId="10" xfId="0" applyNumberFormat="1" applyBorder="1" applyAlignment="1">
      <alignment horizontal="center" vertical="center" wrapText="1"/>
    </xf>
    <xf numFmtId="14" fontId="0" fillId="0" borderId="4" xfId="0" applyNumberFormat="1" applyBorder="1" applyAlignment="1">
      <alignment horizontal="center" vertical="center" wrapText="1"/>
    </xf>
    <xf numFmtId="176" fontId="0" fillId="0" borderId="1" xfId="0" applyNumberFormat="1" applyBorder="1" applyAlignment="1">
      <alignment horizontal="center" vertical="center"/>
    </xf>
    <xf numFmtId="0" fontId="12" fillId="7" borderId="23"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5" xfId="0" applyFont="1" applyFill="1" applyBorder="1" applyAlignment="1">
      <alignment horizontal="center" vertical="center" wrapText="1"/>
    </xf>
    <xf numFmtId="167" fontId="0" fillId="2" borderId="1" xfId="0" applyNumberFormat="1" applyFont="1" applyFill="1" applyBorder="1" applyAlignment="1">
      <alignment horizontal="center" vertical="center"/>
    </xf>
    <xf numFmtId="171" fontId="0" fillId="0" borderId="1" xfId="0" applyNumberFormat="1" applyFill="1" applyBorder="1" applyAlignment="1">
      <alignment horizontal="center" vertical="center" wrapText="1"/>
    </xf>
    <xf numFmtId="171" fontId="15" fillId="0" borderId="1" xfId="0" applyNumberFormat="1" applyFont="1" applyFill="1" applyBorder="1" applyAlignment="1">
      <alignment horizontal="center" vertical="center" wrapText="1"/>
    </xf>
    <xf numFmtId="167" fontId="15" fillId="0" borderId="1" xfId="0" applyNumberFormat="1" applyFont="1" applyFill="1" applyBorder="1" applyAlignment="1">
      <alignment horizontal="center" vertical="center" wrapText="1"/>
    </xf>
    <xf numFmtId="164" fontId="15" fillId="0" borderId="1" xfId="2" applyFont="1" applyFill="1" applyBorder="1" applyAlignment="1">
      <alignment horizontal="left" vertical="center" wrapText="1"/>
    </xf>
    <xf numFmtId="171" fontId="1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indent="1"/>
    </xf>
    <xf numFmtId="15" fontId="0" fillId="0" borderId="1" xfId="0" applyNumberFormat="1" applyFont="1" applyFill="1" applyBorder="1" applyAlignment="1">
      <alignment horizontal="center" vertical="center" wrapText="1"/>
    </xf>
    <xf numFmtId="164" fontId="0" fillId="0" borderId="1" xfId="2" applyFont="1" applyFill="1" applyBorder="1" applyAlignment="1">
      <alignment horizontal="left" vertical="center" wrapText="1"/>
    </xf>
    <xf numFmtId="9" fontId="0" fillId="0" borderId="1" xfId="0" applyNumberFormat="1" applyFont="1" applyFill="1" applyBorder="1" applyAlignment="1">
      <alignment horizontal="center" vertical="center"/>
    </xf>
    <xf numFmtId="0" fontId="15" fillId="5" borderId="4" xfId="0" applyFont="1" applyFill="1" applyBorder="1" applyAlignment="1">
      <alignment horizontal="left" vertical="center" wrapText="1" indent="1"/>
    </xf>
    <xf numFmtId="171" fontId="0" fillId="0" borderId="1" xfId="0" applyNumberFormat="1" applyFill="1" applyBorder="1" applyAlignment="1">
      <alignment horizontal="center" vertical="center"/>
    </xf>
    <xf numFmtId="0" fontId="29" fillId="0" borderId="1" xfId="0" applyFont="1" applyFill="1" applyBorder="1" applyAlignment="1">
      <alignment horizontal="left" vertical="center" wrapText="1" indent="1"/>
    </xf>
    <xf numFmtId="0" fontId="0" fillId="0" borderId="0" xfId="0" applyFill="1" applyBorder="1" applyAlignment="1">
      <alignment wrapText="1"/>
    </xf>
    <xf numFmtId="0" fontId="0" fillId="0" borderId="0" xfId="0" applyFill="1" applyBorder="1" applyAlignment="1">
      <alignment horizontal="center" vertical="center" wrapText="1"/>
    </xf>
    <xf numFmtId="0" fontId="34" fillId="3" borderId="4" xfId="0" applyFont="1" applyFill="1" applyBorder="1" applyAlignment="1">
      <alignment horizontal="center" vertical="center" wrapText="1"/>
    </xf>
    <xf numFmtId="172" fontId="35" fillId="4" borderId="4" xfId="0" applyNumberFormat="1" applyFont="1" applyFill="1" applyBorder="1" applyAlignment="1">
      <alignment vertical="center" wrapText="1"/>
    </xf>
    <xf numFmtId="0" fontId="20"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46" fillId="2" borderId="11" xfId="0" applyFont="1" applyFill="1" applyBorder="1" applyAlignment="1">
      <alignment horizontal="center" vertical="center" wrapText="1"/>
    </xf>
    <xf numFmtId="49" fontId="0" fillId="0" borderId="3" xfId="0" applyNumberFormat="1" applyBorder="1" applyAlignment="1">
      <alignment horizontal="center" vertical="center"/>
    </xf>
    <xf numFmtId="0" fontId="10" fillId="0" borderId="3" xfId="0" applyFont="1" applyBorder="1" applyAlignment="1">
      <alignment horizontal="left" vertical="center" wrapText="1" indent="1"/>
    </xf>
    <xf numFmtId="0" fontId="4" fillId="2" borderId="11" xfId="0" applyFont="1" applyFill="1" applyBorder="1" applyAlignment="1">
      <alignment horizontal="center" wrapText="1"/>
    </xf>
  </cellXfs>
  <cellStyles count="9">
    <cellStyle name="Millares 2" xfId="6"/>
    <cellStyle name="Millares 3" xfId="7"/>
    <cellStyle name="Moneda" xfId="2" builtinId="4"/>
    <cellStyle name="Moneda 2" xfId="1"/>
    <cellStyle name="Moneda 3" xfId="4"/>
    <cellStyle name="Moneda 4" xfId="5"/>
    <cellStyle name="Moneda 5" xfId="8"/>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2359603</xdr:colOff>
      <xdr:row>0</xdr:row>
      <xdr:rowOff>108237</xdr:rowOff>
    </xdr:from>
    <xdr:to>
      <xdr:col>10</xdr:col>
      <xdr:colOff>1175471</xdr:colOff>
      <xdr:row>0</xdr:row>
      <xdr:rowOff>1588942</xdr:rowOff>
    </xdr:to>
    <xdr:pic>
      <xdr:nvPicPr>
        <xdr:cNvPr id="3" name="Imagen 2">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6353" y="108237"/>
          <a:ext cx="3792681" cy="14807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1177636</xdr:colOff>
      <xdr:row>0</xdr:row>
      <xdr:rowOff>225136</xdr:rowOff>
    </xdr:from>
    <xdr:to>
      <xdr:col>8</xdr:col>
      <xdr:colOff>1086097</xdr:colOff>
      <xdr:row>0</xdr:row>
      <xdr:rowOff>1463387</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83545" y="225136"/>
          <a:ext cx="3129643" cy="1238251"/>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1039091</xdr:colOff>
      <xdr:row>0</xdr:row>
      <xdr:rowOff>207818</xdr:rowOff>
    </xdr:from>
    <xdr:to>
      <xdr:col>8</xdr:col>
      <xdr:colOff>774371</xdr:colOff>
      <xdr:row>0</xdr:row>
      <xdr:rowOff>1446069</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19864" y="207818"/>
          <a:ext cx="3129643" cy="1238251"/>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900545</xdr:colOff>
      <xdr:row>0</xdr:row>
      <xdr:rowOff>294409</xdr:rowOff>
    </xdr:from>
    <xdr:to>
      <xdr:col>11</xdr:col>
      <xdr:colOff>848591</xdr:colOff>
      <xdr:row>0</xdr:row>
      <xdr:rowOff>1835727</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0" y="1524000"/>
          <a:ext cx="3619500" cy="154131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1792432</xdr:colOff>
      <xdr:row>1</xdr:row>
      <xdr:rowOff>222973</xdr:rowOff>
    </xdr:from>
    <xdr:to>
      <xdr:col>8</xdr:col>
      <xdr:colOff>796638</xdr:colOff>
      <xdr:row>1</xdr:row>
      <xdr:rowOff>1608427</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60932" y="1461223"/>
          <a:ext cx="3385706" cy="138545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2928936</xdr:colOff>
      <xdr:row>0</xdr:row>
      <xdr:rowOff>404812</xdr:rowOff>
    </xdr:from>
    <xdr:to>
      <xdr:col>10</xdr:col>
      <xdr:colOff>196992</xdr:colOff>
      <xdr:row>0</xdr:row>
      <xdr:rowOff>1885517</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93124" y="404812"/>
          <a:ext cx="3792681" cy="148070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1246908</xdr:colOff>
      <xdr:row>0</xdr:row>
      <xdr:rowOff>311728</xdr:rowOff>
    </xdr:from>
    <xdr:to>
      <xdr:col>10</xdr:col>
      <xdr:colOff>623453</xdr:colOff>
      <xdr:row>0</xdr:row>
      <xdr:rowOff>1792433</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56181" y="311728"/>
          <a:ext cx="3792681" cy="148070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2109106</xdr:colOff>
      <xdr:row>0</xdr:row>
      <xdr:rowOff>261009</xdr:rowOff>
    </xdr:from>
    <xdr:to>
      <xdr:col>10</xdr:col>
      <xdr:colOff>170707</xdr:colOff>
      <xdr:row>0</xdr:row>
      <xdr:rowOff>1499260</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1333" y="261009"/>
          <a:ext cx="3118510" cy="123825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1024659</xdr:colOff>
      <xdr:row>0</xdr:row>
      <xdr:rowOff>259773</xdr:rowOff>
    </xdr:from>
    <xdr:to>
      <xdr:col>8</xdr:col>
      <xdr:colOff>1764393</xdr:colOff>
      <xdr:row>0</xdr:row>
      <xdr:rowOff>1498024</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159" y="259773"/>
          <a:ext cx="3120984" cy="123825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1472045</xdr:colOff>
      <xdr:row>0</xdr:row>
      <xdr:rowOff>69274</xdr:rowOff>
    </xdr:from>
    <xdr:to>
      <xdr:col>9</xdr:col>
      <xdr:colOff>601188</xdr:colOff>
      <xdr:row>1</xdr:row>
      <xdr:rowOff>95252</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86409" y="69274"/>
          <a:ext cx="3129643" cy="1238251"/>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1922319</xdr:colOff>
      <xdr:row>0</xdr:row>
      <xdr:rowOff>207818</xdr:rowOff>
    </xdr:from>
    <xdr:to>
      <xdr:col>10</xdr:col>
      <xdr:colOff>294409</xdr:colOff>
      <xdr:row>0</xdr:row>
      <xdr:rowOff>1472045</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80228" y="207818"/>
          <a:ext cx="3377045" cy="1264227"/>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1575953</xdr:colOff>
      <xdr:row>0</xdr:row>
      <xdr:rowOff>173181</xdr:rowOff>
    </xdr:from>
    <xdr:to>
      <xdr:col>10</xdr:col>
      <xdr:colOff>1108364</xdr:colOff>
      <xdr:row>0</xdr:row>
      <xdr:rowOff>1524000</xdr:rowOff>
    </xdr:to>
    <xdr:pic>
      <xdr:nvPicPr>
        <xdr:cNvPr id="2" name="Imagen 1">
          <a:extLst>
            <a:ext uri="{FF2B5EF4-FFF2-40B4-BE49-F238E27FC236}">
              <a16:creationId xmlns:a16="http://schemas.microsoft.com/office/drawing/2014/main" id="{48948B16-7E3A-4EB8-8966-D0593527F1F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57908" y="173181"/>
          <a:ext cx="3706092" cy="1350819"/>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zoomScale="40" zoomScaleNormal="40" zoomScaleSheetLayoutView="10" workbookViewId="0">
      <selection activeCell="C1" sqref="C1:C1048576"/>
    </sheetView>
  </sheetViews>
  <sheetFormatPr baseColWidth="10" defaultRowHeight="15" x14ac:dyDescent="0.25"/>
  <cols>
    <col min="1" max="1" width="14.85546875" customWidth="1"/>
    <col min="2" max="2" width="38.28515625" style="30" customWidth="1"/>
    <col min="3" max="3" width="79.5703125" hidden="1" customWidth="1"/>
    <col min="4" max="4" width="59.5703125" style="19" customWidth="1"/>
    <col min="5" max="5" width="24.140625" style="9" customWidth="1"/>
    <col min="6" max="6" width="21.28515625" style="19" customWidth="1"/>
    <col min="7" max="7" width="23" style="19" customWidth="1"/>
    <col min="8" max="8" width="39" style="19" customWidth="1"/>
    <col min="9" max="9" width="24.140625" style="19" customWidth="1"/>
    <col min="10" max="10" width="11.42578125" style="9" customWidth="1"/>
    <col min="11" max="11" width="19.42578125" style="9" customWidth="1"/>
    <col min="12" max="12" width="36.140625" style="19" customWidth="1"/>
    <col min="13" max="13" width="35.42578125" style="36" customWidth="1"/>
    <col min="14" max="14" width="18.140625" style="9" customWidth="1"/>
    <col min="15" max="15" width="11.42578125" style="9" customWidth="1"/>
    <col min="16" max="16" width="44.85546875" style="19" customWidth="1"/>
    <col min="17" max="17" width="23.5703125" style="9" customWidth="1"/>
    <col min="18" max="18" width="32.7109375" customWidth="1"/>
    <col min="19" max="19" width="3.140625" customWidth="1"/>
  </cols>
  <sheetData>
    <row r="1" spans="1:18" ht="143.25" customHeight="1" x14ac:dyDescent="0.25">
      <c r="A1" s="1"/>
      <c r="B1" s="29"/>
      <c r="C1" s="1"/>
      <c r="D1" s="17"/>
      <c r="E1" s="8"/>
      <c r="F1" s="17"/>
      <c r="G1" s="17"/>
      <c r="H1" s="17"/>
      <c r="I1" s="17"/>
      <c r="J1" s="8"/>
      <c r="K1" s="8"/>
      <c r="L1" s="17"/>
      <c r="M1" s="35"/>
      <c r="N1" s="8"/>
      <c r="O1" s="8"/>
      <c r="P1" s="17"/>
      <c r="Q1" s="8"/>
      <c r="R1" s="1"/>
    </row>
    <row r="2" spans="1:18" ht="39" customHeight="1" x14ac:dyDescent="0.25">
      <c r="A2" s="2"/>
      <c r="B2" s="499" t="s">
        <v>18</v>
      </c>
      <c r="C2" s="499"/>
      <c r="D2" s="499"/>
      <c r="E2" s="499"/>
      <c r="F2" s="499"/>
      <c r="G2" s="499"/>
      <c r="H2" s="499"/>
      <c r="I2" s="499"/>
      <c r="J2" s="499"/>
      <c r="K2" s="499"/>
      <c r="L2" s="499"/>
      <c r="M2" s="499"/>
      <c r="N2" s="499"/>
      <c r="O2" s="499"/>
      <c r="P2" s="499"/>
      <c r="Q2" s="499"/>
      <c r="R2" s="499"/>
    </row>
    <row r="3" spans="1:18" ht="33.75" customHeight="1" x14ac:dyDescent="0.25">
      <c r="A3" s="501" t="s">
        <v>42</v>
      </c>
      <c r="B3" s="501"/>
      <c r="C3" s="501"/>
      <c r="D3" s="501"/>
      <c r="E3" s="501"/>
      <c r="F3" s="501"/>
      <c r="G3" s="501"/>
      <c r="H3" s="501"/>
      <c r="I3" s="501"/>
      <c r="J3" s="501"/>
      <c r="K3" s="501"/>
      <c r="L3" s="501"/>
      <c r="M3" s="501"/>
      <c r="N3" s="501"/>
      <c r="O3" s="501"/>
      <c r="P3" s="501"/>
      <c r="Q3" s="501"/>
      <c r="R3" s="6" t="s">
        <v>0</v>
      </c>
    </row>
    <row r="4" spans="1:18" s="9" customFormat="1" ht="53.25" customHeight="1" x14ac:dyDescent="0.25">
      <c r="A4" s="10" t="s">
        <v>621</v>
      </c>
      <c r="B4" s="10" t="s">
        <v>1</v>
      </c>
      <c r="C4" s="10" t="s">
        <v>2</v>
      </c>
      <c r="D4" s="21" t="s">
        <v>41</v>
      </c>
      <c r="E4" s="10" t="s">
        <v>622</v>
      </c>
      <c r="F4" s="10" t="s">
        <v>623</v>
      </c>
      <c r="G4" s="10" t="s">
        <v>624</v>
      </c>
      <c r="H4" s="10" t="s">
        <v>6</v>
      </c>
      <c r="I4" s="10" t="s">
        <v>7</v>
      </c>
      <c r="J4" s="10" t="s">
        <v>8</v>
      </c>
      <c r="K4" s="10" t="s">
        <v>9</v>
      </c>
      <c r="L4" s="10" t="s">
        <v>10</v>
      </c>
      <c r="M4" s="11" t="s">
        <v>11</v>
      </c>
      <c r="N4" s="11" t="s">
        <v>12</v>
      </c>
      <c r="O4" s="10" t="s">
        <v>13</v>
      </c>
      <c r="P4" s="10" t="s">
        <v>14</v>
      </c>
      <c r="Q4" s="10" t="s">
        <v>15</v>
      </c>
      <c r="R4" s="10" t="s">
        <v>16</v>
      </c>
    </row>
    <row r="5" spans="1:18" ht="215.25" customHeight="1" x14ac:dyDescent="0.25">
      <c r="A5" s="77" t="s">
        <v>110</v>
      </c>
      <c r="B5" s="44" t="s">
        <v>724</v>
      </c>
      <c r="C5" s="44" t="s">
        <v>725</v>
      </c>
      <c r="D5" s="28" t="s">
        <v>726</v>
      </c>
      <c r="E5" s="45" t="s">
        <v>20</v>
      </c>
      <c r="F5" s="44" t="s">
        <v>21</v>
      </c>
      <c r="G5" s="18" t="s">
        <v>42</v>
      </c>
      <c r="H5" s="44" t="s">
        <v>660</v>
      </c>
      <c r="I5" s="44" t="s">
        <v>21</v>
      </c>
      <c r="J5" s="45">
        <v>10</v>
      </c>
      <c r="K5" s="45" t="s">
        <v>22</v>
      </c>
      <c r="L5" s="44" t="s">
        <v>33</v>
      </c>
      <c r="M5" s="44" t="s">
        <v>35</v>
      </c>
      <c r="N5" s="45" t="s">
        <v>17</v>
      </c>
      <c r="O5" s="45">
        <v>1</v>
      </c>
      <c r="P5" s="44" t="s">
        <v>38</v>
      </c>
      <c r="Q5" s="20">
        <v>43464</v>
      </c>
      <c r="R5" s="46">
        <v>1440000</v>
      </c>
    </row>
    <row r="6" spans="1:18" ht="90" customHeight="1" x14ac:dyDescent="0.25">
      <c r="A6" s="504" t="s">
        <v>111</v>
      </c>
      <c r="B6" s="500" t="s">
        <v>661</v>
      </c>
      <c r="C6" s="500" t="s">
        <v>28</v>
      </c>
      <c r="D6" s="530" t="s">
        <v>44</v>
      </c>
      <c r="E6" s="506" t="s">
        <v>20</v>
      </c>
      <c r="F6" s="500" t="s">
        <v>21</v>
      </c>
      <c r="G6" s="500" t="s">
        <v>42</v>
      </c>
      <c r="H6" s="500" t="s">
        <v>662</v>
      </c>
      <c r="I6" s="500" t="s">
        <v>21</v>
      </c>
      <c r="J6" s="506">
        <v>10</v>
      </c>
      <c r="K6" s="506" t="s">
        <v>22</v>
      </c>
      <c r="L6" s="500" t="s">
        <v>36</v>
      </c>
      <c r="M6" s="500" t="s">
        <v>25</v>
      </c>
      <c r="N6" s="506" t="s">
        <v>17</v>
      </c>
      <c r="O6" s="506">
        <v>2</v>
      </c>
      <c r="P6" s="500" t="s">
        <v>663</v>
      </c>
      <c r="Q6" s="502">
        <v>43465</v>
      </c>
      <c r="R6" s="503">
        <v>624000</v>
      </c>
    </row>
    <row r="7" spans="1:18" ht="91.5" customHeight="1" x14ac:dyDescent="0.25">
      <c r="A7" s="505"/>
      <c r="B7" s="500"/>
      <c r="C7" s="500"/>
      <c r="D7" s="530"/>
      <c r="E7" s="506"/>
      <c r="F7" s="500"/>
      <c r="G7" s="500"/>
      <c r="H7" s="500"/>
      <c r="I7" s="500"/>
      <c r="J7" s="506"/>
      <c r="K7" s="506"/>
      <c r="L7" s="500"/>
      <c r="M7" s="500"/>
      <c r="N7" s="506"/>
      <c r="O7" s="506"/>
      <c r="P7" s="500"/>
      <c r="Q7" s="502"/>
      <c r="R7" s="503"/>
    </row>
    <row r="8" spans="1:18" ht="145.5" customHeight="1" x14ac:dyDescent="0.25">
      <c r="A8" s="77" t="s">
        <v>112</v>
      </c>
      <c r="B8" s="44" t="s">
        <v>30</v>
      </c>
      <c r="C8" s="44" t="s">
        <v>664</v>
      </c>
      <c r="D8" s="28" t="s">
        <v>46</v>
      </c>
      <c r="E8" s="45" t="s">
        <v>23</v>
      </c>
      <c r="F8" s="44" t="s">
        <v>21</v>
      </c>
      <c r="G8" s="18" t="s">
        <v>42</v>
      </c>
      <c r="H8" s="44" t="s">
        <v>665</v>
      </c>
      <c r="I8" s="44" t="s">
        <v>21</v>
      </c>
      <c r="J8" s="45">
        <v>4</v>
      </c>
      <c r="K8" s="45" t="s">
        <v>22</v>
      </c>
      <c r="L8" s="44" t="s">
        <v>666</v>
      </c>
      <c r="M8" s="44" t="s">
        <v>24</v>
      </c>
      <c r="N8" s="45" t="s">
        <v>17</v>
      </c>
      <c r="O8" s="45">
        <v>1</v>
      </c>
      <c r="P8" s="44" t="s">
        <v>667</v>
      </c>
      <c r="Q8" s="20">
        <v>43465</v>
      </c>
      <c r="R8" s="46">
        <v>364000</v>
      </c>
    </row>
    <row r="9" spans="1:18" ht="51.75" hidden="1" customHeight="1" thickBot="1" x14ac:dyDescent="0.25">
      <c r="A9" s="507" t="s">
        <v>47</v>
      </c>
      <c r="B9" s="507"/>
      <c r="C9" s="507"/>
      <c r="D9" s="507"/>
      <c r="E9" s="507"/>
      <c r="F9" s="507"/>
      <c r="G9" s="507"/>
      <c r="H9" s="507"/>
      <c r="I9" s="507"/>
      <c r="J9" s="507"/>
      <c r="K9" s="507"/>
      <c r="L9" s="507"/>
      <c r="M9" s="507"/>
      <c r="N9" s="507"/>
      <c r="O9" s="507"/>
      <c r="P9" s="507"/>
      <c r="Q9" s="507"/>
      <c r="R9" s="507"/>
    </row>
    <row r="10" spans="1:18" ht="215.25" hidden="1" customHeight="1" thickBot="1" x14ac:dyDescent="0.25">
      <c r="A10" s="13"/>
      <c r="B10" s="34" t="s">
        <v>668</v>
      </c>
      <c r="C10" s="15" t="s">
        <v>669</v>
      </c>
      <c r="D10" s="32" t="s">
        <v>670</v>
      </c>
      <c r="E10" s="33" t="s">
        <v>20</v>
      </c>
      <c r="F10" s="15" t="s">
        <v>21</v>
      </c>
      <c r="G10" s="34" t="s">
        <v>671</v>
      </c>
      <c r="H10" s="15" t="s">
        <v>105</v>
      </c>
      <c r="I10" s="31" t="s">
        <v>21</v>
      </c>
      <c r="J10" s="16"/>
      <c r="K10" s="27" t="s">
        <v>49</v>
      </c>
      <c r="L10" s="31" t="s">
        <v>672</v>
      </c>
      <c r="M10" s="15" t="s">
        <v>673</v>
      </c>
      <c r="N10" s="16" t="s">
        <v>51</v>
      </c>
      <c r="O10" s="37">
        <v>1</v>
      </c>
      <c r="P10" s="15" t="s">
        <v>674</v>
      </c>
      <c r="Q10" s="14">
        <v>43465</v>
      </c>
      <c r="R10" s="12">
        <v>2500000</v>
      </c>
    </row>
    <row r="11" spans="1:18" ht="215.25" hidden="1" customHeight="1" thickBot="1" x14ac:dyDescent="0.25">
      <c r="A11" s="13"/>
      <c r="B11" s="34" t="s">
        <v>675</v>
      </c>
      <c r="C11" s="15" t="s">
        <v>676</v>
      </c>
      <c r="D11" s="32" t="s">
        <v>727</v>
      </c>
      <c r="E11" s="33" t="s">
        <v>20</v>
      </c>
      <c r="F11" s="15" t="s">
        <v>21</v>
      </c>
      <c r="G11" s="34" t="s">
        <v>671</v>
      </c>
      <c r="H11" s="15" t="s">
        <v>677</v>
      </c>
      <c r="I11" s="31" t="s">
        <v>21</v>
      </c>
      <c r="J11" s="16"/>
      <c r="K11" s="27" t="s">
        <v>49</v>
      </c>
      <c r="L11" s="31" t="s">
        <v>678</v>
      </c>
      <c r="M11" s="15" t="s">
        <v>56</v>
      </c>
      <c r="N11" s="16" t="s">
        <v>17</v>
      </c>
      <c r="O11" s="38">
        <v>4</v>
      </c>
      <c r="P11" s="15" t="s">
        <v>679</v>
      </c>
      <c r="Q11" s="14">
        <v>43281</v>
      </c>
      <c r="R11" s="12">
        <v>70000</v>
      </c>
    </row>
    <row r="12" spans="1:18" ht="215.25" hidden="1" customHeight="1" x14ac:dyDescent="0.25">
      <c r="A12" s="13"/>
      <c r="B12" s="34" t="s">
        <v>680</v>
      </c>
      <c r="C12" s="15" t="s">
        <v>681</v>
      </c>
      <c r="D12" s="32" t="s">
        <v>682</v>
      </c>
      <c r="E12" s="33" t="s">
        <v>23</v>
      </c>
      <c r="F12" s="15" t="s">
        <v>683</v>
      </c>
      <c r="G12" s="34" t="s">
        <v>684</v>
      </c>
      <c r="H12" s="15" t="s">
        <v>685</v>
      </c>
      <c r="I12" s="31" t="s">
        <v>686</v>
      </c>
      <c r="J12" s="16"/>
      <c r="K12" s="27" t="s">
        <v>22</v>
      </c>
      <c r="L12" s="31" t="s">
        <v>59</v>
      </c>
      <c r="M12" s="15" t="s">
        <v>60</v>
      </c>
      <c r="N12" s="16" t="s">
        <v>51</v>
      </c>
      <c r="O12" s="37">
        <v>1</v>
      </c>
      <c r="P12" s="15" t="s">
        <v>61</v>
      </c>
      <c r="Q12" s="14">
        <v>43465</v>
      </c>
      <c r="R12" s="12">
        <v>0</v>
      </c>
    </row>
    <row r="13" spans="1:18" ht="42.75" hidden="1" customHeight="1" x14ac:dyDescent="0.25">
      <c r="A13" s="508"/>
      <c r="B13" s="511" t="s">
        <v>687</v>
      </c>
      <c r="C13" s="514" t="s">
        <v>688</v>
      </c>
      <c r="D13" s="517" t="s">
        <v>689</v>
      </c>
      <c r="E13" s="520" t="s">
        <v>23</v>
      </c>
      <c r="F13" s="514" t="s">
        <v>683</v>
      </c>
      <c r="G13" s="523" t="s">
        <v>684</v>
      </c>
      <c r="H13" s="514" t="s">
        <v>690</v>
      </c>
      <c r="I13" s="523" t="s">
        <v>686</v>
      </c>
      <c r="J13" s="508"/>
      <c r="K13" s="526" t="s">
        <v>22</v>
      </c>
      <c r="L13" s="523" t="s">
        <v>59</v>
      </c>
      <c r="M13" s="514" t="s">
        <v>60</v>
      </c>
      <c r="N13" s="508" t="s">
        <v>51</v>
      </c>
      <c r="O13" s="527">
        <v>1</v>
      </c>
      <c r="P13" s="514" t="s">
        <v>62</v>
      </c>
      <c r="Q13" s="546">
        <v>43465</v>
      </c>
      <c r="R13" s="549">
        <f>((57761+2768.28+4000+8000)*1.05)+182000</f>
        <v>258155.74400000001</v>
      </c>
    </row>
    <row r="14" spans="1:18" ht="42.75" hidden="1" customHeight="1" x14ac:dyDescent="0.25">
      <c r="A14" s="509"/>
      <c r="B14" s="512"/>
      <c r="C14" s="515"/>
      <c r="D14" s="518"/>
      <c r="E14" s="521"/>
      <c r="F14" s="515"/>
      <c r="G14" s="524"/>
      <c r="H14" s="515"/>
      <c r="I14" s="524"/>
      <c r="J14" s="509"/>
      <c r="K14" s="526"/>
      <c r="L14" s="524"/>
      <c r="M14" s="515"/>
      <c r="N14" s="509"/>
      <c r="O14" s="528"/>
      <c r="P14" s="515"/>
      <c r="Q14" s="547"/>
      <c r="R14" s="550"/>
    </row>
    <row r="15" spans="1:18" ht="42.75" hidden="1" customHeight="1" x14ac:dyDescent="0.25">
      <c r="A15" s="509"/>
      <c r="B15" s="512"/>
      <c r="C15" s="515"/>
      <c r="D15" s="518"/>
      <c r="E15" s="521"/>
      <c r="F15" s="515"/>
      <c r="G15" s="524"/>
      <c r="H15" s="515"/>
      <c r="I15" s="524"/>
      <c r="J15" s="509"/>
      <c r="K15" s="526"/>
      <c r="L15" s="524"/>
      <c r="M15" s="515"/>
      <c r="N15" s="509"/>
      <c r="O15" s="528"/>
      <c r="P15" s="515"/>
      <c r="Q15" s="547"/>
      <c r="R15" s="550"/>
    </row>
    <row r="16" spans="1:18" ht="42.75" hidden="1" customHeight="1" x14ac:dyDescent="0.25">
      <c r="A16" s="509"/>
      <c r="B16" s="512"/>
      <c r="C16" s="515"/>
      <c r="D16" s="518"/>
      <c r="E16" s="521"/>
      <c r="F16" s="515"/>
      <c r="G16" s="524"/>
      <c r="H16" s="515"/>
      <c r="I16" s="524"/>
      <c r="J16" s="509"/>
      <c r="K16" s="526"/>
      <c r="L16" s="524"/>
      <c r="M16" s="515"/>
      <c r="N16" s="509"/>
      <c r="O16" s="528"/>
      <c r="P16" s="515"/>
      <c r="Q16" s="547"/>
      <c r="R16" s="550"/>
    </row>
    <row r="17" spans="1:18" ht="42.75" hidden="1" customHeight="1" x14ac:dyDescent="0.25">
      <c r="A17" s="510"/>
      <c r="B17" s="513"/>
      <c r="C17" s="516"/>
      <c r="D17" s="519"/>
      <c r="E17" s="522"/>
      <c r="F17" s="516"/>
      <c r="G17" s="525"/>
      <c r="H17" s="516"/>
      <c r="I17" s="525"/>
      <c r="J17" s="510"/>
      <c r="K17" s="526"/>
      <c r="L17" s="525"/>
      <c r="M17" s="516"/>
      <c r="N17" s="510"/>
      <c r="O17" s="529"/>
      <c r="P17" s="516"/>
      <c r="Q17" s="548"/>
      <c r="R17" s="551"/>
    </row>
    <row r="18" spans="1:18" s="9" customFormat="1" ht="36.75" hidden="1" customHeight="1" x14ac:dyDescent="0.25">
      <c r="A18" s="531"/>
      <c r="B18" s="511" t="s">
        <v>512</v>
      </c>
      <c r="C18" s="537" t="s">
        <v>63</v>
      </c>
      <c r="D18" s="517" t="s">
        <v>104</v>
      </c>
      <c r="E18" s="552" t="s">
        <v>23</v>
      </c>
      <c r="F18" s="514" t="s">
        <v>691</v>
      </c>
      <c r="G18" s="511" t="s">
        <v>684</v>
      </c>
      <c r="H18" s="537" t="s">
        <v>692</v>
      </c>
      <c r="I18" s="511" t="s">
        <v>693</v>
      </c>
      <c r="J18" s="531"/>
      <c r="K18" s="555" t="s">
        <v>49</v>
      </c>
      <c r="L18" s="511" t="s">
        <v>64</v>
      </c>
      <c r="M18" s="537" t="s">
        <v>65</v>
      </c>
      <c r="N18" s="531" t="s">
        <v>17</v>
      </c>
      <c r="O18" s="534">
        <v>23</v>
      </c>
      <c r="P18" s="537" t="s">
        <v>66</v>
      </c>
      <c r="Q18" s="540">
        <v>43465</v>
      </c>
      <c r="R18" s="543">
        <v>1200000</v>
      </c>
    </row>
    <row r="19" spans="1:18" s="9" customFormat="1" ht="36.75" hidden="1" customHeight="1" x14ac:dyDescent="0.25">
      <c r="A19" s="532"/>
      <c r="B19" s="512"/>
      <c r="C19" s="538"/>
      <c r="D19" s="518"/>
      <c r="E19" s="553"/>
      <c r="F19" s="515"/>
      <c r="G19" s="512"/>
      <c r="H19" s="538"/>
      <c r="I19" s="512"/>
      <c r="J19" s="532"/>
      <c r="K19" s="555"/>
      <c r="L19" s="512"/>
      <c r="M19" s="538"/>
      <c r="N19" s="532"/>
      <c r="O19" s="535"/>
      <c r="P19" s="538"/>
      <c r="Q19" s="541"/>
      <c r="R19" s="544"/>
    </row>
    <row r="20" spans="1:18" s="9" customFormat="1" ht="36.75" hidden="1" customHeight="1" x14ac:dyDescent="0.25">
      <c r="A20" s="532"/>
      <c r="B20" s="512"/>
      <c r="C20" s="538"/>
      <c r="D20" s="518"/>
      <c r="E20" s="553"/>
      <c r="F20" s="515"/>
      <c r="G20" s="512"/>
      <c r="H20" s="538"/>
      <c r="I20" s="512"/>
      <c r="J20" s="532"/>
      <c r="K20" s="555"/>
      <c r="L20" s="512"/>
      <c r="M20" s="538"/>
      <c r="N20" s="532"/>
      <c r="O20" s="535"/>
      <c r="P20" s="538"/>
      <c r="Q20" s="541"/>
      <c r="R20" s="544"/>
    </row>
    <row r="21" spans="1:18" s="9" customFormat="1" ht="36.75" hidden="1" customHeight="1" x14ac:dyDescent="0.25">
      <c r="A21" s="532"/>
      <c r="B21" s="512"/>
      <c r="C21" s="538"/>
      <c r="D21" s="518"/>
      <c r="E21" s="553"/>
      <c r="F21" s="515"/>
      <c r="G21" s="512"/>
      <c r="H21" s="538"/>
      <c r="I21" s="512"/>
      <c r="J21" s="532"/>
      <c r="K21" s="555"/>
      <c r="L21" s="512"/>
      <c r="M21" s="538"/>
      <c r="N21" s="532"/>
      <c r="O21" s="535"/>
      <c r="P21" s="538"/>
      <c r="Q21" s="541"/>
      <c r="R21" s="544"/>
    </row>
    <row r="22" spans="1:18" s="22" customFormat="1" ht="36.75" hidden="1" customHeight="1" thickBot="1" x14ac:dyDescent="0.25">
      <c r="A22" s="533"/>
      <c r="B22" s="513"/>
      <c r="C22" s="539"/>
      <c r="D22" s="519"/>
      <c r="E22" s="554"/>
      <c r="F22" s="516"/>
      <c r="G22" s="513"/>
      <c r="H22" s="539"/>
      <c r="I22" s="513"/>
      <c r="J22" s="533"/>
      <c r="K22" s="555"/>
      <c r="L22" s="513"/>
      <c r="M22" s="539"/>
      <c r="N22" s="533"/>
      <c r="O22" s="536"/>
      <c r="P22" s="539"/>
      <c r="Q22" s="542"/>
      <c r="R22" s="545"/>
    </row>
    <row r="23" spans="1:18" ht="215.25" hidden="1" customHeight="1" thickBot="1" x14ac:dyDescent="0.3">
      <c r="A23" s="13"/>
      <c r="B23" s="34" t="s">
        <v>67</v>
      </c>
      <c r="C23" s="15" t="s">
        <v>68</v>
      </c>
      <c r="D23" s="32" t="s">
        <v>694</v>
      </c>
      <c r="E23" s="33" t="s">
        <v>23</v>
      </c>
      <c r="F23" s="15" t="s">
        <v>21</v>
      </c>
      <c r="G23" s="34" t="s">
        <v>105</v>
      </c>
      <c r="H23" s="15" t="s">
        <v>695</v>
      </c>
      <c r="I23" s="31" t="s">
        <v>696</v>
      </c>
      <c r="J23" s="16"/>
      <c r="K23" s="27" t="s">
        <v>22</v>
      </c>
      <c r="L23" s="31" t="s">
        <v>393</v>
      </c>
      <c r="M23" s="15" t="s">
        <v>697</v>
      </c>
      <c r="N23" s="16" t="s">
        <v>17</v>
      </c>
      <c r="O23" s="38">
        <v>12</v>
      </c>
      <c r="P23" s="15" t="s">
        <v>69</v>
      </c>
      <c r="Q23" s="14">
        <v>43465</v>
      </c>
      <c r="R23" s="12">
        <v>0</v>
      </c>
    </row>
    <row r="24" spans="1:18" ht="215.25" hidden="1" customHeight="1" x14ac:dyDescent="0.25">
      <c r="A24" s="13"/>
      <c r="B24" s="34" t="s">
        <v>698</v>
      </c>
      <c r="C24" s="15" t="s">
        <v>71</v>
      </c>
      <c r="D24" s="32" t="s">
        <v>699</v>
      </c>
      <c r="E24" s="33" t="s">
        <v>23</v>
      </c>
      <c r="F24" s="15" t="s">
        <v>21</v>
      </c>
      <c r="G24" s="34" t="s">
        <v>105</v>
      </c>
      <c r="H24" s="15" t="s">
        <v>700</v>
      </c>
      <c r="I24" s="31" t="s">
        <v>21</v>
      </c>
      <c r="J24" s="16"/>
      <c r="K24" s="27" t="s">
        <v>22</v>
      </c>
      <c r="L24" s="31" t="s">
        <v>73</v>
      </c>
      <c r="M24" s="15" t="s">
        <v>24</v>
      </c>
      <c r="N24" s="16" t="s">
        <v>17</v>
      </c>
      <c r="O24" s="38">
        <v>1</v>
      </c>
      <c r="P24" s="15" t="s">
        <v>74</v>
      </c>
      <c r="Q24" s="14">
        <v>43465</v>
      </c>
      <c r="R24" s="12">
        <v>1500000</v>
      </c>
    </row>
    <row r="25" spans="1:18" s="25" customFormat="1" ht="63" hidden="1" customHeight="1" x14ac:dyDescent="0.25">
      <c r="A25" s="556"/>
      <c r="B25" s="511" t="s">
        <v>701</v>
      </c>
      <c r="C25" s="562" t="s">
        <v>77</v>
      </c>
      <c r="D25" s="517" t="s">
        <v>78</v>
      </c>
      <c r="E25" s="559" t="s">
        <v>23</v>
      </c>
      <c r="F25" s="562" t="s">
        <v>21</v>
      </c>
      <c r="G25" s="565" t="s">
        <v>105</v>
      </c>
      <c r="H25" s="562" t="s">
        <v>702</v>
      </c>
      <c r="I25" s="565" t="s">
        <v>696</v>
      </c>
      <c r="J25" s="556"/>
      <c r="K25" s="506" t="s">
        <v>22</v>
      </c>
      <c r="L25" s="565" t="s">
        <v>79</v>
      </c>
      <c r="M25" s="562" t="s">
        <v>80</v>
      </c>
      <c r="N25" s="556" t="s">
        <v>17</v>
      </c>
      <c r="O25" s="568">
        <v>1</v>
      </c>
      <c r="P25" s="562" t="s">
        <v>703</v>
      </c>
      <c r="Q25" s="571">
        <v>43465</v>
      </c>
      <c r="R25" s="574"/>
    </row>
    <row r="26" spans="1:18" s="25" customFormat="1" ht="63" hidden="1" customHeight="1" x14ac:dyDescent="0.25">
      <c r="A26" s="557"/>
      <c r="B26" s="512"/>
      <c r="C26" s="563"/>
      <c r="D26" s="518"/>
      <c r="E26" s="560"/>
      <c r="F26" s="563"/>
      <c r="G26" s="566"/>
      <c r="H26" s="563"/>
      <c r="I26" s="566"/>
      <c r="J26" s="557"/>
      <c r="K26" s="506"/>
      <c r="L26" s="566"/>
      <c r="M26" s="563"/>
      <c r="N26" s="557"/>
      <c r="O26" s="569"/>
      <c r="P26" s="563"/>
      <c r="Q26" s="572"/>
      <c r="R26" s="575"/>
    </row>
    <row r="27" spans="1:18" s="25" customFormat="1" ht="63" hidden="1" customHeight="1" x14ac:dyDescent="0.25">
      <c r="A27" s="557"/>
      <c r="B27" s="512"/>
      <c r="C27" s="563"/>
      <c r="D27" s="518"/>
      <c r="E27" s="560"/>
      <c r="F27" s="563"/>
      <c r="G27" s="566"/>
      <c r="H27" s="563"/>
      <c r="I27" s="566"/>
      <c r="J27" s="557"/>
      <c r="K27" s="506"/>
      <c r="L27" s="566"/>
      <c r="M27" s="563"/>
      <c r="N27" s="557"/>
      <c r="O27" s="569"/>
      <c r="P27" s="563"/>
      <c r="Q27" s="572"/>
      <c r="R27" s="575"/>
    </row>
    <row r="28" spans="1:18" s="25" customFormat="1" ht="63" hidden="1" customHeight="1" x14ac:dyDescent="0.25">
      <c r="A28" s="557"/>
      <c r="B28" s="512"/>
      <c r="C28" s="563"/>
      <c r="D28" s="518"/>
      <c r="E28" s="560"/>
      <c r="F28" s="563"/>
      <c r="G28" s="566"/>
      <c r="H28" s="563"/>
      <c r="I28" s="566"/>
      <c r="J28" s="557"/>
      <c r="K28" s="506"/>
      <c r="L28" s="566"/>
      <c r="M28" s="563"/>
      <c r="N28" s="557"/>
      <c r="O28" s="569"/>
      <c r="P28" s="563"/>
      <c r="Q28" s="572"/>
      <c r="R28" s="575"/>
    </row>
    <row r="29" spans="1:18" s="25" customFormat="1" ht="63" hidden="1" customHeight="1" x14ac:dyDescent="0.25">
      <c r="A29" s="558"/>
      <c r="B29" s="513"/>
      <c r="C29" s="564"/>
      <c r="D29" s="519"/>
      <c r="E29" s="561"/>
      <c r="F29" s="564"/>
      <c r="G29" s="567"/>
      <c r="H29" s="564"/>
      <c r="I29" s="567"/>
      <c r="J29" s="558"/>
      <c r="K29" s="506"/>
      <c r="L29" s="567"/>
      <c r="M29" s="564"/>
      <c r="N29" s="558"/>
      <c r="O29" s="570"/>
      <c r="P29" s="564"/>
      <c r="Q29" s="573"/>
      <c r="R29" s="576"/>
    </row>
    <row r="30" spans="1:18" s="25" customFormat="1" ht="51.75" hidden="1" customHeight="1" x14ac:dyDescent="0.25">
      <c r="A30" s="556"/>
      <c r="B30" s="577" t="s">
        <v>704</v>
      </c>
      <c r="C30" s="500" t="s">
        <v>705</v>
      </c>
      <c r="D30" s="578" t="s">
        <v>706</v>
      </c>
      <c r="E30" s="579" t="s">
        <v>20</v>
      </c>
      <c r="F30" s="500" t="s">
        <v>82</v>
      </c>
      <c r="G30" s="580" t="s">
        <v>105</v>
      </c>
      <c r="H30" s="500" t="s">
        <v>707</v>
      </c>
      <c r="I30" s="580" t="s">
        <v>21</v>
      </c>
      <c r="J30" s="506"/>
      <c r="K30" s="506" t="s">
        <v>22</v>
      </c>
      <c r="L30" s="580" t="s">
        <v>83</v>
      </c>
      <c r="M30" s="583" t="s">
        <v>84</v>
      </c>
      <c r="N30" s="556" t="s">
        <v>17</v>
      </c>
      <c r="O30" s="568">
        <v>1</v>
      </c>
      <c r="P30" s="562" t="s">
        <v>85</v>
      </c>
      <c r="Q30" s="571">
        <v>43465</v>
      </c>
      <c r="R30" s="574">
        <v>315000</v>
      </c>
    </row>
    <row r="31" spans="1:18" s="25" customFormat="1" ht="51.75" hidden="1" customHeight="1" x14ac:dyDescent="0.25">
      <c r="A31" s="557"/>
      <c r="B31" s="577"/>
      <c r="C31" s="500"/>
      <c r="D31" s="578"/>
      <c r="E31" s="579"/>
      <c r="F31" s="500"/>
      <c r="G31" s="580"/>
      <c r="H31" s="500"/>
      <c r="I31" s="580"/>
      <c r="J31" s="506"/>
      <c r="K31" s="506"/>
      <c r="L31" s="580"/>
      <c r="M31" s="584"/>
      <c r="N31" s="557"/>
      <c r="O31" s="569"/>
      <c r="P31" s="563"/>
      <c r="Q31" s="572"/>
      <c r="R31" s="575"/>
    </row>
    <row r="32" spans="1:18" s="25" customFormat="1" ht="51.75" hidden="1" customHeight="1" x14ac:dyDescent="0.25">
      <c r="A32" s="558"/>
      <c r="B32" s="577"/>
      <c r="C32" s="500"/>
      <c r="D32" s="578"/>
      <c r="E32" s="579"/>
      <c r="F32" s="500"/>
      <c r="G32" s="580"/>
      <c r="H32" s="500"/>
      <c r="I32" s="580"/>
      <c r="J32" s="506"/>
      <c r="K32" s="506"/>
      <c r="L32" s="580"/>
      <c r="M32" s="585"/>
      <c r="N32" s="558"/>
      <c r="O32" s="570"/>
      <c r="P32" s="564"/>
      <c r="Q32" s="573"/>
      <c r="R32" s="576"/>
    </row>
    <row r="33" spans="1:18" s="25" customFormat="1" ht="52.5" hidden="1" customHeight="1" x14ac:dyDescent="0.25">
      <c r="A33" s="506"/>
      <c r="B33" s="577" t="s">
        <v>86</v>
      </c>
      <c r="C33" s="500" t="s">
        <v>87</v>
      </c>
      <c r="D33" s="578" t="s">
        <v>708</v>
      </c>
      <c r="E33" s="579" t="s">
        <v>20</v>
      </c>
      <c r="F33" s="500" t="s">
        <v>21</v>
      </c>
      <c r="G33" s="580" t="s">
        <v>105</v>
      </c>
      <c r="H33" s="500" t="s">
        <v>709</v>
      </c>
      <c r="I33" s="580" t="s">
        <v>21</v>
      </c>
      <c r="J33" s="506"/>
      <c r="K33" s="506" t="s">
        <v>22</v>
      </c>
      <c r="L33" s="580" t="s">
        <v>90</v>
      </c>
      <c r="M33" s="500" t="s">
        <v>91</v>
      </c>
      <c r="N33" s="506" t="s">
        <v>17</v>
      </c>
      <c r="O33" s="582">
        <v>1</v>
      </c>
      <c r="P33" s="500" t="s">
        <v>92</v>
      </c>
      <c r="Q33" s="581">
        <v>43465</v>
      </c>
      <c r="R33" s="503">
        <f>4800000</f>
        <v>4800000</v>
      </c>
    </row>
    <row r="34" spans="1:18" s="25" customFormat="1" ht="52.5" hidden="1" customHeight="1" x14ac:dyDescent="0.25">
      <c r="A34" s="506"/>
      <c r="B34" s="577"/>
      <c r="C34" s="500"/>
      <c r="D34" s="578"/>
      <c r="E34" s="579"/>
      <c r="F34" s="500"/>
      <c r="G34" s="580"/>
      <c r="H34" s="500"/>
      <c r="I34" s="580"/>
      <c r="J34" s="506"/>
      <c r="K34" s="506"/>
      <c r="L34" s="580"/>
      <c r="M34" s="500"/>
      <c r="N34" s="506"/>
      <c r="O34" s="582"/>
      <c r="P34" s="500"/>
      <c r="Q34" s="581"/>
      <c r="R34" s="503"/>
    </row>
    <row r="35" spans="1:18" s="25" customFormat="1" ht="52.5" hidden="1" customHeight="1" x14ac:dyDescent="0.25">
      <c r="A35" s="506"/>
      <c r="B35" s="577"/>
      <c r="C35" s="500"/>
      <c r="D35" s="578"/>
      <c r="E35" s="579"/>
      <c r="F35" s="500"/>
      <c r="G35" s="580"/>
      <c r="H35" s="500"/>
      <c r="I35" s="580"/>
      <c r="J35" s="506"/>
      <c r="K35" s="506"/>
      <c r="L35" s="580"/>
      <c r="M35" s="500"/>
      <c r="N35" s="506"/>
      <c r="O35" s="582"/>
      <c r="P35" s="500"/>
      <c r="Q35" s="581"/>
      <c r="R35" s="503"/>
    </row>
    <row r="36" spans="1:18" s="25" customFormat="1" ht="52.5" hidden="1" customHeight="1" x14ac:dyDescent="0.25">
      <c r="A36" s="506"/>
      <c r="B36" s="577"/>
      <c r="C36" s="500"/>
      <c r="D36" s="578"/>
      <c r="E36" s="579"/>
      <c r="F36" s="500"/>
      <c r="G36" s="580"/>
      <c r="H36" s="500"/>
      <c r="I36" s="580"/>
      <c r="J36" s="506"/>
      <c r="K36" s="506"/>
      <c r="L36" s="580"/>
      <c r="M36" s="500"/>
      <c r="N36" s="506"/>
      <c r="O36" s="582"/>
      <c r="P36" s="500"/>
      <c r="Q36" s="581"/>
      <c r="R36" s="503"/>
    </row>
    <row r="37" spans="1:18" s="25" customFormat="1" ht="52.5" hidden="1" customHeight="1" thickBot="1" x14ac:dyDescent="0.25">
      <c r="A37" s="506"/>
      <c r="B37" s="577"/>
      <c r="C37" s="500"/>
      <c r="D37" s="578"/>
      <c r="E37" s="579"/>
      <c r="F37" s="500"/>
      <c r="G37" s="580"/>
      <c r="H37" s="500"/>
      <c r="I37" s="580"/>
      <c r="J37" s="506"/>
      <c r="K37" s="506"/>
      <c r="L37" s="580"/>
      <c r="M37" s="500"/>
      <c r="N37" s="506"/>
      <c r="O37" s="582"/>
      <c r="P37" s="500"/>
      <c r="Q37" s="581"/>
      <c r="R37" s="503"/>
    </row>
    <row r="38" spans="1:18" ht="215.25" hidden="1" customHeight="1" thickBot="1" x14ac:dyDescent="0.25">
      <c r="A38" s="13"/>
      <c r="B38" s="34" t="s">
        <v>93</v>
      </c>
      <c r="C38" s="15" t="s">
        <v>710</v>
      </c>
      <c r="D38" s="32" t="s">
        <v>711</v>
      </c>
      <c r="E38" s="33" t="s">
        <v>20</v>
      </c>
      <c r="F38" s="15" t="s">
        <v>21</v>
      </c>
      <c r="G38" s="34" t="s">
        <v>105</v>
      </c>
      <c r="H38" s="15" t="s">
        <v>712</v>
      </c>
      <c r="I38" s="31" t="s">
        <v>21</v>
      </c>
      <c r="J38" s="16"/>
      <c r="K38" s="27" t="s">
        <v>49</v>
      </c>
      <c r="L38" s="31" t="s">
        <v>96</v>
      </c>
      <c r="M38" s="15" t="s">
        <v>713</v>
      </c>
      <c r="N38" s="16" t="s">
        <v>51</v>
      </c>
      <c r="O38" s="37">
        <v>1</v>
      </c>
      <c r="P38" s="15" t="s">
        <v>714</v>
      </c>
      <c r="Q38" s="14">
        <v>43465</v>
      </c>
      <c r="R38" s="12">
        <v>0</v>
      </c>
    </row>
    <row r="39" spans="1:18" ht="215.25" hidden="1" customHeight="1" x14ac:dyDescent="0.25">
      <c r="A39" s="13"/>
      <c r="B39" s="34" t="s">
        <v>687</v>
      </c>
      <c r="C39" s="15" t="s">
        <v>688</v>
      </c>
      <c r="D39" s="32" t="s">
        <v>715</v>
      </c>
      <c r="E39" s="33" t="s">
        <v>23</v>
      </c>
      <c r="F39" s="15" t="s">
        <v>683</v>
      </c>
      <c r="G39" s="34" t="s">
        <v>105</v>
      </c>
      <c r="H39" s="15" t="s">
        <v>716</v>
      </c>
      <c r="I39" s="31" t="s">
        <v>686</v>
      </c>
      <c r="J39" s="16"/>
      <c r="K39" s="27" t="s">
        <v>22</v>
      </c>
      <c r="L39" s="31" t="s">
        <v>59</v>
      </c>
      <c r="M39" s="15" t="s">
        <v>60</v>
      </c>
      <c r="N39" s="16" t="s">
        <v>51</v>
      </c>
      <c r="O39" s="37">
        <v>1</v>
      </c>
      <c r="P39" s="15" t="s">
        <v>62</v>
      </c>
      <c r="Q39" s="14">
        <v>43465</v>
      </c>
      <c r="R39" s="12">
        <v>1618903.3</v>
      </c>
    </row>
    <row r="40" spans="1:18" s="25" customFormat="1" ht="36" hidden="1" customHeight="1" x14ac:dyDescent="0.25">
      <c r="A40" s="556"/>
      <c r="B40" s="511" t="s">
        <v>109</v>
      </c>
      <c r="C40" s="562" t="s">
        <v>717</v>
      </c>
      <c r="D40" s="517" t="s">
        <v>718</v>
      </c>
      <c r="E40" s="600" t="s">
        <v>23</v>
      </c>
      <c r="F40" s="562" t="s">
        <v>683</v>
      </c>
      <c r="G40" s="565" t="s">
        <v>105</v>
      </c>
      <c r="H40" s="562" t="s">
        <v>719</v>
      </c>
      <c r="I40" s="565" t="s">
        <v>686</v>
      </c>
      <c r="J40" s="593"/>
      <c r="K40" s="596" t="s">
        <v>22</v>
      </c>
      <c r="L40" s="597" t="s">
        <v>59</v>
      </c>
      <c r="M40" s="562" t="s">
        <v>60</v>
      </c>
      <c r="N40" s="593" t="s">
        <v>51</v>
      </c>
      <c r="O40" s="615">
        <v>1</v>
      </c>
      <c r="P40" s="618" t="s">
        <v>62</v>
      </c>
      <c r="Q40" s="612">
        <v>43465</v>
      </c>
      <c r="R40" s="574" t="e">
        <f>+#REF!+#REF!+#REF!+#REF!+#REF!</f>
        <v>#REF!</v>
      </c>
    </row>
    <row r="41" spans="1:18" s="25" customFormat="1" ht="36" hidden="1" customHeight="1" x14ac:dyDescent="0.25">
      <c r="A41" s="557"/>
      <c r="B41" s="512"/>
      <c r="C41" s="563"/>
      <c r="D41" s="518"/>
      <c r="E41" s="601"/>
      <c r="F41" s="563"/>
      <c r="G41" s="566"/>
      <c r="H41" s="563"/>
      <c r="I41" s="566"/>
      <c r="J41" s="594"/>
      <c r="K41" s="596"/>
      <c r="L41" s="598"/>
      <c r="M41" s="563"/>
      <c r="N41" s="594"/>
      <c r="O41" s="616"/>
      <c r="P41" s="619"/>
      <c r="Q41" s="613"/>
      <c r="R41" s="575"/>
    </row>
    <row r="42" spans="1:18" s="25" customFormat="1" ht="36" hidden="1" customHeight="1" x14ac:dyDescent="0.25">
      <c r="A42" s="557"/>
      <c r="B42" s="512"/>
      <c r="C42" s="563"/>
      <c r="D42" s="518"/>
      <c r="E42" s="601"/>
      <c r="F42" s="563"/>
      <c r="G42" s="566"/>
      <c r="H42" s="563"/>
      <c r="I42" s="566"/>
      <c r="J42" s="594"/>
      <c r="K42" s="596"/>
      <c r="L42" s="598"/>
      <c r="M42" s="563"/>
      <c r="N42" s="594"/>
      <c r="O42" s="616"/>
      <c r="P42" s="619"/>
      <c r="Q42" s="613"/>
      <c r="R42" s="575"/>
    </row>
    <row r="43" spans="1:18" s="25" customFormat="1" ht="36" hidden="1" customHeight="1" x14ac:dyDescent="0.25">
      <c r="A43" s="557"/>
      <c r="B43" s="512"/>
      <c r="C43" s="563"/>
      <c r="D43" s="518"/>
      <c r="E43" s="601"/>
      <c r="F43" s="563"/>
      <c r="G43" s="566"/>
      <c r="H43" s="563"/>
      <c r="I43" s="566"/>
      <c r="J43" s="594"/>
      <c r="K43" s="596"/>
      <c r="L43" s="598"/>
      <c r="M43" s="563"/>
      <c r="N43" s="594"/>
      <c r="O43" s="616"/>
      <c r="P43" s="619"/>
      <c r="Q43" s="613"/>
      <c r="R43" s="575"/>
    </row>
    <row r="44" spans="1:18" s="25" customFormat="1" ht="36" hidden="1" customHeight="1" x14ac:dyDescent="0.25">
      <c r="A44" s="558"/>
      <c r="B44" s="513"/>
      <c r="C44" s="564"/>
      <c r="D44" s="519"/>
      <c r="E44" s="602"/>
      <c r="F44" s="564"/>
      <c r="G44" s="567"/>
      <c r="H44" s="564"/>
      <c r="I44" s="567"/>
      <c r="J44" s="595"/>
      <c r="K44" s="596"/>
      <c r="L44" s="599"/>
      <c r="M44" s="564"/>
      <c r="N44" s="595"/>
      <c r="O44" s="617"/>
      <c r="P44" s="620"/>
      <c r="Q44" s="614"/>
      <c r="R44" s="576"/>
    </row>
    <row r="45" spans="1:18" ht="45.75" hidden="1" customHeight="1" x14ac:dyDescent="0.25">
      <c r="A45" s="508"/>
      <c r="B45" s="511" t="s">
        <v>720</v>
      </c>
      <c r="C45" s="562" t="s">
        <v>721</v>
      </c>
      <c r="D45" s="517" t="s">
        <v>722</v>
      </c>
      <c r="E45" s="603" t="s">
        <v>23</v>
      </c>
      <c r="F45" s="514" t="s">
        <v>683</v>
      </c>
      <c r="G45" s="565" t="s">
        <v>105</v>
      </c>
      <c r="H45" s="514" t="s">
        <v>723</v>
      </c>
      <c r="I45" s="523" t="s">
        <v>686</v>
      </c>
      <c r="J45" s="586"/>
      <c r="K45" s="589" t="s">
        <v>22</v>
      </c>
      <c r="L45" s="590" t="s">
        <v>59</v>
      </c>
      <c r="M45" s="514" t="s">
        <v>60</v>
      </c>
      <c r="N45" s="586" t="s">
        <v>51</v>
      </c>
      <c r="O45" s="606">
        <v>1</v>
      </c>
      <c r="P45" s="609" t="s">
        <v>62</v>
      </c>
      <c r="Q45" s="612">
        <v>43465</v>
      </c>
      <c r="R45" s="574" t="e">
        <f>+#REF!+#REF!+#REF!+#REF!+#REF!</f>
        <v>#REF!</v>
      </c>
    </row>
    <row r="46" spans="1:18" ht="45.75" hidden="1" customHeight="1" x14ac:dyDescent="0.25">
      <c r="A46" s="509"/>
      <c r="B46" s="512"/>
      <c r="C46" s="563"/>
      <c r="D46" s="518"/>
      <c r="E46" s="604"/>
      <c r="F46" s="515"/>
      <c r="G46" s="566"/>
      <c r="H46" s="515"/>
      <c r="I46" s="524"/>
      <c r="J46" s="587"/>
      <c r="K46" s="589"/>
      <c r="L46" s="591"/>
      <c r="M46" s="515"/>
      <c r="N46" s="587"/>
      <c r="O46" s="607"/>
      <c r="P46" s="610"/>
      <c r="Q46" s="613"/>
      <c r="R46" s="575"/>
    </row>
    <row r="47" spans="1:18" ht="45.75" hidden="1" customHeight="1" x14ac:dyDescent="0.25">
      <c r="A47" s="509"/>
      <c r="B47" s="512"/>
      <c r="C47" s="563"/>
      <c r="D47" s="518"/>
      <c r="E47" s="604"/>
      <c r="F47" s="515"/>
      <c r="G47" s="566"/>
      <c r="H47" s="515"/>
      <c r="I47" s="524"/>
      <c r="J47" s="587"/>
      <c r="K47" s="589"/>
      <c r="L47" s="591"/>
      <c r="M47" s="515"/>
      <c r="N47" s="587"/>
      <c r="O47" s="607"/>
      <c r="P47" s="610"/>
      <c r="Q47" s="613"/>
      <c r="R47" s="575"/>
    </row>
    <row r="48" spans="1:18" ht="45.75" hidden="1" customHeight="1" x14ac:dyDescent="0.25">
      <c r="A48" s="509"/>
      <c r="B48" s="512"/>
      <c r="C48" s="563"/>
      <c r="D48" s="518"/>
      <c r="E48" s="604"/>
      <c r="F48" s="515"/>
      <c r="G48" s="566"/>
      <c r="H48" s="515"/>
      <c r="I48" s="524"/>
      <c r="J48" s="587"/>
      <c r="K48" s="589"/>
      <c r="L48" s="591"/>
      <c r="M48" s="515"/>
      <c r="N48" s="587"/>
      <c r="O48" s="607"/>
      <c r="P48" s="610"/>
      <c r="Q48" s="613"/>
      <c r="R48" s="575"/>
    </row>
    <row r="49" spans="1:18" ht="45.75" hidden="1" customHeight="1" x14ac:dyDescent="0.25">
      <c r="A49" s="510"/>
      <c r="B49" s="513"/>
      <c r="C49" s="564"/>
      <c r="D49" s="519"/>
      <c r="E49" s="605"/>
      <c r="F49" s="516"/>
      <c r="G49" s="567"/>
      <c r="H49" s="516"/>
      <c r="I49" s="525"/>
      <c r="J49" s="588"/>
      <c r="K49" s="589"/>
      <c r="L49" s="592"/>
      <c r="M49" s="516"/>
      <c r="N49" s="588"/>
      <c r="O49" s="608"/>
      <c r="P49" s="611"/>
      <c r="Q49" s="614"/>
      <c r="R49" s="576"/>
    </row>
    <row r="50" spans="1:18" ht="52.5" customHeight="1" x14ac:dyDescent="0.25">
      <c r="R50" s="26">
        <f>+R5+R8+R6</f>
        <v>2428000</v>
      </c>
    </row>
  </sheetData>
  <mergeCells count="147">
    <mergeCell ref="R45:R49"/>
    <mergeCell ref="M45:M49"/>
    <mergeCell ref="N45:N49"/>
    <mergeCell ref="O45:O49"/>
    <mergeCell ref="P45:P49"/>
    <mergeCell ref="Q45:Q49"/>
    <mergeCell ref="O40:O44"/>
    <mergeCell ref="P40:P44"/>
    <mergeCell ref="Q40:Q44"/>
    <mergeCell ref="R40:R44"/>
    <mergeCell ref="A45:A49"/>
    <mergeCell ref="B45:B49"/>
    <mergeCell ref="C45:C49"/>
    <mergeCell ref="D45:D49"/>
    <mergeCell ref="E45:E49"/>
    <mergeCell ref="F45:F49"/>
    <mergeCell ref="G45:G49"/>
    <mergeCell ref="H45:H49"/>
    <mergeCell ref="I45:I49"/>
    <mergeCell ref="J45:J49"/>
    <mergeCell ref="K45:K49"/>
    <mergeCell ref="L45:L49"/>
    <mergeCell ref="J40:J44"/>
    <mergeCell ref="K40:K44"/>
    <mergeCell ref="L40:L44"/>
    <mergeCell ref="M40:M44"/>
    <mergeCell ref="N40:N44"/>
    <mergeCell ref="E40:E44"/>
    <mergeCell ref="F40:F44"/>
    <mergeCell ref="G40:G44"/>
    <mergeCell ref="H40:H44"/>
    <mergeCell ref="I40:I44"/>
    <mergeCell ref="A40:A44"/>
    <mergeCell ref="B40:B44"/>
    <mergeCell ref="C40:C44"/>
    <mergeCell ref="D40:D44"/>
    <mergeCell ref="P33:P37"/>
    <mergeCell ref="Q33:Q37"/>
    <mergeCell ref="R33:R37"/>
    <mergeCell ref="R30:R32"/>
    <mergeCell ref="A33:A37"/>
    <mergeCell ref="B33:B37"/>
    <mergeCell ref="C33:C37"/>
    <mergeCell ref="D33:D37"/>
    <mergeCell ref="E33:E37"/>
    <mergeCell ref="F33:F37"/>
    <mergeCell ref="G33:G37"/>
    <mergeCell ref="H33:H37"/>
    <mergeCell ref="I33:I37"/>
    <mergeCell ref="J33:J37"/>
    <mergeCell ref="K33:K37"/>
    <mergeCell ref="L33:L37"/>
    <mergeCell ref="M33:M37"/>
    <mergeCell ref="N33:N37"/>
    <mergeCell ref="O33:O37"/>
    <mergeCell ref="M30:M32"/>
    <mergeCell ref="N30:N32"/>
    <mergeCell ref="O30:O32"/>
    <mergeCell ref="P30:P32"/>
    <mergeCell ref="Q30:Q32"/>
    <mergeCell ref="O25:O29"/>
    <mergeCell ref="P25:P29"/>
    <mergeCell ref="Q25:Q29"/>
    <mergeCell ref="R25:R29"/>
    <mergeCell ref="A30:A32"/>
    <mergeCell ref="B30:B32"/>
    <mergeCell ref="C30:C32"/>
    <mergeCell ref="D30:D32"/>
    <mergeCell ref="E30:E32"/>
    <mergeCell ref="F30:F32"/>
    <mergeCell ref="G30:G32"/>
    <mergeCell ref="H30:H32"/>
    <mergeCell ref="I30:I32"/>
    <mergeCell ref="J30:J32"/>
    <mergeCell ref="K30:K32"/>
    <mergeCell ref="L30:L32"/>
    <mergeCell ref="J25:J29"/>
    <mergeCell ref="K25:K29"/>
    <mergeCell ref="L25:L29"/>
    <mergeCell ref="M25:M29"/>
    <mergeCell ref="N25:N29"/>
    <mergeCell ref="E25:E29"/>
    <mergeCell ref="F25:F29"/>
    <mergeCell ref="G25:G29"/>
    <mergeCell ref="H25:H29"/>
    <mergeCell ref="I25:I29"/>
    <mergeCell ref="A25:A29"/>
    <mergeCell ref="B25:B29"/>
    <mergeCell ref="C25:C29"/>
    <mergeCell ref="D25:D29"/>
    <mergeCell ref="N18:N22"/>
    <mergeCell ref="O18:O22"/>
    <mergeCell ref="P18:P22"/>
    <mergeCell ref="Q18:Q22"/>
    <mergeCell ref="R18:R22"/>
    <mergeCell ref="P13:P17"/>
    <mergeCell ref="Q13:Q17"/>
    <mergeCell ref="R13:R17"/>
    <mergeCell ref="A18:A22"/>
    <mergeCell ref="B18:B22"/>
    <mergeCell ref="C18:C22"/>
    <mergeCell ref="D18:D22"/>
    <mergeCell ref="E18:E22"/>
    <mergeCell ref="F18:F22"/>
    <mergeCell ref="G18:G22"/>
    <mergeCell ref="H18:H22"/>
    <mergeCell ref="I18:I22"/>
    <mergeCell ref="J18:J22"/>
    <mergeCell ref="K18:K22"/>
    <mergeCell ref="L18:L22"/>
    <mergeCell ref="M18:M22"/>
    <mergeCell ref="H6:H7"/>
    <mergeCell ref="I6:I7"/>
    <mergeCell ref="A9:R9"/>
    <mergeCell ref="A13:A17"/>
    <mergeCell ref="B13:B17"/>
    <mergeCell ref="C13:C17"/>
    <mergeCell ref="D13:D17"/>
    <mergeCell ref="E13:E17"/>
    <mergeCell ref="F13:F17"/>
    <mergeCell ref="G13:G17"/>
    <mergeCell ref="H13:H17"/>
    <mergeCell ref="I13:I17"/>
    <mergeCell ref="J13:J17"/>
    <mergeCell ref="K13:K17"/>
    <mergeCell ref="L13:L17"/>
    <mergeCell ref="M13:M17"/>
    <mergeCell ref="N13:N17"/>
    <mergeCell ref="O13:O17"/>
    <mergeCell ref="D6:D7"/>
    <mergeCell ref="B2:R2"/>
    <mergeCell ref="P6:P7"/>
    <mergeCell ref="A3:Q3"/>
    <mergeCell ref="Q6:Q7"/>
    <mergeCell ref="R6:R7"/>
    <mergeCell ref="A6:A7"/>
    <mergeCell ref="B6:B7"/>
    <mergeCell ref="C6:C7"/>
    <mergeCell ref="O6:O7"/>
    <mergeCell ref="J6:J7"/>
    <mergeCell ref="K6:K7"/>
    <mergeCell ref="L6:L7"/>
    <mergeCell ref="M6:M7"/>
    <mergeCell ref="N6:N7"/>
    <mergeCell ref="E6:E7"/>
    <mergeCell ref="F6:F7"/>
    <mergeCell ref="G6:G7"/>
  </mergeCells>
  <dataValidations count="6">
    <dataValidation allowBlank="1" showInputMessage="1" showErrorMessage="1" prompt="DESCRIPCIÓN _x000a_DEL PRODUCTO" sqref="C12:D12"/>
    <dataValidation allowBlank="1" showInputMessage="1" showErrorMessage="1" prompt="CODIGO SUMINISTRADO POR LA DIRECCION GENERAL PRESUPUESTO" sqref="A12"/>
    <dataValidation allowBlank="1" showInputMessage="1" showErrorMessage="1" prompt="EXPRESIÓN QUE MUESTRA EL CÁLCULO PARA LA OBTENCIÓN DEL AVANCE/RESULTADO DEL PRODUCTO" sqref="M12"/>
    <dataValidation allowBlank="1" showInputMessage="1" showErrorMessage="1" prompt="VARIABLE O PUNTO DE REFERENCIA PARA MEDIR EL PRODUCTO. _x000a_EJ: AVANCE DE...;  CANTIDAD DE...; " sqref="L12"/>
    <dataValidation allowBlank="1" showInputMessage="1" showErrorMessage="1" prompt="INDIQUE EL (LAS) ÁREA (S) REQUERIDA (S) PARA APOYAR EN EL LOGRO DEL " sqref="H12"/>
    <dataValidation allowBlank="1" showInputMessage="1" showErrorMessage="1" prompt="INDIQUE EL NOMBRE EL PRODUCTO, EL CUAL DEBE ESTAR ORIENTADO A UN RESULTADO_x000a_" sqref="B12"/>
  </dataValidations>
  <pageMargins left="0.70866141732283472" right="0.70866141732283472" top="0.74803149606299213" bottom="0.74803149606299213" header="0.31496062992125984" footer="0.31496062992125984"/>
  <pageSetup scale="55" orientation="portrait" r:id="rId1"/>
  <headerFooter>
    <oddFooter>&amp;RPág.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55" zoomScaleNormal="55" workbookViewId="0">
      <selection activeCell="A3" sqref="A3:Q3"/>
    </sheetView>
  </sheetViews>
  <sheetFormatPr baseColWidth="10" defaultRowHeight="15" x14ac:dyDescent="0.25"/>
  <cols>
    <col min="1" max="1" width="18.140625" customWidth="1"/>
    <col min="2" max="2" width="34.140625" customWidth="1"/>
    <col min="3" max="4" width="71.85546875" customWidth="1"/>
    <col min="5" max="5" width="24.140625" style="19" customWidth="1"/>
    <col min="6" max="7" width="21.28515625" customWidth="1"/>
    <col min="8" max="8" width="27" customWidth="1"/>
    <col min="9" max="9" width="24.140625" customWidth="1"/>
    <col min="10" max="10" width="11.42578125" customWidth="1"/>
    <col min="11" max="11" width="19.42578125" customWidth="1"/>
    <col min="12" max="12" width="36.140625" customWidth="1"/>
    <col min="13" max="13" width="32.28515625" style="19" customWidth="1"/>
    <col min="14" max="14" width="18.140625" customWidth="1"/>
    <col min="15" max="15" width="11.42578125" style="9" customWidth="1"/>
    <col min="16" max="16" width="44.85546875" style="19" customWidth="1"/>
    <col min="17" max="17" width="23.5703125" customWidth="1"/>
    <col min="18" max="18" width="28" customWidth="1"/>
  </cols>
  <sheetData>
    <row r="1" spans="1:26" ht="118.5" customHeight="1" x14ac:dyDescent="0.25">
      <c r="A1" s="1"/>
      <c r="B1" s="1"/>
      <c r="C1" s="1"/>
      <c r="D1" s="1"/>
      <c r="E1" s="17"/>
      <c r="F1" s="1"/>
      <c r="G1" s="1"/>
      <c r="H1" s="1"/>
      <c r="I1" s="1"/>
      <c r="J1" s="1"/>
      <c r="K1" s="1"/>
      <c r="L1" s="1"/>
      <c r="M1" s="17"/>
      <c r="N1" s="1"/>
      <c r="O1" s="8"/>
      <c r="P1" s="17"/>
      <c r="Q1" s="1"/>
      <c r="R1" s="1"/>
    </row>
    <row r="2" spans="1:26" ht="31.5" x14ac:dyDescent="0.25">
      <c r="A2" s="2"/>
      <c r="B2" s="499" t="s">
        <v>18</v>
      </c>
      <c r="C2" s="499"/>
      <c r="D2" s="499"/>
      <c r="E2" s="499"/>
      <c r="F2" s="499"/>
      <c r="G2" s="499"/>
      <c r="H2" s="499"/>
      <c r="I2" s="499"/>
      <c r="J2" s="499"/>
      <c r="K2" s="499"/>
      <c r="L2" s="499"/>
      <c r="M2" s="499"/>
      <c r="N2" s="499"/>
      <c r="O2" s="499"/>
      <c r="P2" s="499"/>
      <c r="Q2" s="499"/>
      <c r="R2" s="499"/>
    </row>
    <row r="3" spans="1:26" ht="33.75" customHeight="1" x14ac:dyDescent="0.25">
      <c r="A3" s="501" t="s">
        <v>998</v>
      </c>
      <c r="B3" s="501"/>
      <c r="C3" s="501"/>
      <c r="D3" s="501"/>
      <c r="E3" s="501"/>
      <c r="F3" s="501"/>
      <c r="G3" s="501"/>
      <c r="H3" s="501"/>
      <c r="I3" s="501"/>
      <c r="J3" s="501"/>
      <c r="K3" s="501"/>
      <c r="L3" s="501"/>
      <c r="M3" s="501"/>
      <c r="N3" s="501"/>
      <c r="O3" s="501"/>
      <c r="P3" s="501"/>
      <c r="Q3" s="501"/>
      <c r="R3" s="6" t="s">
        <v>0</v>
      </c>
    </row>
    <row r="4" spans="1:26" s="9" customFormat="1" ht="53.25" customHeight="1" x14ac:dyDescent="0.25">
      <c r="A4" s="4" t="s">
        <v>621</v>
      </c>
      <c r="B4" s="4" t="s">
        <v>1</v>
      </c>
      <c r="C4" s="4" t="s">
        <v>2</v>
      </c>
      <c r="D4" s="275" t="s">
        <v>41</v>
      </c>
      <c r="E4" s="4" t="s">
        <v>622</v>
      </c>
      <c r="F4" s="4" t="s">
        <v>623</v>
      </c>
      <c r="G4" s="4" t="s">
        <v>624</v>
      </c>
      <c r="H4" s="4" t="s">
        <v>6</v>
      </c>
      <c r="I4" s="4" t="s">
        <v>7</v>
      </c>
      <c r="J4" s="4" t="s">
        <v>8</v>
      </c>
      <c r="K4" s="4" t="s">
        <v>9</v>
      </c>
      <c r="L4" s="4" t="s">
        <v>10</v>
      </c>
      <c r="M4" s="188" t="s">
        <v>11</v>
      </c>
      <c r="N4" s="188" t="s">
        <v>12</v>
      </c>
      <c r="O4" s="4" t="s">
        <v>13</v>
      </c>
      <c r="P4" s="4" t="s">
        <v>14</v>
      </c>
      <c r="Q4" s="4" t="s">
        <v>15</v>
      </c>
      <c r="R4" s="4" t="s">
        <v>16</v>
      </c>
    </row>
    <row r="5" spans="1:26" s="22" customFormat="1" ht="57.75" customHeight="1" x14ac:dyDescent="0.25">
      <c r="A5" s="149">
        <v>3204</v>
      </c>
      <c r="B5" s="119" t="s">
        <v>577</v>
      </c>
      <c r="C5" s="119" t="s">
        <v>989</v>
      </c>
      <c r="D5" s="75" t="s">
        <v>990</v>
      </c>
      <c r="E5" s="119" t="s">
        <v>23</v>
      </c>
      <c r="F5" s="56" t="s">
        <v>21</v>
      </c>
      <c r="G5" s="119" t="s">
        <v>571</v>
      </c>
      <c r="H5" s="119" t="s">
        <v>21</v>
      </c>
      <c r="I5" s="74" t="s">
        <v>21</v>
      </c>
      <c r="J5" s="74">
        <v>10</v>
      </c>
      <c r="K5" s="74" t="s">
        <v>22</v>
      </c>
      <c r="L5" s="216" t="s">
        <v>578</v>
      </c>
      <c r="M5" s="119" t="s">
        <v>579</v>
      </c>
      <c r="N5" s="74" t="s">
        <v>17</v>
      </c>
      <c r="O5" s="423">
        <v>10</v>
      </c>
      <c r="P5" s="119" t="s">
        <v>580</v>
      </c>
      <c r="Q5" s="276">
        <v>43465</v>
      </c>
      <c r="R5" s="277">
        <v>8000000</v>
      </c>
      <c r="Z5" s="278"/>
    </row>
    <row r="6" spans="1:26" s="22" customFormat="1" ht="69" customHeight="1" x14ac:dyDescent="0.25">
      <c r="A6" s="149">
        <v>3304</v>
      </c>
      <c r="B6" s="119" t="s">
        <v>568</v>
      </c>
      <c r="C6" s="119" t="s">
        <v>569</v>
      </c>
      <c r="D6" s="75" t="s">
        <v>570</v>
      </c>
      <c r="E6" s="119" t="s">
        <v>23</v>
      </c>
      <c r="F6" s="56" t="s">
        <v>21</v>
      </c>
      <c r="G6" s="119" t="s">
        <v>571</v>
      </c>
      <c r="H6" s="119" t="s">
        <v>987</v>
      </c>
      <c r="I6" s="74" t="s">
        <v>21</v>
      </c>
      <c r="J6" s="74">
        <v>10</v>
      </c>
      <c r="K6" s="74" t="s">
        <v>22</v>
      </c>
      <c r="L6" s="216" t="s">
        <v>572</v>
      </c>
      <c r="M6" s="119" t="s">
        <v>573</v>
      </c>
      <c r="N6" s="74" t="s">
        <v>17</v>
      </c>
      <c r="O6" s="423">
        <v>10</v>
      </c>
      <c r="P6" s="119" t="s">
        <v>574</v>
      </c>
      <c r="Q6" s="276">
        <v>43465</v>
      </c>
      <c r="R6" s="277">
        <v>100000</v>
      </c>
    </row>
    <row r="7" spans="1:26" s="22" customFormat="1" ht="42.75" customHeight="1" x14ac:dyDescent="0.25">
      <c r="A7" s="665">
        <v>3404</v>
      </c>
      <c r="B7" s="514" t="s">
        <v>581</v>
      </c>
      <c r="C7" s="514" t="s">
        <v>991</v>
      </c>
      <c r="D7" s="731" t="s">
        <v>992</v>
      </c>
      <c r="E7" s="609" t="s">
        <v>20</v>
      </c>
      <c r="F7" s="514" t="s">
        <v>582</v>
      </c>
      <c r="G7" s="514" t="s">
        <v>571</v>
      </c>
      <c r="H7" s="514" t="s">
        <v>21</v>
      </c>
      <c r="I7" s="508" t="s">
        <v>21</v>
      </c>
      <c r="J7" s="508">
        <v>10</v>
      </c>
      <c r="K7" s="508" t="s">
        <v>22</v>
      </c>
      <c r="L7" s="508" t="s">
        <v>583</v>
      </c>
      <c r="M7" s="514" t="s">
        <v>584</v>
      </c>
      <c r="N7" s="508" t="s">
        <v>17</v>
      </c>
      <c r="O7" s="556">
        <v>10</v>
      </c>
      <c r="P7" s="514" t="s">
        <v>993</v>
      </c>
      <c r="Q7" s="734">
        <v>43465</v>
      </c>
      <c r="R7" s="737">
        <v>9682719.9999999702</v>
      </c>
    </row>
    <row r="8" spans="1:26" s="22" customFormat="1" ht="42.75" customHeight="1" x14ac:dyDescent="0.25">
      <c r="A8" s="666">
        <v>3404</v>
      </c>
      <c r="B8" s="515"/>
      <c r="C8" s="515"/>
      <c r="D8" s="732"/>
      <c r="E8" s="610"/>
      <c r="F8" s="515"/>
      <c r="G8" s="515"/>
      <c r="H8" s="515"/>
      <c r="I8" s="509"/>
      <c r="J8" s="509"/>
      <c r="K8" s="509"/>
      <c r="L8" s="509"/>
      <c r="M8" s="515"/>
      <c r="N8" s="509"/>
      <c r="O8" s="557"/>
      <c r="P8" s="515"/>
      <c r="Q8" s="735"/>
      <c r="R8" s="589"/>
    </row>
    <row r="9" spans="1:26" s="22" customFormat="1" ht="42.75" customHeight="1" x14ac:dyDescent="0.25">
      <c r="A9" s="666">
        <v>3404</v>
      </c>
      <c r="B9" s="515"/>
      <c r="C9" s="515"/>
      <c r="D9" s="732"/>
      <c r="E9" s="610"/>
      <c r="F9" s="515"/>
      <c r="G9" s="515"/>
      <c r="H9" s="515"/>
      <c r="I9" s="509"/>
      <c r="J9" s="509"/>
      <c r="K9" s="509"/>
      <c r="L9" s="509"/>
      <c r="M9" s="515"/>
      <c r="N9" s="509"/>
      <c r="O9" s="557"/>
      <c r="P9" s="515"/>
      <c r="Q9" s="735"/>
      <c r="R9" s="589"/>
    </row>
    <row r="10" spans="1:26" s="22" customFormat="1" ht="42.75" customHeight="1" x14ac:dyDescent="0.25">
      <c r="A10" s="667">
        <v>3404</v>
      </c>
      <c r="B10" s="516"/>
      <c r="C10" s="516"/>
      <c r="D10" s="733"/>
      <c r="E10" s="611"/>
      <c r="F10" s="516"/>
      <c r="G10" s="516"/>
      <c r="H10" s="516"/>
      <c r="I10" s="510"/>
      <c r="J10" s="510"/>
      <c r="K10" s="510"/>
      <c r="L10" s="510"/>
      <c r="M10" s="516"/>
      <c r="N10" s="510"/>
      <c r="O10" s="558"/>
      <c r="P10" s="516"/>
      <c r="Q10" s="736"/>
      <c r="R10" s="589"/>
    </row>
    <row r="11" spans="1:26" s="22" customFormat="1" ht="77.25" customHeight="1" x14ac:dyDescent="0.25">
      <c r="A11" s="174">
        <v>3504</v>
      </c>
      <c r="B11" s="119" t="s">
        <v>994</v>
      </c>
      <c r="C11" s="119" t="s">
        <v>995</v>
      </c>
      <c r="D11" s="75" t="s">
        <v>585</v>
      </c>
      <c r="E11" s="119" t="s">
        <v>23</v>
      </c>
      <c r="F11" s="216" t="s">
        <v>21</v>
      </c>
      <c r="G11" s="119" t="s">
        <v>571</v>
      </c>
      <c r="H11" s="119" t="s">
        <v>996</v>
      </c>
      <c r="I11" s="74" t="s">
        <v>21</v>
      </c>
      <c r="J11" s="74">
        <v>10</v>
      </c>
      <c r="K11" s="216" t="s">
        <v>22</v>
      </c>
      <c r="L11" s="216" t="s">
        <v>586</v>
      </c>
      <c r="M11" s="119" t="s">
        <v>587</v>
      </c>
      <c r="N11" s="216" t="s">
        <v>17</v>
      </c>
      <c r="O11" s="423">
        <v>4</v>
      </c>
      <c r="P11" s="119" t="s">
        <v>997</v>
      </c>
      <c r="Q11" s="279">
        <v>43465</v>
      </c>
      <c r="R11" s="277">
        <v>680000</v>
      </c>
    </row>
    <row r="12" spans="1:26" s="22" customFormat="1" ht="42.75" customHeight="1" x14ac:dyDescent="0.25">
      <c r="E12" s="30"/>
      <c r="M12" s="30"/>
      <c r="O12" s="9"/>
      <c r="P12" s="30"/>
      <c r="R12" s="280">
        <v>18462719.99999997</v>
      </c>
    </row>
    <row r="13" spans="1:26" s="22" customFormat="1" ht="42.75" customHeight="1" x14ac:dyDescent="0.25">
      <c r="E13" s="30"/>
      <c r="M13" s="30"/>
      <c r="O13" s="9"/>
      <c r="P13" s="30"/>
    </row>
    <row r="14" spans="1:26" s="22" customFormat="1" ht="42.75" customHeight="1" x14ac:dyDescent="0.25">
      <c r="E14" s="30"/>
      <c r="M14" s="30"/>
      <c r="O14" s="9"/>
      <c r="P14" s="30"/>
    </row>
    <row r="15" spans="1:26" s="22" customFormat="1" ht="42.75" customHeight="1" x14ac:dyDescent="0.25">
      <c r="E15" s="30"/>
      <c r="M15" s="30"/>
      <c r="O15" s="9"/>
      <c r="P15" s="30"/>
    </row>
    <row r="16" spans="1:26" s="22" customFormat="1" ht="42.75" customHeight="1" x14ac:dyDescent="0.25">
      <c r="E16" s="30"/>
      <c r="M16" s="30"/>
      <c r="O16" s="9"/>
      <c r="P16" s="30"/>
    </row>
    <row r="17" spans="5:16" s="22" customFormat="1" ht="42.75" customHeight="1" x14ac:dyDescent="0.25">
      <c r="E17" s="30"/>
      <c r="M17" s="30"/>
      <c r="O17" s="9"/>
      <c r="P17" s="30"/>
    </row>
    <row r="18" spans="5:16" s="22" customFormat="1" ht="42.75" customHeight="1" x14ac:dyDescent="0.25">
      <c r="E18" s="30"/>
      <c r="M18" s="30"/>
      <c r="O18" s="9"/>
      <c r="P18" s="30"/>
    </row>
    <row r="19" spans="5:16" s="22" customFormat="1" ht="42.75" customHeight="1" x14ac:dyDescent="0.25">
      <c r="E19" s="30"/>
      <c r="M19" s="30"/>
      <c r="O19" s="9"/>
      <c r="P19" s="30"/>
    </row>
    <row r="20" spans="5:16" s="22" customFormat="1" ht="42.75" customHeight="1" x14ac:dyDescent="0.25">
      <c r="E20" s="30"/>
      <c r="M20" s="30"/>
      <c r="O20" s="9"/>
      <c r="P20" s="30"/>
    </row>
    <row r="21" spans="5:16" s="22" customFormat="1" ht="42.75" customHeight="1" x14ac:dyDescent="0.25">
      <c r="E21" s="30"/>
      <c r="M21" s="30"/>
      <c r="O21" s="9"/>
      <c r="P21" s="30"/>
    </row>
    <row r="22" spans="5:16" s="22" customFormat="1" ht="42.75" customHeight="1" x14ac:dyDescent="0.25">
      <c r="E22" s="30"/>
      <c r="M22" s="30"/>
      <c r="O22" s="9"/>
      <c r="P22" s="30"/>
    </row>
    <row r="23" spans="5:16" s="22" customFormat="1" ht="42.75" customHeight="1" x14ac:dyDescent="0.25">
      <c r="E23" s="30"/>
      <c r="M23" s="30"/>
      <c r="O23" s="9"/>
      <c r="P23" s="30"/>
    </row>
    <row r="24" spans="5:16" s="22" customFormat="1" ht="42.75" customHeight="1" x14ac:dyDescent="0.25">
      <c r="E24" s="30"/>
      <c r="M24" s="30"/>
      <c r="O24" s="9"/>
      <c r="P24" s="30"/>
    </row>
    <row r="25" spans="5:16" s="22" customFormat="1" ht="42.75" customHeight="1" x14ac:dyDescent="0.25">
      <c r="E25" s="30"/>
      <c r="M25" s="30"/>
      <c r="O25" s="9"/>
      <c r="P25" s="30"/>
    </row>
    <row r="26" spans="5:16" ht="42.75" customHeight="1" x14ac:dyDescent="0.25"/>
    <row r="27" spans="5:16" ht="42.75" customHeight="1" x14ac:dyDescent="0.25"/>
    <row r="28" spans="5:16" ht="42.75" customHeight="1" x14ac:dyDescent="0.25"/>
    <row r="29" spans="5:16" ht="42.75" customHeight="1" x14ac:dyDescent="0.25"/>
    <row r="30" spans="5:16" ht="42.75" customHeight="1" x14ac:dyDescent="0.25"/>
    <row r="31" spans="5:16" ht="42.75" customHeight="1" x14ac:dyDescent="0.25"/>
    <row r="32" spans="5:16" ht="42.75" customHeight="1" x14ac:dyDescent="0.25"/>
    <row r="33" ht="42.75" customHeight="1" x14ac:dyDescent="0.25"/>
    <row r="34" ht="42.75" customHeight="1" x14ac:dyDescent="0.25"/>
    <row r="35" ht="42.75" customHeight="1" x14ac:dyDescent="0.25"/>
    <row r="36" ht="42.75" customHeight="1" x14ac:dyDescent="0.25"/>
    <row r="37" ht="42.75" customHeight="1" x14ac:dyDescent="0.25"/>
    <row r="38" ht="42.75" customHeight="1" x14ac:dyDescent="0.25"/>
    <row r="39" ht="42.75" customHeight="1" x14ac:dyDescent="0.25"/>
    <row r="40" ht="42.75" customHeight="1" x14ac:dyDescent="0.25"/>
    <row r="41" ht="42.75" customHeight="1" x14ac:dyDescent="0.25"/>
    <row r="42" ht="42.75" customHeight="1" x14ac:dyDescent="0.25"/>
    <row r="43" ht="42.75" customHeight="1" x14ac:dyDescent="0.25"/>
    <row r="44" ht="42.75" customHeight="1" x14ac:dyDescent="0.25"/>
    <row r="45" ht="42.75" customHeight="1" x14ac:dyDescent="0.25"/>
    <row r="46" ht="42.75" customHeight="1" x14ac:dyDescent="0.25"/>
    <row r="47" ht="42.75" customHeight="1" x14ac:dyDescent="0.25"/>
    <row r="48" ht="42.75" customHeight="1" x14ac:dyDescent="0.25"/>
    <row r="49" ht="42.75" customHeight="1" x14ac:dyDescent="0.25"/>
    <row r="50" ht="42.75" customHeight="1" x14ac:dyDescent="0.25"/>
    <row r="51" ht="42.75" customHeight="1" x14ac:dyDescent="0.25"/>
    <row r="52" ht="42.75" customHeight="1" x14ac:dyDescent="0.25"/>
    <row r="53" ht="42.75" customHeight="1" x14ac:dyDescent="0.25"/>
    <row r="54" ht="42.75" customHeight="1" x14ac:dyDescent="0.25"/>
    <row r="55" ht="42.75" customHeight="1" x14ac:dyDescent="0.25"/>
    <row r="56" ht="42.75" customHeight="1" x14ac:dyDescent="0.25"/>
    <row r="57" ht="42.75" customHeight="1" x14ac:dyDescent="0.25"/>
    <row r="58" ht="42.75" customHeight="1" x14ac:dyDescent="0.25"/>
    <row r="59" ht="42.75" customHeight="1" x14ac:dyDescent="0.25"/>
    <row r="60" ht="42.75" customHeight="1" x14ac:dyDescent="0.25"/>
    <row r="61" ht="42.75" customHeight="1" x14ac:dyDescent="0.25"/>
    <row r="62" ht="42.75" customHeight="1" x14ac:dyDescent="0.25"/>
    <row r="63" ht="42.75" customHeight="1" x14ac:dyDescent="0.25"/>
    <row r="64" ht="42.75" customHeight="1" x14ac:dyDescent="0.25"/>
    <row r="65" ht="42.75" customHeight="1" x14ac:dyDescent="0.25"/>
    <row r="66" ht="42.75" customHeight="1" x14ac:dyDescent="0.25"/>
  </sheetData>
  <mergeCells count="20">
    <mergeCell ref="N7:N10"/>
    <mergeCell ref="O7:O10"/>
    <mergeCell ref="P7:P10"/>
    <mergeCell ref="Q7:Q10"/>
    <mergeCell ref="R7:R10"/>
    <mergeCell ref="M7:M10"/>
    <mergeCell ref="A3:Q3"/>
    <mergeCell ref="A7:A10"/>
    <mergeCell ref="B7:B10"/>
    <mergeCell ref="C7:C10"/>
    <mergeCell ref="D7:D10"/>
    <mergeCell ref="E7:E10"/>
    <mergeCell ref="F7:F10"/>
    <mergeCell ref="G7:G10"/>
    <mergeCell ref="H7:H10"/>
    <mergeCell ref="I7:I10"/>
    <mergeCell ref="J7:J10"/>
    <mergeCell ref="K7:K10"/>
    <mergeCell ref="L7:L10"/>
    <mergeCell ref="B2:R2"/>
  </mergeCells>
  <dataValidations count="5">
    <dataValidation allowBlank="1" showInputMessage="1" showErrorMessage="1" prompt="DESCRIPCIÓN _x000a_DEL PRODUCTO" sqref="C5:D5"/>
    <dataValidation allowBlank="1" showInputMessage="1" showErrorMessage="1" prompt="EXPRESIÓN QUE MUESTRA EL CÁLCULO PARA LA OBTENCIÓN DEL AVANCE/RESULTADO DEL PRODUCTO" sqref="M5"/>
    <dataValidation allowBlank="1" showInputMessage="1" showErrorMessage="1" prompt="VARIABLE O PUNTO DE REFERENCIA PARA MEDIR EL PRODUCTO. _x000a_EJ: AVANCE DE...;  CANTIDAD DE...; " sqref="L5"/>
    <dataValidation allowBlank="1" showInputMessage="1" showErrorMessage="1" prompt="INDIQUE EL (LAS) ÁREA (S) REQUERIDA (S) PARA APOYAR EN EL LOGRO DEL " sqref="H5"/>
    <dataValidation allowBlank="1" showInputMessage="1" showErrorMessage="1" prompt="INDIQUE EL NOMBRE EL PRODUCTO, EL CUAL DEBE ESTAR ORIENTADO A UN RESULTADO_x000a_" sqref="B5"/>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40" zoomScaleNormal="40" workbookViewId="0">
      <selection activeCell="P8" sqref="P8"/>
    </sheetView>
  </sheetViews>
  <sheetFormatPr baseColWidth="10" defaultRowHeight="15" x14ac:dyDescent="0.25"/>
  <cols>
    <col min="1" max="1" width="14.85546875" customWidth="1"/>
    <col min="2" max="2" width="34.140625" style="36" customWidth="1"/>
    <col min="3" max="3" width="71.85546875" style="36" customWidth="1"/>
    <col min="4" max="4" width="71.85546875" style="30" customWidth="1"/>
    <col min="5" max="5" width="24.140625" style="139" customWidth="1"/>
    <col min="6" max="7" width="21.28515625" style="30" customWidth="1"/>
    <col min="8" max="8" width="29.7109375" style="30" customWidth="1"/>
    <col min="9" max="9" width="24.140625" customWidth="1"/>
    <col min="10" max="10" width="11.42578125" customWidth="1"/>
    <col min="11" max="11" width="19.42578125" customWidth="1"/>
    <col min="12" max="12" width="36.140625" style="30" customWidth="1"/>
    <col min="13" max="13" width="32.28515625" style="114" customWidth="1"/>
    <col min="14" max="14" width="21.5703125" style="139" customWidth="1"/>
    <col min="15" max="15" width="11.42578125" style="139" customWidth="1"/>
    <col min="16" max="16" width="44.85546875" style="169" customWidth="1"/>
    <col min="17" max="17" width="23.5703125" customWidth="1"/>
    <col min="18" max="18" width="28" style="289" customWidth="1"/>
  </cols>
  <sheetData>
    <row r="1" spans="1:18" ht="123" customHeight="1" x14ac:dyDescent="0.25">
      <c r="A1" s="1"/>
      <c r="B1" s="35"/>
      <c r="C1" s="35"/>
      <c r="D1" s="29"/>
      <c r="E1" s="79"/>
      <c r="F1" s="29"/>
      <c r="G1" s="29"/>
      <c r="H1" s="29"/>
      <c r="I1" s="1"/>
      <c r="J1" s="1"/>
      <c r="K1" s="1"/>
      <c r="L1" s="29"/>
      <c r="M1" s="80"/>
      <c r="N1" s="79"/>
      <c r="O1" s="79"/>
      <c r="P1" s="184"/>
      <c r="Q1" s="1"/>
      <c r="R1" s="281"/>
    </row>
    <row r="2" spans="1:18" ht="31.5" x14ac:dyDescent="0.25">
      <c r="A2" s="2"/>
      <c r="B2" s="499" t="s">
        <v>18</v>
      </c>
      <c r="C2" s="499"/>
      <c r="D2" s="499"/>
      <c r="E2" s="499"/>
      <c r="F2" s="499"/>
      <c r="G2" s="499"/>
      <c r="H2" s="499"/>
      <c r="I2" s="499"/>
      <c r="J2" s="499"/>
      <c r="K2" s="499"/>
      <c r="L2" s="499"/>
      <c r="M2" s="499"/>
      <c r="N2" s="499"/>
      <c r="O2" s="499"/>
      <c r="P2" s="499"/>
      <c r="Q2" s="499"/>
      <c r="R2" s="499"/>
    </row>
    <row r="3" spans="1:18" ht="33.75" customHeight="1" x14ac:dyDescent="0.25">
      <c r="A3" s="501" t="s">
        <v>999</v>
      </c>
      <c r="B3" s="501"/>
      <c r="C3" s="501"/>
      <c r="D3" s="501"/>
      <c r="E3" s="501"/>
      <c r="F3" s="501"/>
      <c r="G3" s="501"/>
      <c r="H3" s="501"/>
      <c r="I3" s="501"/>
      <c r="J3" s="501"/>
      <c r="K3" s="501"/>
      <c r="L3" s="501"/>
      <c r="M3" s="501"/>
      <c r="N3" s="501"/>
      <c r="O3" s="501"/>
      <c r="P3" s="501"/>
      <c r="Q3" s="501"/>
      <c r="R3" s="282" t="s">
        <v>0</v>
      </c>
    </row>
    <row r="4" spans="1:18" ht="53.25" customHeight="1" x14ac:dyDescent="0.25">
      <c r="A4" s="4" t="s">
        <v>621</v>
      </c>
      <c r="B4" s="85" t="s">
        <v>1</v>
      </c>
      <c r="C4" s="85" t="s">
        <v>2</v>
      </c>
      <c r="D4" s="145" t="s">
        <v>41</v>
      </c>
      <c r="E4" s="86" t="s">
        <v>622</v>
      </c>
      <c r="F4" s="85" t="s">
        <v>623</v>
      </c>
      <c r="G4" s="85" t="s">
        <v>624</v>
      </c>
      <c r="H4" s="85" t="s">
        <v>6</v>
      </c>
      <c r="I4" s="4" t="s">
        <v>7</v>
      </c>
      <c r="J4" s="4" t="s">
        <v>8</v>
      </c>
      <c r="K4" s="4" t="s">
        <v>9</v>
      </c>
      <c r="L4" s="85" t="s">
        <v>10</v>
      </c>
      <c r="M4" s="87" t="s">
        <v>11</v>
      </c>
      <c r="N4" s="88" t="s">
        <v>12</v>
      </c>
      <c r="O4" s="86" t="s">
        <v>13</v>
      </c>
      <c r="P4" s="84" t="s">
        <v>14</v>
      </c>
      <c r="Q4" s="4" t="s">
        <v>15</v>
      </c>
      <c r="R4" s="283" t="s">
        <v>16</v>
      </c>
    </row>
    <row r="5" spans="1:18" ht="97.5" customHeight="1" x14ac:dyDescent="0.25">
      <c r="A5" s="216" t="s">
        <v>21</v>
      </c>
      <c r="B5" s="239" t="s">
        <v>500</v>
      </c>
      <c r="C5" s="239" t="s">
        <v>1000</v>
      </c>
      <c r="D5" s="284" t="s">
        <v>1001</v>
      </c>
      <c r="E5" s="241" t="s">
        <v>23</v>
      </c>
      <c r="F5" s="118" t="s">
        <v>21</v>
      </c>
      <c r="G5" s="239" t="s">
        <v>924</v>
      </c>
      <c r="H5" s="239" t="s">
        <v>1002</v>
      </c>
      <c r="I5" s="118" t="s">
        <v>21</v>
      </c>
      <c r="J5" s="285">
        <v>10</v>
      </c>
      <c r="K5" s="285" t="s">
        <v>22</v>
      </c>
      <c r="L5" s="239" t="s">
        <v>925</v>
      </c>
      <c r="M5" s="238" t="s">
        <v>926</v>
      </c>
      <c r="N5" s="241" t="s">
        <v>655</v>
      </c>
      <c r="O5" s="241">
        <v>30</v>
      </c>
      <c r="P5" s="238" t="s">
        <v>501</v>
      </c>
      <c r="Q5" s="286">
        <v>43465</v>
      </c>
      <c r="R5" s="162">
        <v>0</v>
      </c>
    </row>
    <row r="6" spans="1:18" ht="79.5" customHeight="1" x14ac:dyDescent="0.25">
      <c r="A6" s="216" t="s">
        <v>21</v>
      </c>
      <c r="B6" s="239" t="s">
        <v>927</v>
      </c>
      <c r="C6" s="239" t="s">
        <v>1003</v>
      </c>
      <c r="D6" s="284" t="s">
        <v>1004</v>
      </c>
      <c r="E6" s="241" t="s">
        <v>23</v>
      </c>
      <c r="F6" s="118" t="s">
        <v>21</v>
      </c>
      <c r="G6" s="239" t="s">
        <v>924</v>
      </c>
      <c r="H6" s="239" t="s">
        <v>1002</v>
      </c>
      <c r="I6" s="118" t="s">
        <v>21</v>
      </c>
      <c r="J6" s="285">
        <v>10</v>
      </c>
      <c r="K6" s="285" t="s">
        <v>49</v>
      </c>
      <c r="L6" s="239" t="s">
        <v>502</v>
      </c>
      <c r="M6" s="238" t="s">
        <v>503</v>
      </c>
      <c r="N6" s="241" t="s">
        <v>51</v>
      </c>
      <c r="O6" s="243">
        <v>1</v>
      </c>
      <c r="P6" s="238" t="s">
        <v>930</v>
      </c>
      <c r="Q6" s="286">
        <v>43465</v>
      </c>
      <c r="R6" s="162">
        <v>0</v>
      </c>
    </row>
    <row r="7" spans="1:18" ht="105.75" customHeight="1" x14ac:dyDescent="0.25">
      <c r="A7" s="216" t="s">
        <v>21</v>
      </c>
      <c r="B7" s="239" t="s">
        <v>931</v>
      </c>
      <c r="C7" s="239" t="s">
        <v>932</v>
      </c>
      <c r="D7" s="284" t="s">
        <v>933</v>
      </c>
      <c r="E7" s="241" t="s">
        <v>23</v>
      </c>
      <c r="F7" s="118" t="s">
        <v>21</v>
      </c>
      <c r="G7" s="239" t="s">
        <v>924</v>
      </c>
      <c r="H7" s="239" t="s">
        <v>1005</v>
      </c>
      <c r="I7" s="118" t="s">
        <v>21</v>
      </c>
      <c r="J7" s="285">
        <v>10</v>
      </c>
      <c r="K7" s="285" t="s">
        <v>22</v>
      </c>
      <c r="L7" s="239" t="s">
        <v>504</v>
      </c>
      <c r="M7" s="238" t="s">
        <v>505</v>
      </c>
      <c r="N7" s="241" t="s">
        <v>51</v>
      </c>
      <c r="O7" s="243">
        <v>1</v>
      </c>
      <c r="P7" s="238" t="s">
        <v>935</v>
      </c>
      <c r="Q7" s="286">
        <v>43465</v>
      </c>
      <c r="R7" s="162">
        <v>0</v>
      </c>
    </row>
    <row r="8" spans="1:18" ht="59.25" customHeight="1" x14ac:dyDescent="0.25">
      <c r="A8" s="290" t="s">
        <v>588</v>
      </c>
      <c r="B8" s="239" t="s">
        <v>984</v>
      </c>
      <c r="C8" s="239" t="s">
        <v>985</v>
      </c>
      <c r="D8" s="284" t="s">
        <v>986</v>
      </c>
      <c r="E8" s="241" t="s">
        <v>23</v>
      </c>
      <c r="F8" s="118" t="s">
        <v>21</v>
      </c>
      <c r="G8" s="239" t="s">
        <v>924</v>
      </c>
      <c r="H8" s="239" t="s">
        <v>987</v>
      </c>
      <c r="I8" s="118" t="s">
        <v>21</v>
      </c>
      <c r="J8" s="285">
        <v>8</v>
      </c>
      <c r="K8" s="285" t="s">
        <v>49</v>
      </c>
      <c r="L8" s="239" t="s">
        <v>575</v>
      </c>
      <c r="M8" s="238" t="s">
        <v>576</v>
      </c>
      <c r="N8" s="241" t="s">
        <v>17</v>
      </c>
      <c r="O8" s="241">
        <v>16</v>
      </c>
      <c r="P8" s="238" t="s">
        <v>988</v>
      </c>
      <c r="Q8" s="286">
        <v>43465</v>
      </c>
      <c r="R8" s="287">
        <v>500000</v>
      </c>
    </row>
    <row r="9" spans="1:18" ht="42.75" customHeight="1" x14ac:dyDescent="0.25">
      <c r="R9" s="288">
        <v>500000</v>
      </c>
    </row>
    <row r="10" spans="1:18" ht="42.75" customHeight="1" x14ac:dyDescent="0.25"/>
    <row r="11" spans="1:18" ht="42.75" customHeight="1" x14ac:dyDescent="0.25"/>
    <row r="12" spans="1:18" ht="42.75" customHeight="1" x14ac:dyDescent="0.25"/>
    <row r="13" spans="1:18" ht="42.75" customHeight="1" x14ac:dyDescent="0.25"/>
    <row r="14" spans="1:18" ht="42.75" customHeight="1" x14ac:dyDescent="0.25"/>
    <row r="15" spans="1:18" ht="42.75" customHeight="1" x14ac:dyDescent="0.25"/>
    <row r="16" spans="1:18" ht="42.75" customHeight="1" x14ac:dyDescent="0.25"/>
    <row r="17" ht="42.75" customHeight="1" x14ac:dyDescent="0.25"/>
    <row r="18" ht="42.75" customHeight="1" x14ac:dyDescent="0.25"/>
    <row r="19" ht="42.75" customHeight="1" x14ac:dyDescent="0.25"/>
    <row r="20" ht="42.75" customHeight="1" x14ac:dyDescent="0.25"/>
    <row r="21" ht="42.75" customHeight="1" x14ac:dyDescent="0.25"/>
    <row r="22" ht="42.75" customHeight="1" x14ac:dyDescent="0.25"/>
    <row r="23" ht="42.75" customHeight="1" x14ac:dyDescent="0.25"/>
    <row r="24" ht="42.75" customHeight="1" x14ac:dyDescent="0.25"/>
    <row r="25" ht="42.75" customHeight="1" x14ac:dyDescent="0.25"/>
    <row r="26" ht="42.75" customHeight="1" x14ac:dyDescent="0.25"/>
    <row r="27" ht="42.75" customHeight="1" x14ac:dyDescent="0.25"/>
    <row r="28" ht="42.75" customHeight="1" x14ac:dyDescent="0.25"/>
    <row r="29" ht="42.75" customHeight="1" x14ac:dyDescent="0.25"/>
    <row r="30" ht="42.75" customHeight="1" x14ac:dyDescent="0.25"/>
    <row r="31" ht="42.75" customHeight="1" x14ac:dyDescent="0.25"/>
    <row r="32" ht="42.75" customHeight="1" x14ac:dyDescent="0.25"/>
    <row r="33" ht="42.75" customHeight="1" x14ac:dyDescent="0.25"/>
    <row r="34" ht="42.75" customHeight="1" x14ac:dyDescent="0.25"/>
    <row r="35" ht="42.75" customHeight="1" x14ac:dyDescent="0.25"/>
    <row r="36" ht="42.75" customHeight="1" x14ac:dyDescent="0.25"/>
    <row r="37" ht="42.75" customHeight="1" x14ac:dyDescent="0.25"/>
    <row r="38" ht="42.75" customHeight="1" x14ac:dyDescent="0.25"/>
    <row r="39" ht="42.75" customHeight="1" x14ac:dyDescent="0.25"/>
    <row r="40" ht="42.75" customHeight="1" x14ac:dyDescent="0.25"/>
    <row r="41" ht="42.75" customHeight="1" x14ac:dyDescent="0.25"/>
    <row r="42" ht="42.75" customHeight="1" x14ac:dyDescent="0.25"/>
  </sheetData>
  <mergeCells count="2">
    <mergeCell ref="A3:Q3"/>
    <mergeCell ref="B2:R2"/>
  </mergeCells>
  <dataValidations count="4">
    <dataValidation allowBlank="1" showInputMessage="1" showErrorMessage="1" prompt="DESCRIPCIÓN _x000a_DEL PRODUCTO" sqref="C5:D5"/>
    <dataValidation allowBlank="1" showInputMessage="1" showErrorMessage="1" prompt="CODIGO SUMINISTRADO POR LA DIRECCION GENERAL PRESUPUESTO" sqref="A5:A7"/>
    <dataValidation allowBlank="1" showInputMessage="1" showErrorMessage="1" prompt="INDIQUE EL (LAS) ÁREA (S) REQUERIDA (S) PARA APOYAR EN EL LOGRO DEL " sqref="H5:H7"/>
    <dataValidation allowBlank="1" showInputMessage="1" showErrorMessage="1" prompt="INDIQUE EL NOMBRE EL PRODUCTO, EL CUAL DEBE ESTAR ORIENTADO A UN RESULTADO_x000a_" sqref="B5"/>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tabSelected="1" zoomScale="55" zoomScaleNormal="55" workbookViewId="0">
      <selection activeCell="A24" sqref="A24:XFD24"/>
    </sheetView>
  </sheetViews>
  <sheetFormatPr baseColWidth="10" defaultColWidth="11.42578125" defaultRowHeight="20.25" x14ac:dyDescent="0.2"/>
  <cols>
    <col min="1" max="1" width="24" style="156" customWidth="1"/>
    <col min="2" max="2" width="45.5703125" style="342" customWidth="1"/>
    <col min="3" max="3" width="71.85546875" style="343" hidden="1" customWidth="1"/>
    <col min="4" max="4" width="71.85546875" style="343" customWidth="1"/>
    <col min="5" max="5" width="24.140625" style="344" customWidth="1"/>
    <col min="6" max="6" width="21.28515625" style="156" customWidth="1"/>
    <col min="7" max="7" width="34" style="345" customWidth="1"/>
    <col min="8" max="8" width="28.5703125" style="156" customWidth="1"/>
    <col min="9" max="9" width="24.140625" style="156" customWidth="1"/>
    <col min="10" max="10" width="11.42578125" style="156" customWidth="1"/>
    <col min="11" max="11" width="19.42578125" style="345" customWidth="1"/>
    <col min="12" max="12" width="36.140625" style="156" customWidth="1"/>
    <col min="13" max="13" width="32.28515625" style="156" customWidth="1"/>
    <col min="14" max="14" width="21.28515625" style="156" customWidth="1"/>
    <col min="15" max="15" width="11.42578125" style="156" customWidth="1"/>
    <col min="16" max="17" width="44.85546875" style="345" customWidth="1"/>
    <col min="18" max="18" width="23.5703125" style="346" customWidth="1"/>
    <col min="19" max="19" width="32.42578125" style="347" customWidth="1"/>
    <col min="20" max="16384" width="11.42578125" style="156"/>
  </cols>
  <sheetData>
    <row r="1" spans="1:20" ht="163.5" customHeight="1" x14ac:dyDescent="0.2">
      <c r="A1" s="291"/>
      <c r="B1" s="292"/>
      <c r="C1" s="293"/>
      <c r="D1" s="293"/>
      <c r="E1" s="294"/>
      <c r="F1" s="291"/>
      <c r="G1" s="295"/>
      <c r="H1" s="291"/>
      <c r="I1" s="291"/>
      <c r="J1" s="291"/>
      <c r="K1" s="295"/>
      <c r="L1" s="291"/>
      <c r="M1" s="291"/>
      <c r="N1" s="291"/>
      <c r="O1" s="291"/>
      <c r="P1" s="295"/>
      <c r="Q1" s="295"/>
      <c r="R1" s="296"/>
      <c r="S1" s="297"/>
    </row>
    <row r="2" spans="1:20" ht="30" customHeight="1" x14ac:dyDescent="0.2">
      <c r="A2" s="759"/>
      <c r="B2" s="760" t="s">
        <v>18</v>
      </c>
      <c r="C2" s="760"/>
      <c r="D2" s="760"/>
      <c r="E2" s="760"/>
      <c r="F2" s="760"/>
      <c r="G2" s="760"/>
      <c r="H2" s="760"/>
      <c r="I2" s="760"/>
      <c r="J2" s="760"/>
      <c r="K2" s="760"/>
      <c r="L2" s="760"/>
      <c r="M2" s="760"/>
      <c r="N2" s="760"/>
      <c r="O2" s="760"/>
      <c r="P2" s="760"/>
      <c r="Q2" s="760"/>
      <c r="R2" s="760"/>
      <c r="S2" s="760"/>
    </row>
    <row r="3" spans="1:20" ht="33.75" customHeight="1" x14ac:dyDescent="0.2">
      <c r="A3" s="757" t="s">
        <v>620</v>
      </c>
      <c r="B3" s="757"/>
      <c r="C3" s="757"/>
      <c r="D3" s="757"/>
      <c r="E3" s="757"/>
      <c r="F3" s="757"/>
      <c r="G3" s="757"/>
      <c r="H3" s="757"/>
      <c r="I3" s="757"/>
      <c r="J3" s="757"/>
      <c r="K3" s="757"/>
      <c r="L3" s="757"/>
      <c r="M3" s="757"/>
      <c r="N3" s="757"/>
      <c r="O3" s="757"/>
      <c r="P3" s="757"/>
      <c r="Q3" s="757"/>
      <c r="R3" s="757"/>
      <c r="S3" s="758" t="s">
        <v>0</v>
      </c>
    </row>
    <row r="4" spans="1:20" ht="53.25" customHeight="1" x14ac:dyDescent="0.2">
      <c r="A4" s="298" t="s">
        <v>621</v>
      </c>
      <c r="B4" s="299" t="s">
        <v>1</v>
      </c>
      <c r="C4" s="300" t="s">
        <v>2</v>
      </c>
      <c r="D4" s="301" t="s">
        <v>41</v>
      </c>
      <c r="E4" s="298" t="s">
        <v>622</v>
      </c>
      <c r="F4" s="298" t="s">
        <v>623</v>
      </c>
      <c r="G4" s="298" t="s">
        <v>624</v>
      </c>
      <c r="H4" s="298" t="s">
        <v>6</v>
      </c>
      <c r="I4" s="298" t="s">
        <v>7</v>
      </c>
      <c r="J4" s="298" t="s">
        <v>8</v>
      </c>
      <c r="K4" s="298" t="s">
        <v>9</v>
      </c>
      <c r="L4" s="298" t="s">
        <v>10</v>
      </c>
      <c r="M4" s="302" t="s">
        <v>11</v>
      </c>
      <c r="N4" s="302" t="s">
        <v>12</v>
      </c>
      <c r="O4" s="298" t="s">
        <v>13</v>
      </c>
      <c r="P4" s="298" t="s">
        <v>14</v>
      </c>
      <c r="Q4" s="298"/>
      <c r="R4" s="298" t="s">
        <v>15</v>
      </c>
      <c r="S4" s="303" t="s">
        <v>16</v>
      </c>
    </row>
    <row r="5" spans="1:20" s="154" customFormat="1" ht="170.25" customHeight="1" x14ac:dyDescent="0.25">
      <c r="A5" s="495">
        <v>6406</v>
      </c>
      <c r="B5" s="475" t="s">
        <v>625</v>
      </c>
      <c r="C5" s="476" t="s">
        <v>625</v>
      </c>
      <c r="D5" s="492" t="s">
        <v>626</v>
      </c>
      <c r="E5" s="496" t="s">
        <v>20</v>
      </c>
      <c r="F5" s="476"/>
      <c r="G5" s="476" t="s">
        <v>589</v>
      </c>
      <c r="H5" s="476" t="s">
        <v>630</v>
      </c>
      <c r="I5" s="476"/>
      <c r="J5" s="476"/>
      <c r="K5" s="476" t="s">
        <v>22</v>
      </c>
      <c r="L5" s="476" t="s">
        <v>878</v>
      </c>
      <c r="M5" s="476" t="s">
        <v>879</v>
      </c>
      <c r="N5" s="476" t="s">
        <v>566</v>
      </c>
      <c r="O5" s="477">
        <v>1</v>
      </c>
      <c r="P5" s="476" t="s">
        <v>880</v>
      </c>
      <c r="Q5" s="476" t="str">
        <f>+UPPER(P5)</f>
        <v>ENTREGA DE SALÓN REMODELADO</v>
      </c>
      <c r="R5" s="494">
        <v>43373</v>
      </c>
      <c r="S5" s="480">
        <v>900000</v>
      </c>
    </row>
    <row r="6" spans="1:20" ht="137.25" customHeight="1" x14ac:dyDescent="0.2">
      <c r="A6" s="495">
        <v>6506</v>
      </c>
      <c r="B6" s="475" t="s">
        <v>1006</v>
      </c>
      <c r="C6" s="476" t="s">
        <v>1007</v>
      </c>
      <c r="D6" s="492" t="s">
        <v>1008</v>
      </c>
      <c r="E6" s="496" t="s">
        <v>23</v>
      </c>
      <c r="F6" s="476"/>
      <c r="G6" s="476" t="s">
        <v>589</v>
      </c>
      <c r="H6" s="476" t="s">
        <v>56</v>
      </c>
      <c r="I6" s="476"/>
      <c r="J6" s="476"/>
      <c r="K6" s="476" t="s">
        <v>49</v>
      </c>
      <c r="L6" s="476" t="s">
        <v>590</v>
      </c>
      <c r="M6" s="476" t="s">
        <v>591</v>
      </c>
      <c r="N6" s="476" t="s">
        <v>566</v>
      </c>
      <c r="O6" s="477">
        <v>1</v>
      </c>
      <c r="P6" s="476" t="s">
        <v>592</v>
      </c>
      <c r="Q6" s="476" t="str">
        <f t="shared" ref="Q6:Q24" si="0">+UPPER(P6)</f>
        <v>INFORME DE MEJORAS DE COMUNICACIÓN</v>
      </c>
      <c r="R6" s="494">
        <v>43465</v>
      </c>
      <c r="S6" s="480">
        <v>150000</v>
      </c>
    </row>
    <row r="7" spans="1:20" ht="84" customHeight="1" x14ac:dyDescent="0.2">
      <c r="A7" s="228">
        <v>6606</v>
      </c>
      <c r="B7" s="304" t="s">
        <v>1009</v>
      </c>
      <c r="C7" s="196" t="s">
        <v>1010</v>
      </c>
      <c r="D7" s="305" t="s">
        <v>593</v>
      </c>
      <c r="E7" s="197" t="s">
        <v>23</v>
      </c>
      <c r="F7" s="196"/>
      <c r="G7" s="196" t="s">
        <v>1011</v>
      </c>
      <c r="H7" s="196" t="s">
        <v>1012</v>
      </c>
      <c r="I7" s="196"/>
      <c r="J7" s="196"/>
      <c r="K7" s="196" t="s">
        <v>49</v>
      </c>
      <c r="L7" s="196" t="s">
        <v>56</v>
      </c>
      <c r="M7" s="196" t="s">
        <v>1013</v>
      </c>
      <c r="N7" s="196" t="s">
        <v>566</v>
      </c>
      <c r="O7" s="306">
        <v>1</v>
      </c>
      <c r="P7" s="196" t="s">
        <v>594</v>
      </c>
      <c r="Q7" s="196" t="str">
        <f t="shared" si="0"/>
        <v>FACTURA DE PAGO</v>
      </c>
      <c r="R7" s="307">
        <v>43281</v>
      </c>
      <c r="S7" s="308">
        <v>9000000</v>
      </c>
    </row>
    <row r="8" spans="1:20" ht="141" customHeight="1" x14ac:dyDescent="0.2">
      <c r="A8" s="495">
        <v>6706</v>
      </c>
      <c r="B8" s="475" t="s">
        <v>969</v>
      </c>
      <c r="C8" s="476" t="s">
        <v>970</v>
      </c>
      <c r="D8" s="492" t="s">
        <v>971</v>
      </c>
      <c r="E8" s="496" t="s">
        <v>23</v>
      </c>
      <c r="F8" s="476"/>
      <c r="G8" s="476" t="s">
        <v>1011</v>
      </c>
      <c r="H8" s="476" t="s">
        <v>643</v>
      </c>
      <c r="I8" s="476"/>
      <c r="J8" s="476"/>
      <c r="K8" s="476" t="s">
        <v>49</v>
      </c>
      <c r="L8" s="476" t="s">
        <v>972</v>
      </c>
      <c r="M8" s="476" t="s">
        <v>973</v>
      </c>
      <c r="N8" s="476" t="s">
        <v>566</v>
      </c>
      <c r="O8" s="477">
        <v>1</v>
      </c>
      <c r="P8" s="476" t="s">
        <v>974</v>
      </c>
      <c r="Q8" s="476" t="str">
        <f t="shared" si="0"/>
        <v>CERTIFICACIÓN E INFORMES</v>
      </c>
      <c r="R8" s="497">
        <v>43465</v>
      </c>
      <c r="S8" s="498">
        <v>1000000</v>
      </c>
    </row>
    <row r="9" spans="1:20" ht="110.25" customHeight="1" x14ac:dyDescent="0.2">
      <c r="A9" s="228">
        <v>6806</v>
      </c>
      <c r="B9" s="304" t="s">
        <v>668</v>
      </c>
      <c r="C9" s="196" t="s">
        <v>669</v>
      </c>
      <c r="D9" s="305" t="s">
        <v>670</v>
      </c>
      <c r="E9" s="197" t="s">
        <v>20</v>
      </c>
      <c r="F9" s="196"/>
      <c r="G9" s="196" t="s">
        <v>1011</v>
      </c>
      <c r="H9" s="196" t="s">
        <v>105</v>
      </c>
      <c r="I9" s="196"/>
      <c r="J9" s="196"/>
      <c r="K9" s="196" t="s">
        <v>49</v>
      </c>
      <c r="L9" s="196" t="s">
        <v>672</v>
      </c>
      <c r="M9" s="196" t="s">
        <v>1014</v>
      </c>
      <c r="N9" s="196" t="s">
        <v>566</v>
      </c>
      <c r="O9" s="306">
        <v>1</v>
      </c>
      <c r="P9" s="196" t="s">
        <v>674</v>
      </c>
      <c r="Q9" s="196" t="str">
        <f t="shared" si="0"/>
        <v>INFORME DE INTERCONEXIÓN</v>
      </c>
      <c r="R9" s="307">
        <v>43465</v>
      </c>
      <c r="S9" s="309">
        <v>2500000</v>
      </c>
    </row>
    <row r="10" spans="1:20" ht="101.25" customHeight="1" x14ac:dyDescent="0.2">
      <c r="A10" s="490">
        <v>6906</v>
      </c>
      <c r="B10" s="491" t="s">
        <v>1015</v>
      </c>
      <c r="C10" s="486" t="s">
        <v>1016</v>
      </c>
      <c r="D10" s="492" t="s">
        <v>1017</v>
      </c>
      <c r="E10" s="493" t="s">
        <v>23</v>
      </c>
      <c r="F10" s="486"/>
      <c r="G10" s="486" t="s">
        <v>1011</v>
      </c>
      <c r="H10" s="486" t="s">
        <v>268</v>
      </c>
      <c r="I10" s="486"/>
      <c r="J10" s="486"/>
      <c r="K10" s="486" t="s">
        <v>49</v>
      </c>
      <c r="L10" s="486" t="s">
        <v>1018</v>
      </c>
      <c r="M10" s="486" t="s">
        <v>1019</v>
      </c>
      <c r="N10" s="486" t="s">
        <v>566</v>
      </c>
      <c r="O10" s="477">
        <v>1</v>
      </c>
      <c r="P10" s="486" t="s">
        <v>595</v>
      </c>
      <c r="Q10" s="486" t="str">
        <f t="shared" si="0"/>
        <v>INFORME DE LICENCIAMIENTO</v>
      </c>
      <c r="R10" s="479">
        <v>43465</v>
      </c>
      <c r="S10" s="480">
        <v>1800000</v>
      </c>
    </row>
    <row r="11" spans="1:20" s="315" customFormat="1" ht="168" customHeight="1" x14ac:dyDescent="0.25">
      <c r="A11" s="228">
        <v>7006</v>
      </c>
      <c r="B11" s="310" t="s">
        <v>596</v>
      </c>
      <c r="C11" s="311" t="s">
        <v>597</v>
      </c>
      <c r="D11" s="312" t="s">
        <v>598</v>
      </c>
      <c r="E11" s="313" t="s">
        <v>23</v>
      </c>
      <c r="F11" s="311"/>
      <c r="G11" s="311" t="s">
        <v>1011</v>
      </c>
      <c r="H11" s="311" t="s">
        <v>56</v>
      </c>
      <c r="I11" s="311"/>
      <c r="J11" s="311"/>
      <c r="K11" s="311" t="s">
        <v>49</v>
      </c>
      <c r="L11" s="311" t="s">
        <v>599</v>
      </c>
      <c r="M11" s="311" t="s">
        <v>1020</v>
      </c>
      <c r="N11" s="311" t="s">
        <v>566</v>
      </c>
      <c r="O11" s="306">
        <v>1</v>
      </c>
      <c r="P11" s="311" t="s">
        <v>600</v>
      </c>
      <c r="Q11" s="311" t="str">
        <f t="shared" si="0"/>
        <v>INFORME DE MANTENIMIENTOS</v>
      </c>
      <c r="R11" s="307">
        <v>43465</v>
      </c>
      <c r="S11" s="314">
        <v>200000</v>
      </c>
    </row>
    <row r="12" spans="1:20" s="155" customFormat="1" ht="100.5" customHeight="1" x14ac:dyDescent="0.2">
      <c r="A12" s="495">
        <v>7106</v>
      </c>
      <c r="B12" s="475" t="s">
        <v>881</v>
      </c>
      <c r="C12" s="476" t="s">
        <v>882</v>
      </c>
      <c r="D12" s="492" t="s">
        <v>883</v>
      </c>
      <c r="E12" s="496" t="s">
        <v>20</v>
      </c>
      <c r="F12" s="476"/>
      <c r="G12" s="476" t="s">
        <v>601</v>
      </c>
      <c r="H12" s="476" t="s">
        <v>630</v>
      </c>
      <c r="I12" s="476"/>
      <c r="J12" s="476"/>
      <c r="K12" s="476" t="s">
        <v>22</v>
      </c>
      <c r="L12" s="476" t="s">
        <v>884</v>
      </c>
      <c r="M12" s="476" t="s">
        <v>879</v>
      </c>
      <c r="N12" s="476" t="s">
        <v>566</v>
      </c>
      <c r="O12" s="477">
        <v>1</v>
      </c>
      <c r="P12" s="476" t="s">
        <v>885</v>
      </c>
      <c r="Q12" s="476" t="str">
        <f t="shared" si="0"/>
        <v>INFORME DE READECUACIÓN</v>
      </c>
      <c r="R12" s="494">
        <v>43281</v>
      </c>
      <c r="S12" s="480">
        <v>1500000</v>
      </c>
      <c r="T12" s="157"/>
    </row>
    <row r="13" spans="1:20" s="155" customFormat="1" ht="103.5" customHeight="1" x14ac:dyDescent="0.2">
      <c r="A13" s="495">
        <v>7206</v>
      </c>
      <c r="B13" s="475" t="s">
        <v>886</v>
      </c>
      <c r="C13" s="476" t="s">
        <v>289</v>
      </c>
      <c r="D13" s="492" t="s">
        <v>887</v>
      </c>
      <c r="E13" s="496" t="s">
        <v>20</v>
      </c>
      <c r="F13" s="476"/>
      <c r="G13" s="476" t="s">
        <v>601</v>
      </c>
      <c r="H13" s="476" t="s">
        <v>630</v>
      </c>
      <c r="I13" s="476"/>
      <c r="J13" s="476"/>
      <c r="K13" s="476" t="s">
        <v>22</v>
      </c>
      <c r="L13" s="476" t="s">
        <v>884</v>
      </c>
      <c r="M13" s="476" t="s">
        <v>879</v>
      </c>
      <c r="N13" s="476" t="s">
        <v>566</v>
      </c>
      <c r="O13" s="477">
        <v>1</v>
      </c>
      <c r="P13" s="476" t="s">
        <v>885</v>
      </c>
      <c r="Q13" s="476" t="str">
        <f t="shared" si="0"/>
        <v>INFORME DE READECUACIÓN</v>
      </c>
      <c r="R13" s="479">
        <v>43343</v>
      </c>
      <c r="S13" s="480">
        <v>300000</v>
      </c>
      <c r="T13" s="157"/>
    </row>
    <row r="14" spans="1:20" s="155" customFormat="1" ht="96" customHeight="1" x14ac:dyDescent="0.2">
      <c r="A14" s="490">
        <v>7306</v>
      </c>
      <c r="B14" s="491" t="s">
        <v>1021</v>
      </c>
      <c r="C14" s="486" t="s">
        <v>1022</v>
      </c>
      <c r="D14" s="492" t="s">
        <v>1023</v>
      </c>
      <c r="E14" s="493" t="s">
        <v>23</v>
      </c>
      <c r="F14" s="486"/>
      <c r="G14" s="486" t="s">
        <v>601</v>
      </c>
      <c r="H14" s="486" t="s">
        <v>56</v>
      </c>
      <c r="I14" s="486"/>
      <c r="J14" s="486"/>
      <c r="K14" s="486" t="s">
        <v>49</v>
      </c>
      <c r="L14" s="486" t="s">
        <v>602</v>
      </c>
      <c r="M14" s="486" t="s">
        <v>591</v>
      </c>
      <c r="N14" s="486" t="s">
        <v>566</v>
      </c>
      <c r="O14" s="477">
        <v>1</v>
      </c>
      <c r="P14" s="486" t="s">
        <v>603</v>
      </c>
      <c r="Q14" s="486" t="str">
        <f t="shared" si="0"/>
        <v>INFORME DE MEJORAS DE PLATAFORMA</v>
      </c>
      <c r="R14" s="479">
        <v>43281</v>
      </c>
      <c r="S14" s="480">
        <v>900000</v>
      </c>
      <c r="T14" s="157"/>
    </row>
    <row r="15" spans="1:20" s="316" customFormat="1" ht="96" customHeight="1" x14ac:dyDescent="0.2">
      <c r="A15" s="487">
        <v>7406</v>
      </c>
      <c r="B15" s="488" t="s">
        <v>604</v>
      </c>
      <c r="C15" s="484" t="s">
        <v>605</v>
      </c>
      <c r="D15" s="482" t="s">
        <v>1024</v>
      </c>
      <c r="E15" s="489" t="s">
        <v>23</v>
      </c>
      <c r="F15" s="485"/>
      <c r="G15" s="484" t="s">
        <v>601</v>
      </c>
      <c r="H15" s="484" t="s">
        <v>56</v>
      </c>
      <c r="I15" s="484"/>
      <c r="J15" s="484"/>
      <c r="K15" s="484" t="s">
        <v>49</v>
      </c>
      <c r="L15" s="484" t="s">
        <v>1025</v>
      </c>
      <c r="M15" s="484" t="s">
        <v>591</v>
      </c>
      <c r="N15" s="484" t="s">
        <v>566</v>
      </c>
      <c r="O15" s="477">
        <v>1</v>
      </c>
      <c r="P15" s="484" t="s">
        <v>606</v>
      </c>
      <c r="Q15" s="484" t="str">
        <f t="shared" si="0"/>
        <v>INFORME DE SERVICIOS</v>
      </c>
      <c r="R15" s="479">
        <v>43344</v>
      </c>
      <c r="S15" s="480">
        <v>50000</v>
      </c>
    </row>
    <row r="16" spans="1:20" s="316" customFormat="1" ht="90" customHeight="1" x14ac:dyDescent="0.2">
      <c r="A16" s="317">
        <v>7506</v>
      </c>
      <c r="B16" s="310" t="s">
        <v>1026</v>
      </c>
      <c r="C16" s="311" t="s">
        <v>1027</v>
      </c>
      <c r="D16" s="312" t="s">
        <v>1028</v>
      </c>
      <c r="E16" s="318" t="s">
        <v>23</v>
      </c>
      <c r="F16" s="319"/>
      <c r="G16" s="311" t="s">
        <v>601</v>
      </c>
      <c r="H16" s="311" t="s">
        <v>56</v>
      </c>
      <c r="I16" s="311"/>
      <c r="J16" s="311"/>
      <c r="K16" s="311" t="s">
        <v>22</v>
      </c>
      <c r="L16" s="311" t="s">
        <v>1029</v>
      </c>
      <c r="M16" s="311" t="s">
        <v>1030</v>
      </c>
      <c r="N16" s="311" t="s">
        <v>566</v>
      </c>
      <c r="O16" s="306">
        <v>1</v>
      </c>
      <c r="P16" s="311" t="s">
        <v>1031</v>
      </c>
      <c r="Q16" s="311" t="str">
        <f t="shared" si="0"/>
        <v>INFORME DE AMPLIACIÓN DE COBERTURA</v>
      </c>
      <c r="R16" s="320">
        <v>43282</v>
      </c>
      <c r="S16" s="314">
        <v>75000</v>
      </c>
    </row>
    <row r="17" spans="1:20" ht="93" customHeight="1" x14ac:dyDescent="0.2">
      <c r="A17" s="317">
        <v>7606</v>
      </c>
      <c r="B17" s="310" t="s">
        <v>1032</v>
      </c>
      <c r="C17" s="311" t="s">
        <v>1033</v>
      </c>
      <c r="D17" s="312" t="s">
        <v>1034</v>
      </c>
      <c r="E17" s="313" t="s">
        <v>23</v>
      </c>
      <c r="F17" s="311"/>
      <c r="G17" s="311" t="s">
        <v>601</v>
      </c>
      <c r="H17" s="311" t="s">
        <v>56</v>
      </c>
      <c r="I17" s="311"/>
      <c r="J17" s="311"/>
      <c r="K17" s="311" t="s">
        <v>22</v>
      </c>
      <c r="L17" s="311" t="s">
        <v>1035</v>
      </c>
      <c r="M17" s="311" t="s">
        <v>1036</v>
      </c>
      <c r="N17" s="311" t="s">
        <v>566</v>
      </c>
      <c r="O17" s="306">
        <v>1</v>
      </c>
      <c r="P17" s="311" t="s">
        <v>607</v>
      </c>
      <c r="Q17" s="311" t="str">
        <f t="shared" si="0"/>
        <v>INFORME DE TRABAJOS COMPLETADO</v>
      </c>
      <c r="R17" s="320">
        <v>43132</v>
      </c>
      <c r="S17" s="314">
        <v>60000</v>
      </c>
    </row>
    <row r="18" spans="1:20" s="155" customFormat="1" ht="134.25" customHeight="1" x14ac:dyDescent="0.2">
      <c r="A18" s="321">
        <v>7706</v>
      </c>
      <c r="B18" s="304" t="s">
        <v>608</v>
      </c>
      <c r="C18" s="196" t="s">
        <v>1037</v>
      </c>
      <c r="D18" s="305" t="s">
        <v>609</v>
      </c>
      <c r="E18" s="197" t="s">
        <v>20</v>
      </c>
      <c r="F18" s="196"/>
      <c r="G18" s="196" t="s">
        <v>610</v>
      </c>
      <c r="H18" s="196" t="s">
        <v>56</v>
      </c>
      <c r="I18" s="196"/>
      <c r="J18" s="196"/>
      <c r="K18" s="196" t="s">
        <v>49</v>
      </c>
      <c r="L18" s="196" t="s">
        <v>611</v>
      </c>
      <c r="M18" s="196" t="s">
        <v>612</v>
      </c>
      <c r="N18" s="196" t="s">
        <v>566</v>
      </c>
      <c r="O18" s="306">
        <v>1</v>
      </c>
      <c r="P18" s="196" t="s">
        <v>613</v>
      </c>
      <c r="Q18" s="196" t="str">
        <f t="shared" si="0"/>
        <v>INFORME DE MEJORA DE SEGURIDAD</v>
      </c>
      <c r="R18" s="320">
        <v>43159</v>
      </c>
      <c r="S18" s="314">
        <v>400000</v>
      </c>
      <c r="T18" s="157"/>
    </row>
    <row r="19" spans="1:20" ht="96.75" customHeight="1" x14ac:dyDescent="0.2">
      <c r="A19" s="322">
        <v>7806</v>
      </c>
      <c r="B19" s="323" t="s">
        <v>1038</v>
      </c>
      <c r="C19" s="324" t="s">
        <v>614</v>
      </c>
      <c r="D19" s="312" t="s">
        <v>1039</v>
      </c>
      <c r="E19" s="325" t="s">
        <v>20</v>
      </c>
      <c r="F19" s="324"/>
      <c r="G19" s="324" t="s">
        <v>610</v>
      </c>
      <c r="H19" s="324" t="s">
        <v>56</v>
      </c>
      <c r="I19" s="324"/>
      <c r="J19" s="324"/>
      <c r="K19" s="324" t="s">
        <v>49</v>
      </c>
      <c r="L19" s="324" t="s">
        <v>1040</v>
      </c>
      <c r="M19" s="324" t="s">
        <v>1041</v>
      </c>
      <c r="N19" s="324" t="s">
        <v>566</v>
      </c>
      <c r="O19" s="306">
        <v>1</v>
      </c>
      <c r="P19" s="324" t="s">
        <v>1042</v>
      </c>
      <c r="Q19" s="324" t="str">
        <f t="shared" si="0"/>
        <v>INFORME IMPLEMENTACIÓN</v>
      </c>
      <c r="R19" s="320">
        <v>43281</v>
      </c>
      <c r="S19" s="314">
        <v>350000</v>
      </c>
    </row>
    <row r="20" spans="1:20" ht="72" customHeight="1" x14ac:dyDescent="0.2">
      <c r="A20" s="321">
        <v>7906</v>
      </c>
      <c r="B20" s="304" t="s">
        <v>1043</v>
      </c>
      <c r="C20" s="196" t="s">
        <v>1044</v>
      </c>
      <c r="D20" s="305" t="s">
        <v>1045</v>
      </c>
      <c r="E20" s="326" t="s">
        <v>23</v>
      </c>
      <c r="F20" s="327"/>
      <c r="G20" s="196" t="s">
        <v>610</v>
      </c>
      <c r="H20" s="196" t="s">
        <v>56</v>
      </c>
      <c r="I20" s="196"/>
      <c r="J20" s="196"/>
      <c r="K20" s="196" t="s">
        <v>49</v>
      </c>
      <c r="L20" s="196" t="s">
        <v>1029</v>
      </c>
      <c r="M20" s="196" t="s">
        <v>1030</v>
      </c>
      <c r="N20" s="196" t="s">
        <v>566</v>
      </c>
      <c r="O20" s="306">
        <v>1</v>
      </c>
      <c r="P20" s="196" t="s">
        <v>1046</v>
      </c>
      <c r="Q20" s="196" t="str">
        <f t="shared" si="0"/>
        <v>INFORME AMPLIACIÓN</v>
      </c>
      <c r="R20" s="320">
        <v>43220</v>
      </c>
      <c r="S20" s="314">
        <v>100000</v>
      </c>
    </row>
    <row r="21" spans="1:20" ht="109.5" customHeight="1" x14ac:dyDescent="0.2">
      <c r="A21" s="317">
        <v>8006</v>
      </c>
      <c r="B21" s="310" t="s">
        <v>1047</v>
      </c>
      <c r="C21" s="311" t="s">
        <v>615</v>
      </c>
      <c r="D21" s="312" t="s">
        <v>1048</v>
      </c>
      <c r="E21" s="313" t="s">
        <v>23</v>
      </c>
      <c r="F21" s="311"/>
      <c r="G21" s="311" t="s">
        <v>610</v>
      </c>
      <c r="H21" s="311" t="s">
        <v>56</v>
      </c>
      <c r="I21" s="311"/>
      <c r="J21" s="311"/>
      <c r="K21" s="311" t="s">
        <v>49</v>
      </c>
      <c r="L21" s="311" t="s">
        <v>1049</v>
      </c>
      <c r="M21" s="311" t="s">
        <v>1050</v>
      </c>
      <c r="N21" s="311" t="s">
        <v>566</v>
      </c>
      <c r="O21" s="306">
        <v>1</v>
      </c>
      <c r="P21" s="311" t="s">
        <v>1051</v>
      </c>
      <c r="Q21" s="311" t="str">
        <f t="shared" si="0"/>
        <v>INFORME ACTUALIZACIÓN</v>
      </c>
      <c r="R21" s="320">
        <v>43220</v>
      </c>
      <c r="S21" s="314">
        <v>120000</v>
      </c>
    </row>
    <row r="22" spans="1:20" ht="97.5" customHeight="1" x14ac:dyDescent="0.2">
      <c r="A22" s="328">
        <v>8106</v>
      </c>
      <c r="B22" s="329" t="s">
        <v>1052</v>
      </c>
      <c r="C22" s="330" t="s">
        <v>1053</v>
      </c>
      <c r="D22" s="312" t="s">
        <v>1054</v>
      </c>
      <c r="E22" s="331" t="s">
        <v>20</v>
      </c>
      <c r="F22" s="330"/>
      <c r="G22" s="330" t="s">
        <v>610</v>
      </c>
      <c r="H22" s="330" t="s">
        <v>56</v>
      </c>
      <c r="I22" s="330"/>
      <c r="J22" s="330"/>
      <c r="K22" s="330" t="s">
        <v>49</v>
      </c>
      <c r="L22" s="330" t="s">
        <v>1055</v>
      </c>
      <c r="M22" s="330" t="s">
        <v>1056</v>
      </c>
      <c r="N22" s="330" t="s">
        <v>566</v>
      </c>
      <c r="O22" s="306">
        <v>1</v>
      </c>
      <c r="P22" s="330" t="s">
        <v>1057</v>
      </c>
      <c r="Q22" s="330" t="str">
        <f t="shared" si="0"/>
        <v>INFORME VIRTUALIZACIÓN</v>
      </c>
      <c r="R22" s="320">
        <v>43281</v>
      </c>
      <c r="S22" s="314">
        <v>400000</v>
      </c>
    </row>
    <row r="23" spans="1:20" ht="130.5" customHeight="1" x14ac:dyDescent="0.2">
      <c r="A23" s="481">
        <v>8206</v>
      </c>
      <c r="B23" s="478" t="s">
        <v>616</v>
      </c>
      <c r="C23" s="478" t="s">
        <v>1058</v>
      </c>
      <c r="D23" s="482" t="s">
        <v>1059</v>
      </c>
      <c r="E23" s="483" t="s">
        <v>20</v>
      </c>
      <c r="F23" s="478"/>
      <c r="G23" s="478" t="s">
        <v>601</v>
      </c>
      <c r="H23" s="478" t="s">
        <v>56</v>
      </c>
      <c r="I23" s="478"/>
      <c r="J23" s="478"/>
      <c r="K23" s="478" t="s">
        <v>49</v>
      </c>
      <c r="L23" s="478" t="s">
        <v>1060</v>
      </c>
      <c r="M23" s="478" t="s">
        <v>1061</v>
      </c>
      <c r="N23" s="478" t="s">
        <v>566</v>
      </c>
      <c r="O23" s="477">
        <v>1</v>
      </c>
      <c r="P23" s="478" t="s">
        <v>617</v>
      </c>
      <c r="Q23" s="478" t="str">
        <f t="shared" si="0"/>
        <v>INFORME DE AVANCE MEJORAS</v>
      </c>
      <c r="R23" s="479">
        <v>43313</v>
      </c>
      <c r="S23" s="480">
        <v>800000</v>
      </c>
    </row>
    <row r="24" spans="1:20" ht="166.5" customHeight="1" x14ac:dyDescent="0.2">
      <c r="A24" s="321">
        <v>8306</v>
      </c>
      <c r="B24" s="196" t="s">
        <v>675</v>
      </c>
      <c r="C24" s="196" t="s">
        <v>676</v>
      </c>
      <c r="D24" s="305" t="s">
        <v>1062</v>
      </c>
      <c r="E24" s="197" t="s">
        <v>20</v>
      </c>
      <c r="F24" s="196"/>
      <c r="G24" s="196" t="s">
        <v>618</v>
      </c>
      <c r="H24" s="196" t="s">
        <v>1063</v>
      </c>
      <c r="I24" s="196"/>
      <c r="J24" s="196"/>
      <c r="K24" s="196" t="s">
        <v>49</v>
      </c>
      <c r="L24" s="196" t="s">
        <v>678</v>
      </c>
      <c r="M24" s="196" t="s">
        <v>56</v>
      </c>
      <c r="N24" s="196" t="s">
        <v>566</v>
      </c>
      <c r="O24" s="306">
        <v>1</v>
      </c>
      <c r="P24" s="196" t="s">
        <v>679</v>
      </c>
      <c r="Q24" s="196" t="str">
        <f t="shared" si="0"/>
        <v>CIRCULACIÓN DE REVISTA EN LÍNEA</v>
      </c>
      <c r="R24" s="320">
        <v>43281</v>
      </c>
      <c r="S24" s="314">
        <v>70000</v>
      </c>
    </row>
    <row r="25" spans="1:20" ht="51.75" customHeight="1" x14ac:dyDescent="0.2">
      <c r="A25" s="332"/>
      <c r="B25" s="333"/>
      <c r="C25" s="334"/>
      <c r="D25" s="334"/>
      <c r="E25" s="335"/>
      <c r="F25" s="336"/>
      <c r="G25" s="337"/>
      <c r="H25" s="336"/>
      <c r="I25" s="338"/>
      <c r="J25" s="338"/>
      <c r="K25" s="335"/>
      <c r="L25" s="338"/>
      <c r="M25" s="338"/>
      <c r="N25" s="339"/>
      <c r="O25" s="339"/>
      <c r="P25" s="335"/>
      <c r="Q25" s="335"/>
      <c r="R25" s="340"/>
      <c r="S25" s="341">
        <v>20675000</v>
      </c>
    </row>
    <row r="26" spans="1:20" ht="42.75" customHeight="1" x14ac:dyDescent="0.2">
      <c r="J26" s="345"/>
    </row>
    <row r="27" spans="1:20" ht="42.75" customHeight="1" x14ac:dyDescent="0.2"/>
    <row r="28" spans="1:20" ht="42.75" customHeight="1" x14ac:dyDescent="0.2"/>
    <row r="29" spans="1:20" ht="42.75" customHeight="1" x14ac:dyDescent="0.2"/>
    <row r="30" spans="1:20" ht="42.75" customHeight="1" x14ac:dyDescent="0.2"/>
    <row r="31" spans="1:20" ht="42.75" customHeight="1" x14ac:dyDescent="0.2"/>
    <row r="32" spans="1:20" ht="42.75" customHeight="1" x14ac:dyDescent="0.2"/>
    <row r="33" ht="42.75" customHeight="1" x14ac:dyDescent="0.2"/>
    <row r="34" ht="42.75" customHeight="1" x14ac:dyDescent="0.2"/>
    <row r="35" ht="42.75" customHeight="1" x14ac:dyDescent="0.2"/>
    <row r="36" ht="42.75" customHeight="1" x14ac:dyDescent="0.2"/>
    <row r="37" ht="42.75" customHeight="1" x14ac:dyDescent="0.2"/>
    <row r="38" ht="42.75" customHeight="1" x14ac:dyDescent="0.2"/>
    <row r="39" ht="42.75" customHeight="1" x14ac:dyDescent="0.2"/>
    <row r="40" ht="42.75" customHeight="1" x14ac:dyDescent="0.2"/>
    <row r="41" ht="42.75" customHeight="1" x14ac:dyDescent="0.2"/>
    <row r="42" ht="42.75" customHeight="1" x14ac:dyDescent="0.2"/>
    <row r="43" ht="42.75" customHeight="1" x14ac:dyDescent="0.2"/>
    <row r="44" ht="42.75" customHeight="1" x14ac:dyDescent="0.2"/>
    <row r="45" ht="42.75" customHeight="1" x14ac:dyDescent="0.2"/>
    <row r="46" ht="42.75" customHeight="1" x14ac:dyDescent="0.2"/>
    <row r="47" ht="42.75" customHeight="1" x14ac:dyDescent="0.2"/>
    <row r="48" ht="42.75" customHeight="1" x14ac:dyDescent="0.2"/>
    <row r="49" ht="42.75" customHeight="1" x14ac:dyDescent="0.2"/>
    <row r="50" ht="42.75" customHeight="1" x14ac:dyDescent="0.2"/>
    <row r="51" ht="42.75" customHeight="1" x14ac:dyDescent="0.2"/>
    <row r="52" ht="42.75" customHeight="1" x14ac:dyDescent="0.2"/>
    <row r="53" ht="42.75" customHeight="1" x14ac:dyDescent="0.2"/>
    <row r="54" ht="42.75" customHeight="1" x14ac:dyDescent="0.2"/>
    <row r="55" ht="42.75" customHeight="1" x14ac:dyDescent="0.2"/>
    <row r="56" ht="42.75" customHeight="1" x14ac:dyDescent="0.2"/>
    <row r="57" ht="42.75" customHeight="1" x14ac:dyDescent="0.2"/>
    <row r="58" ht="42.75" customHeight="1" x14ac:dyDescent="0.2"/>
    <row r="59" ht="42.75" customHeight="1" x14ac:dyDescent="0.2"/>
    <row r="60" ht="42.75" customHeight="1" x14ac:dyDescent="0.2"/>
    <row r="61" ht="42.75" customHeight="1" x14ac:dyDescent="0.2"/>
    <row r="62" ht="42.75" customHeight="1" x14ac:dyDescent="0.2"/>
    <row r="63" ht="42.75" customHeight="1" x14ac:dyDescent="0.2"/>
    <row r="64" ht="42.75" customHeight="1" x14ac:dyDescent="0.2"/>
    <row r="65" ht="42.75" customHeight="1" x14ac:dyDescent="0.2"/>
    <row r="66" ht="42.75" customHeight="1" x14ac:dyDescent="0.2"/>
    <row r="67" ht="42.75" customHeight="1" x14ac:dyDescent="0.2"/>
  </sheetData>
  <mergeCells count="2">
    <mergeCell ref="A3:R3"/>
    <mergeCell ref="B2:S2"/>
  </mergeCells>
  <dataValidations disablePrompts="1" count="5">
    <dataValidation allowBlank="1" showInputMessage="1" showErrorMessage="1" prompt="DESCRIPCIÓN _x000a_DEL PRODUCTO" sqref="C5:D5 C6:D6"/>
    <dataValidation allowBlank="1" showInputMessage="1" showErrorMessage="1" prompt="EXPRESIÓN QUE MUESTRA EL CÁLCULO PARA LA OBTENCIÓN DEL AVANCE/RESULTADO DEL PRODUCTO" sqref="M23 M16:M21 M14 M6 M5 M15"/>
    <dataValidation allowBlank="1" showInputMessage="1" showErrorMessage="1" prompt="VARIABLE O PUNTO DE REFERENCIA PARA MEDIR EL PRODUCTO. _x000a_EJ: AVANCE DE...;  CANTIDAD DE...; " sqref="L5 L6"/>
    <dataValidation allowBlank="1" showInputMessage="1" showErrorMessage="1" prompt="INDIQUE EL (LAS) ÁREA (S) REQUERIDA (S) PARA APOYAR EN EL LOGRO DEL " sqref="H5 H6"/>
    <dataValidation allowBlank="1" showInputMessage="1" showErrorMessage="1" prompt="INDIQUE EL NOMBRE EL PRODUCTO, EL CUAL DEBE ESTAR ORIENTADO A UN RESULTADO_x000a_" sqref="B5 B6"/>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8"/>
  <sheetViews>
    <sheetView topLeftCell="A2" zoomScale="40" zoomScaleNormal="40" workbookViewId="0">
      <pane ySplit="3" topLeftCell="A5" activePane="bottomLeft" state="frozen"/>
      <selection activeCell="A2" sqref="A2"/>
      <selection pane="bottomLeft" activeCell="A2" sqref="A2:R2"/>
    </sheetView>
  </sheetViews>
  <sheetFormatPr baseColWidth="10" defaultRowHeight="15" x14ac:dyDescent="0.25"/>
  <cols>
    <col min="1" max="1" width="14.85546875" style="9" customWidth="1"/>
    <col min="2" max="2" width="65.28515625" style="138" customWidth="1"/>
    <col min="3" max="3" width="77.5703125" style="19" hidden="1" customWidth="1"/>
    <col min="4" max="4" width="71.85546875" style="138" customWidth="1"/>
    <col min="5" max="5" width="24.140625" style="139" customWidth="1"/>
    <col min="6" max="6" width="43.42578125" style="138" customWidth="1"/>
    <col min="7" max="7" width="32.7109375" style="138" customWidth="1"/>
    <col min="8" max="8" width="32.7109375" style="114" customWidth="1"/>
    <col min="9" max="9" width="24.140625" style="114" customWidth="1"/>
    <col min="10" max="10" width="11.42578125" style="139" customWidth="1"/>
    <col min="11" max="11" width="19.42578125" style="140" customWidth="1"/>
    <col min="12" max="12" width="36.140625" style="114" customWidth="1"/>
    <col min="13" max="13" width="32.28515625" style="114" customWidth="1"/>
    <col min="14" max="14" width="18.140625" style="139" customWidth="1"/>
    <col min="15" max="15" width="11.42578125" style="139" customWidth="1"/>
    <col min="16" max="16" width="48.7109375" style="114" customWidth="1"/>
    <col min="17" max="17" width="23.5703125" style="139" customWidth="1"/>
    <col min="18" max="18" width="28" style="141" customWidth="1"/>
  </cols>
  <sheetData>
    <row r="1" spans="1:18" ht="96.75" customHeight="1" x14ac:dyDescent="0.25">
      <c r="A1" s="8"/>
      <c r="B1" s="78"/>
      <c r="C1" s="17"/>
      <c r="D1" s="78"/>
      <c r="E1" s="79"/>
      <c r="F1" s="78"/>
      <c r="G1" s="78"/>
      <c r="H1" s="80"/>
      <c r="I1" s="80"/>
      <c r="J1" s="79"/>
      <c r="K1" s="81"/>
      <c r="L1" s="80"/>
      <c r="M1" s="80"/>
      <c r="N1" s="79"/>
      <c r="O1" s="79"/>
      <c r="P1" s="80"/>
      <c r="Q1" s="79"/>
      <c r="R1" s="82"/>
    </row>
    <row r="2" spans="1:18" ht="160.5" customHeight="1" x14ac:dyDescent="0.5">
      <c r="A2" s="764" t="s">
        <v>18</v>
      </c>
      <c r="B2" s="764"/>
      <c r="C2" s="764"/>
      <c r="D2" s="764"/>
      <c r="E2" s="764"/>
      <c r="F2" s="764"/>
      <c r="G2" s="764"/>
      <c r="H2" s="764"/>
      <c r="I2" s="764"/>
      <c r="J2" s="764"/>
      <c r="K2" s="764"/>
      <c r="L2" s="764"/>
      <c r="M2" s="764"/>
      <c r="N2" s="764"/>
      <c r="O2" s="764"/>
      <c r="P2" s="764"/>
      <c r="Q2" s="764"/>
      <c r="R2" s="764"/>
    </row>
    <row r="3" spans="1:18" ht="33.75" customHeight="1" x14ac:dyDescent="0.25">
      <c r="A3" s="739" t="s">
        <v>627</v>
      </c>
      <c r="B3" s="740"/>
      <c r="C3" s="740"/>
      <c r="D3" s="740"/>
      <c r="E3" s="740"/>
      <c r="F3" s="740"/>
      <c r="G3" s="740"/>
      <c r="H3" s="740"/>
      <c r="I3" s="740"/>
      <c r="J3" s="740"/>
      <c r="K3" s="740"/>
      <c r="L3" s="740"/>
      <c r="M3" s="740"/>
      <c r="N3" s="740"/>
      <c r="O3" s="740"/>
      <c r="P3" s="740"/>
      <c r="Q3" s="741"/>
      <c r="R3" s="83" t="s">
        <v>0</v>
      </c>
    </row>
    <row r="4" spans="1:18" s="147" customFormat="1" ht="53.25" customHeight="1" x14ac:dyDescent="0.25">
      <c r="A4" s="4" t="s">
        <v>621</v>
      </c>
      <c r="B4" s="86" t="s">
        <v>1</v>
      </c>
      <c r="C4" s="4" t="s">
        <v>2</v>
      </c>
      <c r="D4" s="86" t="s">
        <v>41</v>
      </c>
      <c r="E4" s="86" t="s">
        <v>622</v>
      </c>
      <c r="F4" s="86" t="s">
        <v>623</v>
      </c>
      <c r="G4" s="86" t="s">
        <v>624</v>
      </c>
      <c r="H4" s="86" t="s">
        <v>6</v>
      </c>
      <c r="I4" s="86" t="s">
        <v>7</v>
      </c>
      <c r="J4" s="86" t="s">
        <v>8</v>
      </c>
      <c r="K4" s="86" t="s">
        <v>9</v>
      </c>
      <c r="L4" s="86" t="s">
        <v>10</v>
      </c>
      <c r="M4" s="88" t="s">
        <v>11</v>
      </c>
      <c r="N4" s="88" t="s">
        <v>12</v>
      </c>
      <c r="O4" s="86" t="s">
        <v>13</v>
      </c>
      <c r="P4" s="86" t="s">
        <v>14</v>
      </c>
      <c r="Q4" s="86" t="s">
        <v>15</v>
      </c>
      <c r="R4" s="89" t="s">
        <v>16</v>
      </c>
    </row>
    <row r="5" spans="1:18" ht="90.75" customHeight="1" x14ac:dyDescent="0.25">
      <c r="A5" s="74"/>
      <c r="B5" s="90" t="s">
        <v>628</v>
      </c>
      <c r="C5" s="91" t="s">
        <v>629</v>
      </c>
      <c r="D5" s="66" t="s">
        <v>728</v>
      </c>
      <c r="E5" s="67" t="s">
        <v>23</v>
      </c>
      <c r="F5" s="90" t="s">
        <v>21</v>
      </c>
      <c r="G5" s="90" t="s">
        <v>729</v>
      </c>
      <c r="H5" s="90" t="s">
        <v>643</v>
      </c>
      <c r="I5" s="90" t="s">
        <v>21</v>
      </c>
      <c r="J5" s="92"/>
      <c r="K5" s="92" t="s">
        <v>49</v>
      </c>
      <c r="L5" s="90" t="s">
        <v>730</v>
      </c>
      <c r="M5" s="90" t="s">
        <v>731</v>
      </c>
      <c r="N5" s="92" t="s">
        <v>51</v>
      </c>
      <c r="O5" s="93">
        <v>1</v>
      </c>
      <c r="P5" s="90" t="s">
        <v>732</v>
      </c>
      <c r="Q5" s="94">
        <v>43131</v>
      </c>
      <c r="R5" s="95">
        <v>0</v>
      </c>
    </row>
    <row r="6" spans="1:18" ht="86.25" customHeight="1" x14ac:dyDescent="0.25">
      <c r="A6" s="56"/>
      <c r="B6" s="96" t="s">
        <v>733</v>
      </c>
      <c r="C6" s="91" t="s">
        <v>734</v>
      </c>
      <c r="D6" s="66" t="s">
        <v>735</v>
      </c>
      <c r="E6" s="67" t="s">
        <v>23</v>
      </c>
      <c r="F6" s="90" t="s">
        <v>113</v>
      </c>
      <c r="G6" s="90" t="s">
        <v>729</v>
      </c>
      <c r="H6" s="90" t="s">
        <v>643</v>
      </c>
      <c r="I6" s="90" t="s">
        <v>21</v>
      </c>
      <c r="J6" s="97"/>
      <c r="K6" s="92" t="s">
        <v>49</v>
      </c>
      <c r="L6" s="90" t="s">
        <v>114</v>
      </c>
      <c r="M6" s="90" t="s">
        <v>736</v>
      </c>
      <c r="N6" s="97" t="s">
        <v>17</v>
      </c>
      <c r="O6" s="97">
        <v>1</v>
      </c>
      <c r="P6" s="90" t="s">
        <v>737</v>
      </c>
      <c r="Q6" s="94">
        <v>43159</v>
      </c>
      <c r="R6" s="98">
        <v>0</v>
      </c>
    </row>
    <row r="7" spans="1:18" ht="103.5" customHeight="1" x14ac:dyDescent="0.25">
      <c r="A7" s="56"/>
      <c r="B7" s="96" t="s">
        <v>738</v>
      </c>
      <c r="C7" s="91" t="s">
        <v>115</v>
      </c>
      <c r="D7" s="66" t="s">
        <v>739</v>
      </c>
      <c r="E7" s="67" t="s">
        <v>20</v>
      </c>
      <c r="F7" s="90" t="s">
        <v>113</v>
      </c>
      <c r="G7" s="90" t="s">
        <v>729</v>
      </c>
      <c r="H7" s="96"/>
      <c r="I7" s="90" t="s">
        <v>21</v>
      </c>
      <c r="J7" s="97"/>
      <c r="K7" s="92" t="s">
        <v>49</v>
      </c>
      <c r="L7" s="90" t="s">
        <v>740</v>
      </c>
      <c r="M7" s="96" t="s">
        <v>741</v>
      </c>
      <c r="N7" s="97" t="s">
        <v>17</v>
      </c>
      <c r="O7" s="97">
        <v>9</v>
      </c>
      <c r="P7" s="99" t="s">
        <v>742</v>
      </c>
      <c r="Q7" s="94">
        <v>43465</v>
      </c>
      <c r="R7" s="98">
        <v>0</v>
      </c>
    </row>
    <row r="8" spans="1:18" ht="96" customHeight="1" x14ac:dyDescent="0.25">
      <c r="A8" s="56"/>
      <c r="B8" s="96" t="s">
        <v>116</v>
      </c>
      <c r="C8" s="91" t="s">
        <v>743</v>
      </c>
      <c r="D8" s="66" t="s">
        <v>744</v>
      </c>
      <c r="E8" s="67" t="s">
        <v>20</v>
      </c>
      <c r="F8" s="90" t="s">
        <v>113</v>
      </c>
      <c r="G8" s="90" t="s">
        <v>729</v>
      </c>
      <c r="H8" s="96"/>
      <c r="I8" s="90" t="s">
        <v>21</v>
      </c>
      <c r="J8" s="97"/>
      <c r="K8" s="92" t="s">
        <v>49</v>
      </c>
      <c r="L8" s="90" t="s">
        <v>117</v>
      </c>
      <c r="M8" s="90" t="s">
        <v>118</v>
      </c>
      <c r="N8" s="97" t="s">
        <v>17</v>
      </c>
      <c r="O8" s="97">
        <v>15</v>
      </c>
      <c r="P8" s="90" t="s">
        <v>745</v>
      </c>
      <c r="Q8" s="94">
        <v>43465</v>
      </c>
      <c r="R8" s="98">
        <v>0</v>
      </c>
    </row>
    <row r="9" spans="1:18" ht="101.25" customHeight="1" x14ac:dyDescent="0.25">
      <c r="A9" s="56"/>
      <c r="B9" s="100" t="s">
        <v>119</v>
      </c>
      <c r="C9" s="91" t="s">
        <v>746</v>
      </c>
      <c r="D9" s="66" t="s">
        <v>747</v>
      </c>
      <c r="E9" s="67" t="s">
        <v>20</v>
      </c>
      <c r="F9" s="90" t="s">
        <v>113</v>
      </c>
      <c r="G9" s="90" t="s">
        <v>729</v>
      </c>
      <c r="H9" s="90" t="s">
        <v>643</v>
      </c>
      <c r="I9" s="90" t="s">
        <v>21</v>
      </c>
      <c r="J9" s="97"/>
      <c r="K9" s="92" t="s">
        <v>49</v>
      </c>
      <c r="L9" s="90" t="s">
        <v>120</v>
      </c>
      <c r="M9" s="90" t="s">
        <v>121</v>
      </c>
      <c r="N9" s="97" t="s">
        <v>17</v>
      </c>
      <c r="O9" s="97">
        <v>5</v>
      </c>
      <c r="P9" s="68" t="s">
        <v>122</v>
      </c>
      <c r="Q9" s="94">
        <v>43465</v>
      </c>
      <c r="R9" s="98">
        <v>0</v>
      </c>
    </row>
    <row r="10" spans="1:18" ht="79.5" customHeight="1" x14ac:dyDescent="0.25">
      <c r="A10" s="47"/>
      <c r="B10" s="60" t="s">
        <v>748</v>
      </c>
      <c r="C10" s="91" t="s">
        <v>749</v>
      </c>
      <c r="D10" s="66" t="s">
        <v>123</v>
      </c>
      <c r="E10" s="67" t="s">
        <v>20</v>
      </c>
      <c r="F10" s="90" t="s">
        <v>113</v>
      </c>
      <c r="G10" s="90" t="s">
        <v>729</v>
      </c>
      <c r="H10" s="90" t="s">
        <v>643</v>
      </c>
      <c r="I10" s="90" t="s">
        <v>21</v>
      </c>
      <c r="J10" s="53"/>
      <c r="K10" s="92" t="s">
        <v>49</v>
      </c>
      <c r="L10" s="55" t="s">
        <v>159</v>
      </c>
      <c r="M10" s="90" t="s">
        <v>750</v>
      </c>
      <c r="N10" s="73" t="s">
        <v>51</v>
      </c>
      <c r="O10" s="101">
        <v>1</v>
      </c>
      <c r="P10" s="54" t="s">
        <v>751</v>
      </c>
      <c r="Q10" s="94">
        <v>43281</v>
      </c>
      <c r="R10" s="102">
        <v>0</v>
      </c>
    </row>
    <row r="11" spans="1:18" ht="79.5" customHeight="1" x14ac:dyDescent="0.25">
      <c r="A11" s="47"/>
      <c r="B11" s="54" t="s">
        <v>752</v>
      </c>
      <c r="C11" s="91" t="s">
        <v>753</v>
      </c>
      <c r="D11" s="66" t="s">
        <v>754</v>
      </c>
      <c r="E11" s="67" t="s">
        <v>20</v>
      </c>
      <c r="F11" s="90" t="s">
        <v>113</v>
      </c>
      <c r="G11" s="90" t="s">
        <v>729</v>
      </c>
      <c r="H11" s="90" t="s">
        <v>643</v>
      </c>
      <c r="I11" s="90" t="s">
        <v>21</v>
      </c>
      <c r="J11" s="53"/>
      <c r="K11" s="92" t="s">
        <v>49</v>
      </c>
      <c r="L11" s="55" t="s">
        <v>159</v>
      </c>
      <c r="M11" s="90" t="s">
        <v>750</v>
      </c>
      <c r="N11" s="73" t="s">
        <v>51</v>
      </c>
      <c r="O11" s="101">
        <v>1</v>
      </c>
      <c r="P11" s="54" t="s">
        <v>124</v>
      </c>
      <c r="Q11" s="94">
        <v>43312</v>
      </c>
      <c r="R11" s="102">
        <v>0</v>
      </c>
    </row>
    <row r="12" spans="1:18" s="105" customFormat="1" ht="79.5" customHeight="1" x14ac:dyDescent="0.25">
      <c r="A12" s="56"/>
      <c r="B12" s="54" t="s">
        <v>125</v>
      </c>
      <c r="C12" s="103" t="s">
        <v>126</v>
      </c>
      <c r="D12" s="66" t="s">
        <v>755</v>
      </c>
      <c r="E12" s="67" t="s">
        <v>23</v>
      </c>
      <c r="F12" s="90" t="s">
        <v>21</v>
      </c>
      <c r="G12" s="90" t="s">
        <v>729</v>
      </c>
      <c r="H12" s="90" t="s">
        <v>643</v>
      </c>
      <c r="I12" s="90" t="s">
        <v>21</v>
      </c>
      <c r="J12" s="97"/>
      <c r="K12" s="92" t="s">
        <v>49</v>
      </c>
      <c r="L12" s="90" t="s">
        <v>756</v>
      </c>
      <c r="M12" s="90" t="s">
        <v>757</v>
      </c>
      <c r="N12" s="97" t="s">
        <v>51</v>
      </c>
      <c r="O12" s="104">
        <v>1</v>
      </c>
      <c r="P12" s="96" t="s">
        <v>758</v>
      </c>
      <c r="Q12" s="94">
        <v>43131</v>
      </c>
      <c r="R12" s="98">
        <v>0</v>
      </c>
    </row>
    <row r="13" spans="1:18" ht="132" customHeight="1" x14ac:dyDescent="0.25">
      <c r="A13" s="74"/>
      <c r="B13" s="54" t="s">
        <v>127</v>
      </c>
      <c r="C13" s="106" t="s">
        <v>128</v>
      </c>
      <c r="D13" s="107" t="s">
        <v>759</v>
      </c>
      <c r="E13" s="67" t="s">
        <v>23</v>
      </c>
      <c r="F13" s="90" t="s">
        <v>21</v>
      </c>
      <c r="G13" s="108" t="s">
        <v>129</v>
      </c>
      <c r="H13" s="108" t="s">
        <v>130</v>
      </c>
      <c r="I13" s="108" t="s">
        <v>131</v>
      </c>
      <c r="J13" s="92">
        <v>8</v>
      </c>
      <c r="K13" s="109" t="s">
        <v>49</v>
      </c>
      <c r="L13" s="108" t="s">
        <v>132</v>
      </c>
      <c r="M13" s="108" t="s">
        <v>133</v>
      </c>
      <c r="N13" s="109" t="s">
        <v>17</v>
      </c>
      <c r="O13" s="92">
        <v>12</v>
      </c>
      <c r="P13" s="108" t="s">
        <v>134</v>
      </c>
      <c r="Q13" s="110">
        <v>43465</v>
      </c>
      <c r="R13" s="111">
        <v>0</v>
      </c>
    </row>
    <row r="14" spans="1:18" ht="61.5" customHeight="1" x14ac:dyDescent="0.25">
      <c r="A14" s="74"/>
      <c r="B14" s="54" t="s">
        <v>135</v>
      </c>
      <c r="C14" s="112" t="s">
        <v>136</v>
      </c>
      <c r="D14" s="107" t="s">
        <v>760</v>
      </c>
      <c r="E14" s="67" t="s">
        <v>23</v>
      </c>
      <c r="F14" s="90" t="s">
        <v>21</v>
      </c>
      <c r="G14" s="108" t="s">
        <v>129</v>
      </c>
      <c r="H14" s="108"/>
      <c r="I14" s="68" t="s">
        <v>21</v>
      </c>
      <c r="J14" s="92">
        <v>7</v>
      </c>
      <c r="K14" s="109" t="s">
        <v>49</v>
      </c>
      <c r="L14" s="108" t="s">
        <v>761</v>
      </c>
      <c r="M14" s="108" t="s">
        <v>762</v>
      </c>
      <c r="N14" s="109" t="s">
        <v>17</v>
      </c>
      <c r="O14" s="92">
        <v>1</v>
      </c>
      <c r="P14" s="108" t="s">
        <v>763</v>
      </c>
      <c r="Q14" s="113">
        <v>43190</v>
      </c>
      <c r="R14" s="111">
        <v>0</v>
      </c>
    </row>
    <row r="15" spans="1:18" ht="61.5" customHeight="1" x14ac:dyDescent="0.25">
      <c r="A15" s="74"/>
      <c r="B15" s="54" t="s">
        <v>137</v>
      </c>
      <c r="C15" s="112" t="s">
        <v>138</v>
      </c>
      <c r="D15" s="107" t="s">
        <v>139</v>
      </c>
      <c r="E15" s="67" t="s">
        <v>23</v>
      </c>
      <c r="F15" s="90" t="s">
        <v>21</v>
      </c>
      <c r="G15" s="108" t="s">
        <v>129</v>
      </c>
      <c r="H15" s="108"/>
      <c r="I15" s="114" t="s">
        <v>21</v>
      </c>
      <c r="J15" s="67">
        <v>7</v>
      </c>
      <c r="K15" s="115" t="s">
        <v>49</v>
      </c>
      <c r="L15" s="108" t="s">
        <v>140</v>
      </c>
      <c r="M15" s="108" t="s">
        <v>141</v>
      </c>
      <c r="N15" s="109" t="s">
        <v>17</v>
      </c>
      <c r="O15" s="92">
        <v>1</v>
      </c>
      <c r="P15" s="108" t="s">
        <v>142</v>
      </c>
      <c r="Q15" s="113">
        <v>43281</v>
      </c>
      <c r="R15" s="111">
        <v>0</v>
      </c>
    </row>
    <row r="16" spans="1:18" ht="78" customHeight="1" x14ac:dyDescent="0.25">
      <c r="A16" s="74"/>
      <c r="B16" s="54" t="s">
        <v>143</v>
      </c>
      <c r="C16" s="106" t="s">
        <v>144</v>
      </c>
      <c r="D16" s="107" t="s">
        <v>764</v>
      </c>
      <c r="E16" s="67" t="s">
        <v>23</v>
      </c>
      <c r="F16" s="90" t="s">
        <v>21</v>
      </c>
      <c r="G16" s="108" t="s">
        <v>129</v>
      </c>
      <c r="H16" s="108"/>
      <c r="I16" s="96" t="s">
        <v>21</v>
      </c>
      <c r="J16" s="67">
        <v>7</v>
      </c>
      <c r="K16" s="109" t="s">
        <v>49</v>
      </c>
      <c r="L16" s="108" t="s">
        <v>145</v>
      </c>
      <c r="M16" s="108" t="s">
        <v>146</v>
      </c>
      <c r="N16" s="109" t="s">
        <v>17</v>
      </c>
      <c r="O16" s="97">
        <v>2</v>
      </c>
      <c r="P16" s="108" t="s">
        <v>147</v>
      </c>
      <c r="Q16" s="94">
        <v>43465</v>
      </c>
      <c r="R16" s="111">
        <v>0</v>
      </c>
    </row>
    <row r="17" spans="1:18" ht="61.5" customHeight="1" x14ac:dyDescent="0.25">
      <c r="A17" s="74"/>
      <c r="B17" s="54" t="s">
        <v>148</v>
      </c>
      <c r="C17" s="116" t="s">
        <v>149</v>
      </c>
      <c r="D17" s="66" t="s">
        <v>765</v>
      </c>
      <c r="E17" s="67" t="s">
        <v>23</v>
      </c>
      <c r="F17" s="90" t="s">
        <v>21</v>
      </c>
      <c r="G17" s="108" t="s">
        <v>129</v>
      </c>
      <c r="H17" s="108"/>
      <c r="I17" s="96" t="s">
        <v>21</v>
      </c>
      <c r="J17" s="70">
        <v>7</v>
      </c>
      <c r="K17" s="109" t="s">
        <v>49</v>
      </c>
      <c r="L17" s="90" t="s">
        <v>150</v>
      </c>
      <c r="M17" s="108" t="s">
        <v>151</v>
      </c>
      <c r="N17" s="109" t="s">
        <v>17</v>
      </c>
      <c r="O17" s="97">
        <v>1</v>
      </c>
      <c r="P17" s="90" t="s">
        <v>152</v>
      </c>
      <c r="Q17" s="94">
        <v>43190</v>
      </c>
      <c r="R17" s="111">
        <v>0</v>
      </c>
    </row>
    <row r="18" spans="1:18" ht="146.25" customHeight="1" x14ac:dyDescent="0.25">
      <c r="A18" s="74"/>
      <c r="B18" s="54" t="s">
        <v>153</v>
      </c>
      <c r="C18" s="116" t="s">
        <v>154</v>
      </c>
      <c r="D18" s="66" t="s">
        <v>766</v>
      </c>
      <c r="E18" s="67" t="s">
        <v>20</v>
      </c>
      <c r="F18" s="90" t="s">
        <v>113</v>
      </c>
      <c r="G18" s="108" t="s">
        <v>129</v>
      </c>
      <c r="H18" s="90" t="s">
        <v>643</v>
      </c>
      <c r="I18" s="96" t="s">
        <v>21</v>
      </c>
      <c r="J18" s="97">
        <v>7</v>
      </c>
      <c r="K18" s="109" t="s">
        <v>49</v>
      </c>
      <c r="L18" s="90" t="s">
        <v>155</v>
      </c>
      <c r="M18" s="108" t="s">
        <v>156</v>
      </c>
      <c r="N18" s="109" t="s">
        <v>17</v>
      </c>
      <c r="O18" s="97">
        <v>4</v>
      </c>
      <c r="P18" s="90" t="s">
        <v>157</v>
      </c>
      <c r="Q18" s="94">
        <v>43465</v>
      </c>
      <c r="R18" s="111">
        <v>0</v>
      </c>
    </row>
    <row r="19" spans="1:18" ht="61.5" customHeight="1" x14ac:dyDescent="0.25">
      <c r="A19" s="142" t="s">
        <v>240</v>
      </c>
      <c r="B19" s="54" t="s">
        <v>158</v>
      </c>
      <c r="C19" s="91" t="s">
        <v>767</v>
      </c>
      <c r="D19" s="66" t="s">
        <v>768</v>
      </c>
      <c r="E19" s="67" t="s">
        <v>20</v>
      </c>
      <c r="F19" s="90" t="s">
        <v>113</v>
      </c>
      <c r="G19" s="108" t="s">
        <v>129</v>
      </c>
      <c r="H19" s="90"/>
      <c r="I19" s="96" t="s">
        <v>21</v>
      </c>
      <c r="J19" s="97">
        <v>7</v>
      </c>
      <c r="K19" s="109" t="s">
        <v>49</v>
      </c>
      <c r="L19" s="90" t="s">
        <v>769</v>
      </c>
      <c r="M19" s="90" t="s">
        <v>159</v>
      </c>
      <c r="N19" s="92" t="s">
        <v>51</v>
      </c>
      <c r="O19" s="93">
        <v>1</v>
      </c>
      <c r="P19" s="90" t="s">
        <v>770</v>
      </c>
      <c r="Q19" s="94">
        <v>43465</v>
      </c>
      <c r="R19" s="117">
        <v>1000000</v>
      </c>
    </row>
    <row r="20" spans="1:18" ht="61.5" customHeight="1" x14ac:dyDescent="0.25">
      <c r="A20" s="142" t="s">
        <v>241</v>
      </c>
      <c r="B20" s="54" t="s">
        <v>160</v>
      </c>
      <c r="C20" s="116" t="s">
        <v>161</v>
      </c>
      <c r="D20" s="66" t="s">
        <v>771</v>
      </c>
      <c r="E20" s="67" t="s">
        <v>23</v>
      </c>
      <c r="F20" s="90" t="s">
        <v>21</v>
      </c>
      <c r="G20" s="108" t="s">
        <v>129</v>
      </c>
      <c r="H20" s="90"/>
      <c r="I20" s="96" t="s">
        <v>21</v>
      </c>
      <c r="J20" s="97">
        <v>5</v>
      </c>
      <c r="K20" s="97" t="s">
        <v>49</v>
      </c>
      <c r="L20" s="90" t="s">
        <v>162</v>
      </c>
      <c r="M20" s="108" t="s">
        <v>163</v>
      </c>
      <c r="N20" s="109" t="s">
        <v>17</v>
      </c>
      <c r="O20" s="97">
        <v>1</v>
      </c>
      <c r="P20" s="96" t="s">
        <v>164</v>
      </c>
      <c r="Q20" s="94">
        <v>43312</v>
      </c>
      <c r="R20" s="117">
        <v>60000</v>
      </c>
    </row>
    <row r="21" spans="1:18" ht="61.5" customHeight="1" x14ac:dyDescent="0.25">
      <c r="A21" s="621" t="s">
        <v>242</v>
      </c>
      <c r="B21" s="565" t="s">
        <v>165</v>
      </c>
      <c r="C21" s="624" t="s">
        <v>772</v>
      </c>
      <c r="D21" s="517" t="s">
        <v>773</v>
      </c>
      <c r="E21" s="520" t="s">
        <v>20</v>
      </c>
      <c r="F21" s="523" t="s">
        <v>166</v>
      </c>
      <c r="G21" s="520" t="s">
        <v>129</v>
      </c>
      <c r="H21" s="523"/>
      <c r="I21" s="523" t="s">
        <v>21</v>
      </c>
      <c r="J21" s="520">
        <v>5</v>
      </c>
      <c r="K21" s="520" t="s">
        <v>49</v>
      </c>
      <c r="L21" s="520" t="s">
        <v>167</v>
      </c>
      <c r="M21" s="520" t="s">
        <v>168</v>
      </c>
      <c r="N21" s="520" t="s">
        <v>17</v>
      </c>
      <c r="O21" s="520">
        <v>1</v>
      </c>
      <c r="P21" s="520" t="s">
        <v>169</v>
      </c>
      <c r="Q21" s="630">
        <v>43465</v>
      </c>
      <c r="R21" s="627">
        <v>200000</v>
      </c>
    </row>
    <row r="22" spans="1:18" ht="61.5" customHeight="1" x14ac:dyDescent="0.25">
      <c r="A22" s="622"/>
      <c r="B22" s="566"/>
      <c r="C22" s="625"/>
      <c r="D22" s="518"/>
      <c r="E22" s="521"/>
      <c r="F22" s="524"/>
      <c r="G22" s="521"/>
      <c r="H22" s="524"/>
      <c r="I22" s="524"/>
      <c r="J22" s="521"/>
      <c r="K22" s="521"/>
      <c r="L22" s="521"/>
      <c r="M22" s="521"/>
      <c r="N22" s="521"/>
      <c r="O22" s="521"/>
      <c r="P22" s="521"/>
      <c r="Q22" s="631"/>
      <c r="R22" s="628"/>
    </row>
    <row r="23" spans="1:18" ht="61.5" customHeight="1" x14ac:dyDescent="0.25">
      <c r="A23" s="623"/>
      <c r="B23" s="567"/>
      <c r="C23" s="626"/>
      <c r="D23" s="519"/>
      <c r="E23" s="522"/>
      <c r="F23" s="525"/>
      <c r="G23" s="522"/>
      <c r="H23" s="525"/>
      <c r="I23" s="525"/>
      <c r="J23" s="522"/>
      <c r="K23" s="522"/>
      <c r="L23" s="522"/>
      <c r="M23" s="522"/>
      <c r="N23" s="522"/>
      <c r="O23" s="522"/>
      <c r="P23" s="522"/>
      <c r="Q23" s="632"/>
      <c r="R23" s="629"/>
    </row>
    <row r="24" spans="1:18" ht="84.75" customHeight="1" x14ac:dyDescent="0.25">
      <c r="A24" s="64"/>
      <c r="B24" s="54" t="s">
        <v>774</v>
      </c>
      <c r="C24" s="91" t="s">
        <v>170</v>
      </c>
      <c r="D24" s="66" t="s">
        <v>775</v>
      </c>
      <c r="E24" s="67" t="s">
        <v>20</v>
      </c>
      <c r="F24" s="90" t="s">
        <v>166</v>
      </c>
      <c r="G24" s="108" t="s">
        <v>129</v>
      </c>
      <c r="H24" s="96"/>
      <c r="I24" s="96" t="s">
        <v>21</v>
      </c>
      <c r="J24" s="97">
        <v>5</v>
      </c>
      <c r="K24" s="97" t="s">
        <v>49</v>
      </c>
      <c r="L24" s="90" t="s">
        <v>150</v>
      </c>
      <c r="M24" s="108" t="s">
        <v>151</v>
      </c>
      <c r="N24" s="97" t="s">
        <v>17</v>
      </c>
      <c r="O24" s="97">
        <v>1</v>
      </c>
      <c r="P24" s="90" t="s">
        <v>776</v>
      </c>
      <c r="Q24" s="94">
        <v>43251</v>
      </c>
      <c r="R24" s="348"/>
    </row>
    <row r="25" spans="1:18" ht="88.5" customHeight="1" x14ac:dyDescent="0.25">
      <c r="A25" s="64"/>
      <c r="B25" s="54" t="s">
        <v>171</v>
      </c>
      <c r="C25" s="91" t="s">
        <v>170</v>
      </c>
      <c r="D25" s="66" t="s">
        <v>777</v>
      </c>
      <c r="E25" s="67" t="s">
        <v>20</v>
      </c>
      <c r="F25" s="90" t="s">
        <v>166</v>
      </c>
      <c r="G25" s="108" t="s">
        <v>129</v>
      </c>
      <c r="H25" s="96"/>
      <c r="I25" s="96" t="s">
        <v>21</v>
      </c>
      <c r="J25" s="97">
        <v>5</v>
      </c>
      <c r="K25" s="97" t="s">
        <v>49</v>
      </c>
      <c r="L25" s="90" t="s">
        <v>150</v>
      </c>
      <c r="M25" s="108" t="s">
        <v>151</v>
      </c>
      <c r="N25" s="97" t="s">
        <v>17</v>
      </c>
      <c r="O25" s="97">
        <v>1</v>
      </c>
      <c r="P25" s="90" t="s">
        <v>172</v>
      </c>
      <c r="Q25" s="94">
        <v>43251</v>
      </c>
      <c r="R25" s="348"/>
    </row>
    <row r="26" spans="1:18" ht="80.25" customHeight="1" x14ac:dyDescent="0.25">
      <c r="A26" s="143" t="s">
        <v>243</v>
      </c>
      <c r="B26" s="54" t="s">
        <v>778</v>
      </c>
      <c r="C26" s="116" t="s">
        <v>779</v>
      </c>
      <c r="D26" s="66" t="s">
        <v>780</v>
      </c>
      <c r="E26" s="67" t="s">
        <v>20</v>
      </c>
      <c r="F26" s="90" t="s">
        <v>781</v>
      </c>
      <c r="G26" s="108" t="s">
        <v>129</v>
      </c>
      <c r="H26" s="90" t="s">
        <v>643</v>
      </c>
      <c r="I26" s="96" t="s">
        <v>21</v>
      </c>
      <c r="J26" s="97">
        <v>3</v>
      </c>
      <c r="K26" s="97" t="s">
        <v>49</v>
      </c>
      <c r="L26" s="90" t="s">
        <v>173</v>
      </c>
      <c r="M26" s="90" t="s">
        <v>174</v>
      </c>
      <c r="N26" s="97" t="s">
        <v>51</v>
      </c>
      <c r="O26" s="104">
        <v>1</v>
      </c>
      <c r="P26" s="96" t="s">
        <v>175</v>
      </c>
      <c r="Q26" s="120">
        <v>43465</v>
      </c>
      <c r="R26" s="111">
        <v>25000</v>
      </c>
    </row>
    <row r="27" spans="1:18" ht="86.25" customHeight="1" x14ac:dyDescent="0.25">
      <c r="A27" s="74"/>
      <c r="B27" s="54" t="s">
        <v>176</v>
      </c>
      <c r="C27" s="116" t="s">
        <v>177</v>
      </c>
      <c r="D27" s="66" t="s">
        <v>782</v>
      </c>
      <c r="E27" s="67" t="s">
        <v>23</v>
      </c>
      <c r="F27" s="90" t="s">
        <v>21</v>
      </c>
      <c r="G27" s="108" t="s">
        <v>129</v>
      </c>
      <c r="H27" s="90" t="s">
        <v>643</v>
      </c>
      <c r="I27" s="96" t="s">
        <v>21</v>
      </c>
      <c r="J27" s="97">
        <v>7</v>
      </c>
      <c r="K27" s="97" t="s">
        <v>49</v>
      </c>
      <c r="L27" s="90" t="s">
        <v>178</v>
      </c>
      <c r="M27" s="90" t="s">
        <v>179</v>
      </c>
      <c r="N27" s="97" t="s">
        <v>17</v>
      </c>
      <c r="O27" s="104">
        <v>0.8</v>
      </c>
      <c r="P27" s="96" t="s">
        <v>180</v>
      </c>
      <c r="Q27" s="120">
        <v>43465</v>
      </c>
      <c r="R27" s="111">
        <v>0</v>
      </c>
    </row>
    <row r="28" spans="1:18" ht="123.75" customHeight="1" x14ac:dyDescent="0.25">
      <c r="A28" s="423"/>
      <c r="B28" s="419" t="s">
        <v>181</v>
      </c>
      <c r="C28" s="116" t="s">
        <v>182</v>
      </c>
      <c r="D28" s="66" t="s">
        <v>619</v>
      </c>
      <c r="E28" s="67" t="s">
        <v>23</v>
      </c>
      <c r="F28" s="90" t="s">
        <v>21</v>
      </c>
      <c r="G28" s="108" t="s">
        <v>129</v>
      </c>
      <c r="H28" s="90" t="s">
        <v>671</v>
      </c>
      <c r="I28" s="108" t="s">
        <v>131</v>
      </c>
      <c r="J28" s="97">
        <v>7</v>
      </c>
      <c r="K28" s="97" t="s">
        <v>49</v>
      </c>
      <c r="L28" s="108" t="s">
        <v>132</v>
      </c>
      <c r="M28" s="108" t="s">
        <v>133</v>
      </c>
      <c r="N28" s="97" t="s">
        <v>17</v>
      </c>
      <c r="O28" s="97">
        <v>4</v>
      </c>
      <c r="P28" s="96" t="s">
        <v>183</v>
      </c>
      <c r="Q28" s="120">
        <v>43465</v>
      </c>
      <c r="R28" s="111">
        <v>0</v>
      </c>
    </row>
    <row r="29" spans="1:18" ht="57.75" customHeight="1" x14ac:dyDescent="0.25">
      <c r="A29" s="143" t="s">
        <v>244</v>
      </c>
      <c r="B29" s="419" t="s">
        <v>184</v>
      </c>
      <c r="C29" s="91" t="s">
        <v>783</v>
      </c>
      <c r="D29" s="66" t="s">
        <v>185</v>
      </c>
      <c r="E29" s="121" t="s">
        <v>23</v>
      </c>
      <c r="F29" s="65" t="s">
        <v>21</v>
      </c>
      <c r="G29" s="49" t="s">
        <v>784</v>
      </c>
      <c r="H29" s="65"/>
      <c r="I29" s="65" t="s">
        <v>21</v>
      </c>
      <c r="J29" s="121"/>
      <c r="K29" s="121" t="s">
        <v>49</v>
      </c>
      <c r="L29" s="65" t="s">
        <v>150</v>
      </c>
      <c r="M29" s="65" t="s">
        <v>151</v>
      </c>
      <c r="N29" s="121" t="s">
        <v>17</v>
      </c>
      <c r="O29" s="122">
        <v>1</v>
      </c>
      <c r="P29" s="65" t="s">
        <v>186</v>
      </c>
      <c r="Q29" s="123">
        <v>43373</v>
      </c>
      <c r="R29" s="126">
        <v>14000</v>
      </c>
    </row>
    <row r="30" spans="1:18" ht="57.75" customHeight="1" x14ac:dyDescent="0.25">
      <c r="A30" s="143" t="s">
        <v>245</v>
      </c>
      <c r="B30" s="419" t="s">
        <v>187</v>
      </c>
      <c r="C30" s="116" t="s">
        <v>785</v>
      </c>
      <c r="D30" s="66" t="s">
        <v>786</v>
      </c>
      <c r="E30" s="67" t="s">
        <v>23</v>
      </c>
      <c r="F30" s="68" t="s">
        <v>21</v>
      </c>
      <c r="G30" s="54" t="s">
        <v>784</v>
      </c>
      <c r="H30" s="68"/>
      <c r="I30" s="68" t="s">
        <v>21</v>
      </c>
      <c r="J30" s="67"/>
      <c r="K30" s="67" t="s">
        <v>49</v>
      </c>
      <c r="L30" s="68" t="s">
        <v>188</v>
      </c>
      <c r="M30" s="68" t="s">
        <v>189</v>
      </c>
      <c r="N30" s="67" t="s">
        <v>17</v>
      </c>
      <c r="O30" s="124">
        <v>4</v>
      </c>
      <c r="P30" s="68" t="s">
        <v>787</v>
      </c>
      <c r="Q30" s="125">
        <v>43465</v>
      </c>
      <c r="R30" s="126">
        <v>70000</v>
      </c>
    </row>
    <row r="31" spans="1:18" ht="73.5" customHeight="1" x14ac:dyDescent="0.25">
      <c r="A31" s="423"/>
      <c r="B31" s="419" t="s">
        <v>788</v>
      </c>
      <c r="C31" s="91" t="s">
        <v>789</v>
      </c>
      <c r="D31" s="66" t="s">
        <v>790</v>
      </c>
      <c r="E31" s="67" t="s">
        <v>20</v>
      </c>
      <c r="F31" s="90" t="s">
        <v>791</v>
      </c>
      <c r="G31" s="55" t="s">
        <v>784</v>
      </c>
      <c r="H31" s="90"/>
      <c r="I31" s="90" t="s">
        <v>21</v>
      </c>
      <c r="J31" s="92"/>
      <c r="K31" s="67" t="s">
        <v>49</v>
      </c>
      <c r="L31" s="68" t="s">
        <v>792</v>
      </c>
      <c r="M31" s="68" t="s">
        <v>793</v>
      </c>
      <c r="N31" s="67" t="s">
        <v>51</v>
      </c>
      <c r="O31" s="127">
        <v>1</v>
      </c>
      <c r="P31" s="68" t="s">
        <v>794</v>
      </c>
      <c r="Q31" s="125">
        <v>43465</v>
      </c>
      <c r="R31" s="95">
        <v>0</v>
      </c>
    </row>
    <row r="32" spans="1:18" ht="57.75" customHeight="1" x14ac:dyDescent="0.25">
      <c r="A32" s="74"/>
      <c r="B32" s="54" t="s">
        <v>795</v>
      </c>
      <c r="C32" s="91" t="s">
        <v>796</v>
      </c>
      <c r="D32" s="66" t="s">
        <v>797</v>
      </c>
      <c r="E32" s="67" t="s">
        <v>20</v>
      </c>
      <c r="F32" s="90" t="s">
        <v>791</v>
      </c>
      <c r="G32" s="55" t="s">
        <v>784</v>
      </c>
      <c r="H32" s="90"/>
      <c r="I32" s="90" t="s">
        <v>21</v>
      </c>
      <c r="J32" s="92"/>
      <c r="K32" s="92" t="s">
        <v>49</v>
      </c>
      <c r="L32" s="90" t="s">
        <v>190</v>
      </c>
      <c r="M32" s="90" t="s">
        <v>191</v>
      </c>
      <c r="N32" s="92" t="s">
        <v>51</v>
      </c>
      <c r="O32" s="93">
        <v>1</v>
      </c>
      <c r="P32" s="90" t="s">
        <v>798</v>
      </c>
      <c r="Q32" s="110">
        <v>43465</v>
      </c>
      <c r="R32" s="95">
        <v>0</v>
      </c>
    </row>
    <row r="33" spans="1:28" ht="42.75" customHeight="1" x14ac:dyDescent="0.25">
      <c r="A33" s="74"/>
      <c r="B33" s="54" t="s">
        <v>192</v>
      </c>
      <c r="C33" s="116" t="s">
        <v>799</v>
      </c>
      <c r="D33" s="66" t="s">
        <v>193</v>
      </c>
      <c r="E33" s="67" t="s">
        <v>23</v>
      </c>
      <c r="F33" s="90" t="s">
        <v>21</v>
      </c>
      <c r="G33" s="68" t="s">
        <v>800</v>
      </c>
      <c r="H33" s="68"/>
      <c r="I33" s="68" t="s">
        <v>21</v>
      </c>
      <c r="J33" s="67"/>
      <c r="K33" s="67" t="s">
        <v>49</v>
      </c>
      <c r="L33" s="67" t="s">
        <v>132</v>
      </c>
      <c r="M33" s="67" t="s">
        <v>194</v>
      </c>
      <c r="N33" s="67" t="s">
        <v>17</v>
      </c>
      <c r="O33" s="67">
        <v>12</v>
      </c>
      <c r="P33" s="67" t="s">
        <v>195</v>
      </c>
      <c r="Q33" s="125">
        <v>43496</v>
      </c>
      <c r="R33" s="126">
        <v>0</v>
      </c>
    </row>
    <row r="34" spans="1:28" ht="54.75" customHeight="1" x14ac:dyDescent="0.25">
      <c r="A34" s="74"/>
      <c r="B34" s="54" t="s">
        <v>196</v>
      </c>
      <c r="C34" s="116" t="s">
        <v>801</v>
      </c>
      <c r="D34" s="66" t="s">
        <v>197</v>
      </c>
      <c r="E34" s="67" t="s">
        <v>23</v>
      </c>
      <c r="F34" s="90" t="s">
        <v>21</v>
      </c>
      <c r="G34" s="68" t="s">
        <v>800</v>
      </c>
      <c r="H34" s="68"/>
      <c r="I34" s="68" t="s">
        <v>21</v>
      </c>
      <c r="J34" s="67"/>
      <c r="K34" s="67" t="s">
        <v>49</v>
      </c>
      <c r="L34" s="67" t="s">
        <v>132</v>
      </c>
      <c r="M34" s="67" t="s">
        <v>194</v>
      </c>
      <c r="N34" s="67" t="s">
        <v>17</v>
      </c>
      <c r="O34" s="67">
        <v>12</v>
      </c>
      <c r="P34" s="67" t="s">
        <v>195</v>
      </c>
      <c r="Q34" s="125">
        <v>43465</v>
      </c>
      <c r="R34" s="126"/>
    </row>
    <row r="35" spans="1:28" ht="235.5" customHeight="1" x14ac:dyDescent="0.25">
      <c r="A35" s="74"/>
      <c r="B35" s="54" t="s">
        <v>802</v>
      </c>
      <c r="C35" s="116" t="s">
        <v>803</v>
      </c>
      <c r="D35" s="66" t="s">
        <v>804</v>
      </c>
      <c r="E35" s="67" t="s">
        <v>23</v>
      </c>
      <c r="F35" s="90" t="s">
        <v>21</v>
      </c>
      <c r="G35" s="68" t="s">
        <v>800</v>
      </c>
      <c r="H35" s="68"/>
      <c r="I35" s="68" t="s">
        <v>21</v>
      </c>
      <c r="J35" s="67"/>
      <c r="K35" s="67" t="s">
        <v>49</v>
      </c>
      <c r="L35" s="67" t="s">
        <v>805</v>
      </c>
      <c r="M35" s="67" t="s">
        <v>806</v>
      </c>
      <c r="N35" s="67" t="s">
        <v>17</v>
      </c>
      <c r="O35" s="128">
        <v>1</v>
      </c>
      <c r="P35" s="67" t="s">
        <v>198</v>
      </c>
      <c r="Q35" s="125">
        <v>43465</v>
      </c>
      <c r="R35" s="126">
        <v>0</v>
      </c>
    </row>
    <row r="36" spans="1:28" ht="76.5" customHeight="1" x14ac:dyDescent="0.25">
      <c r="A36" s="74"/>
      <c r="B36" s="54" t="s">
        <v>807</v>
      </c>
      <c r="C36" s="116" t="s">
        <v>808</v>
      </c>
      <c r="D36" s="66" t="s">
        <v>809</v>
      </c>
      <c r="E36" s="67" t="s">
        <v>23</v>
      </c>
      <c r="F36" s="90" t="s">
        <v>21</v>
      </c>
      <c r="G36" s="68" t="s">
        <v>800</v>
      </c>
      <c r="H36" s="68"/>
      <c r="I36" s="68" t="s">
        <v>21</v>
      </c>
      <c r="J36" s="67"/>
      <c r="K36" s="67" t="s">
        <v>49</v>
      </c>
      <c r="L36" s="67" t="s">
        <v>199</v>
      </c>
      <c r="M36" s="67" t="s">
        <v>200</v>
      </c>
      <c r="N36" s="67" t="s">
        <v>51</v>
      </c>
      <c r="O36" s="127">
        <v>1</v>
      </c>
      <c r="P36" s="67" t="s">
        <v>201</v>
      </c>
      <c r="Q36" s="125">
        <v>43465</v>
      </c>
      <c r="R36" s="126"/>
    </row>
    <row r="37" spans="1:28" ht="96" customHeight="1" x14ac:dyDescent="0.25">
      <c r="A37" s="74">
        <v>4402</v>
      </c>
      <c r="B37" s="54" t="s">
        <v>810</v>
      </c>
      <c r="C37" s="91" t="s">
        <v>811</v>
      </c>
      <c r="D37" s="66" t="s">
        <v>812</v>
      </c>
      <c r="E37" s="67" t="s">
        <v>23</v>
      </c>
      <c r="F37" s="90" t="s">
        <v>21</v>
      </c>
      <c r="G37" s="90" t="s">
        <v>813</v>
      </c>
      <c r="H37" s="90"/>
      <c r="I37" s="90" t="s">
        <v>21</v>
      </c>
      <c r="J37" s="92"/>
      <c r="K37" s="92" t="s">
        <v>49</v>
      </c>
      <c r="L37" s="90" t="s">
        <v>202</v>
      </c>
      <c r="M37" s="90" t="s">
        <v>203</v>
      </c>
      <c r="N37" s="92" t="s">
        <v>17</v>
      </c>
      <c r="O37" s="92">
        <v>1</v>
      </c>
      <c r="P37" s="90" t="s">
        <v>814</v>
      </c>
      <c r="Q37" s="110">
        <v>43220</v>
      </c>
      <c r="R37" s="95">
        <v>250000</v>
      </c>
    </row>
    <row r="38" spans="1:28" ht="67.5" customHeight="1" x14ac:dyDescent="0.25">
      <c r="A38" s="74"/>
      <c r="B38" s="54" t="s">
        <v>204</v>
      </c>
      <c r="C38" s="91" t="s">
        <v>205</v>
      </c>
      <c r="D38" s="66" t="s">
        <v>815</v>
      </c>
      <c r="E38" s="67" t="s">
        <v>23</v>
      </c>
      <c r="F38" s="90" t="s">
        <v>21</v>
      </c>
      <c r="G38" s="90" t="s">
        <v>813</v>
      </c>
      <c r="H38" s="90"/>
      <c r="I38" s="90" t="s">
        <v>21</v>
      </c>
      <c r="J38" s="92"/>
      <c r="K38" s="92" t="s">
        <v>49</v>
      </c>
      <c r="L38" s="90" t="s">
        <v>206</v>
      </c>
      <c r="M38" s="90" t="s">
        <v>207</v>
      </c>
      <c r="N38" s="92" t="s">
        <v>17</v>
      </c>
      <c r="O38" s="129">
        <v>1</v>
      </c>
      <c r="P38" s="90" t="s">
        <v>208</v>
      </c>
      <c r="Q38" s="110">
        <v>43465</v>
      </c>
      <c r="R38" s="95">
        <v>0</v>
      </c>
    </row>
    <row r="39" spans="1:28" ht="67.5" customHeight="1" x14ac:dyDescent="0.25">
      <c r="A39" s="74"/>
      <c r="B39" s="54" t="s">
        <v>209</v>
      </c>
      <c r="C39" s="91" t="s">
        <v>210</v>
      </c>
      <c r="D39" s="66" t="s">
        <v>211</v>
      </c>
      <c r="E39" s="67" t="s">
        <v>23</v>
      </c>
      <c r="F39" s="90" t="s">
        <v>21</v>
      </c>
      <c r="G39" s="90" t="s">
        <v>813</v>
      </c>
      <c r="H39" s="90"/>
      <c r="I39" s="90" t="s">
        <v>21</v>
      </c>
      <c r="J39" s="92"/>
      <c r="K39" s="92" t="s">
        <v>49</v>
      </c>
      <c r="L39" s="90" t="s">
        <v>212</v>
      </c>
      <c r="M39" s="90" t="s">
        <v>213</v>
      </c>
      <c r="N39" s="92" t="s">
        <v>17</v>
      </c>
      <c r="O39" s="129">
        <v>4</v>
      </c>
      <c r="P39" s="43" t="s">
        <v>214</v>
      </c>
      <c r="Q39" s="110">
        <v>43465</v>
      </c>
      <c r="R39" s="95">
        <v>0</v>
      </c>
    </row>
    <row r="40" spans="1:28" ht="67.5" customHeight="1" x14ac:dyDescent="0.25">
      <c r="A40" s="74"/>
      <c r="B40" s="54" t="s">
        <v>215</v>
      </c>
      <c r="C40" s="91" t="s">
        <v>216</v>
      </c>
      <c r="D40" s="66" t="s">
        <v>217</v>
      </c>
      <c r="E40" s="67" t="s">
        <v>23</v>
      </c>
      <c r="F40" s="90" t="s">
        <v>21</v>
      </c>
      <c r="G40" s="90" t="s">
        <v>813</v>
      </c>
      <c r="H40" s="90"/>
      <c r="I40" s="90" t="s">
        <v>21</v>
      </c>
      <c r="J40" s="92"/>
      <c r="K40" s="92" t="s">
        <v>22</v>
      </c>
      <c r="L40" s="90" t="s">
        <v>218</v>
      </c>
      <c r="M40" s="90" t="s">
        <v>219</v>
      </c>
      <c r="N40" s="92" t="s">
        <v>17</v>
      </c>
      <c r="O40" s="92">
        <v>1</v>
      </c>
      <c r="P40" s="90" t="s">
        <v>220</v>
      </c>
      <c r="Q40" s="110">
        <v>43465</v>
      </c>
      <c r="R40" s="95">
        <v>0</v>
      </c>
    </row>
    <row r="41" spans="1:28" ht="67.5" customHeight="1" x14ac:dyDescent="0.25">
      <c r="A41" s="74"/>
      <c r="B41" s="54" t="s">
        <v>221</v>
      </c>
      <c r="C41" s="91" t="s">
        <v>222</v>
      </c>
      <c r="D41" s="66" t="s">
        <v>223</v>
      </c>
      <c r="E41" s="67" t="s">
        <v>23</v>
      </c>
      <c r="F41" s="90" t="s">
        <v>21</v>
      </c>
      <c r="G41" s="90" t="s">
        <v>813</v>
      </c>
      <c r="H41" s="90"/>
      <c r="I41" s="90" t="s">
        <v>21</v>
      </c>
      <c r="J41" s="92"/>
      <c r="K41" s="92" t="s">
        <v>22</v>
      </c>
      <c r="L41" s="90" t="s">
        <v>224</v>
      </c>
      <c r="M41" s="90" t="s">
        <v>225</v>
      </c>
      <c r="N41" s="92" t="s">
        <v>17</v>
      </c>
      <c r="O41" s="92">
        <v>1</v>
      </c>
      <c r="P41" s="90" t="s">
        <v>226</v>
      </c>
      <c r="Q41" s="110">
        <v>43465</v>
      </c>
      <c r="R41" s="95">
        <v>0</v>
      </c>
    </row>
    <row r="42" spans="1:28" ht="67.5" customHeight="1" x14ac:dyDescent="0.25">
      <c r="A42" s="74"/>
      <c r="B42" s="54" t="s">
        <v>227</v>
      </c>
      <c r="C42" s="91" t="s">
        <v>228</v>
      </c>
      <c r="D42" s="66" t="s">
        <v>816</v>
      </c>
      <c r="E42" s="67" t="s">
        <v>23</v>
      </c>
      <c r="F42" s="90" t="s">
        <v>21</v>
      </c>
      <c r="G42" s="90" t="s">
        <v>813</v>
      </c>
      <c r="H42" s="90"/>
      <c r="I42" s="90" t="s">
        <v>21</v>
      </c>
      <c r="J42" s="92"/>
      <c r="K42" s="92" t="s">
        <v>22</v>
      </c>
      <c r="L42" s="90" t="s">
        <v>229</v>
      </c>
      <c r="M42" s="90" t="s">
        <v>230</v>
      </c>
      <c r="N42" s="92" t="s">
        <v>17</v>
      </c>
      <c r="O42" s="92">
        <v>1</v>
      </c>
      <c r="P42" s="90" t="s">
        <v>231</v>
      </c>
      <c r="Q42" s="110">
        <v>43465</v>
      </c>
      <c r="R42" s="95">
        <v>0</v>
      </c>
    </row>
    <row r="43" spans="1:28" ht="67.5" customHeight="1" x14ac:dyDescent="0.25">
      <c r="A43" s="64"/>
      <c r="B43" s="54" t="s">
        <v>817</v>
      </c>
      <c r="C43" s="91" t="s">
        <v>818</v>
      </c>
      <c r="D43" s="66" t="s">
        <v>819</v>
      </c>
      <c r="E43" s="67" t="s">
        <v>20</v>
      </c>
      <c r="F43" s="90" t="s">
        <v>791</v>
      </c>
      <c r="G43" s="90" t="s">
        <v>813</v>
      </c>
      <c r="H43" s="90"/>
      <c r="I43" s="90" t="s">
        <v>21</v>
      </c>
      <c r="J43" s="92"/>
      <c r="K43" s="92" t="s">
        <v>22</v>
      </c>
      <c r="L43" s="90" t="s">
        <v>132</v>
      </c>
      <c r="M43" s="90" t="s">
        <v>133</v>
      </c>
      <c r="N43" s="92" t="s">
        <v>17</v>
      </c>
      <c r="O43" s="129">
        <v>1</v>
      </c>
      <c r="P43" s="90" t="s">
        <v>820</v>
      </c>
      <c r="Q43" s="110">
        <v>43159</v>
      </c>
      <c r="R43" s="95">
        <v>0</v>
      </c>
    </row>
    <row r="44" spans="1:28" ht="67.5" customHeight="1" x14ac:dyDescent="0.25">
      <c r="A44" s="64"/>
      <c r="B44" s="54" t="s">
        <v>821</v>
      </c>
      <c r="C44" s="91" t="s">
        <v>232</v>
      </c>
      <c r="D44" s="66" t="s">
        <v>822</v>
      </c>
      <c r="E44" s="67" t="s">
        <v>20</v>
      </c>
      <c r="F44" s="90" t="s">
        <v>791</v>
      </c>
      <c r="G44" s="90" t="s">
        <v>813</v>
      </c>
      <c r="H44" s="90"/>
      <c r="I44" s="90" t="s">
        <v>21</v>
      </c>
      <c r="J44" s="92"/>
      <c r="K44" s="92" t="s">
        <v>49</v>
      </c>
      <c r="L44" s="90" t="s">
        <v>233</v>
      </c>
      <c r="M44" s="90" t="s">
        <v>203</v>
      </c>
      <c r="N44" s="92" t="s">
        <v>17</v>
      </c>
      <c r="O44" s="130">
        <v>4</v>
      </c>
      <c r="P44" s="90" t="s">
        <v>234</v>
      </c>
      <c r="Q44" s="110">
        <v>43465</v>
      </c>
      <c r="R44" s="95"/>
    </row>
    <row r="45" spans="1:28" ht="72.75" customHeight="1" x14ac:dyDescent="0.25">
      <c r="A45" s="762" t="s">
        <v>246</v>
      </c>
      <c r="B45" s="419" t="s">
        <v>823</v>
      </c>
      <c r="C45" s="763" t="s">
        <v>824</v>
      </c>
      <c r="D45" s="417" t="s">
        <v>825</v>
      </c>
      <c r="E45" s="432" t="s">
        <v>23</v>
      </c>
      <c r="F45" s="421" t="s">
        <v>21</v>
      </c>
      <c r="G45" s="421" t="s">
        <v>235</v>
      </c>
      <c r="H45" s="421"/>
      <c r="I45" s="421" t="s">
        <v>21</v>
      </c>
      <c r="J45" s="418"/>
      <c r="K45" s="418"/>
      <c r="L45" s="418"/>
      <c r="M45" s="418"/>
      <c r="N45" s="418"/>
      <c r="O45" s="418"/>
      <c r="P45" s="418" t="s">
        <v>236</v>
      </c>
      <c r="Q45" s="459">
        <v>43465</v>
      </c>
      <c r="R45" s="437">
        <v>1250000</v>
      </c>
    </row>
    <row r="46" spans="1:28" ht="89.25" hidden="1" customHeight="1" x14ac:dyDescent="0.25">
      <c r="A46" s="738" t="s">
        <v>47</v>
      </c>
      <c r="B46" s="738"/>
      <c r="C46" s="738"/>
      <c r="D46" s="738"/>
      <c r="E46" s="738"/>
      <c r="F46" s="738"/>
      <c r="G46" s="738"/>
      <c r="H46" s="738"/>
      <c r="I46" s="738"/>
      <c r="J46" s="738"/>
      <c r="K46" s="738"/>
      <c r="L46" s="738"/>
      <c r="M46" s="738"/>
      <c r="N46" s="738"/>
      <c r="O46" s="738"/>
      <c r="P46" s="738"/>
      <c r="Q46" s="738"/>
      <c r="R46" s="738"/>
    </row>
    <row r="47" spans="1:28" s="132" customFormat="1" ht="89.25" hidden="1" customHeight="1" x14ac:dyDescent="0.25">
      <c r="A47" s="74"/>
      <c r="B47" s="90" t="s">
        <v>826</v>
      </c>
      <c r="C47" s="119" t="s">
        <v>827</v>
      </c>
      <c r="D47" s="66" t="s">
        <v>828</v>
      </c>
      <c r="E47" s="92" t="s">
        <v>23</v>
      </c>
      <c r="F47" s="90" t="s">
        <v>21</v>
      </c>
      <c r="G47" s="90" t="s">
        <v>829</v>
      </c>
      <c r="H47" s="90" t="s">
        <v>830</v>
      </c>
      <c r="I47" s="90" t="s">
        <v>237</v>
      </c>
      <c r="J47" s="92">
        <v>9</v>
      </c>
      <c r="K47" s="92" t="s">
        <v>49</v>
      </c>
      <c r="L47" s="90" t="s">
        <v>831</v>
      </c>
      <c r="M47" s="92" t="s">
        <v>832</v>
      </c>
      <c r="N47" s="92" t="s">
        <v>51</v>
      </c>
      <c r="O47" s="93">
        <v>0.85</v>
      </c>
      <c r="P47" s="92" t="s">
        <v>827</v>
      </c>
      <c r="Q47" s="110">
        <v>43465</v>
      </c>
      <c r="R47" s="126" t="e">
        <f>SUM(#REF!)</f>
        <v>#REF!</v>
      </c>
    </row>
    <row r="48" spans="1:28" ht="89.25" hidden="1" customHeight="1" x14ac:dyDescent="0.25">
      <c r="A48" s="133"/>
      <c r="B48" s="134" t="s">
        <v>833</v>
      </c>
      <c r="C48" s="71" t="s">
        <v>238</v>
      </c>
      <c r="D48" s="52" t="s">
        <v>834</v>
      </c>
      <c r="E48" s="135" t="s">
        <v>239</v>
      </c>
      <c r="F48" s="134" t="s">
        <v>21</v>
      </c>
      <c r="G48" s="65" t="s">
        <v>643</v>
      </c>
      <c r="H48" s="65" t="s">
        <v>830</v>
      </c>
      <c r="I48" s="134" t="s">
        <v>21</v>
      </c>
      <c r="J48" s="135">
        <v>10</v>
      </c>
      <c r="K48" s="121" t="s">
        <v>49</v>
      </c>
      <c r="L48" s="65" t="s">
        <v>835</v>
      </c>
      <c r="M48" s="65" t="s">
        <v>836</v>
      </c>
      <c r="N48" s="135" t="s">
        <v>17</v>
      </c>
      <c r="O48" s="135">
        <v>3</v>
      </c>
      <c r="P48" s="134" t="s">
        <v>837</v>
      </c>
      <c r="Q48" s="136">
        <v>43190</v>
      </c>
      <c r="R48" s="137">
        <v>0</v>
      </c>
      <c r="S48" s="1"/>
      <c r="T48" s="1"/>
      <c r="U48" s="1"/>
      <c r="V48" s="1"/>
      <c r="W48" s="1"/>
      <c r="X48" s="1"/>
      <c r="Y48" s="1"/>
      <c r="Z48" s="1"/>
      <c r="AA48" s="1"/>
      <c r="AB48" s="1"/>
    </row>
  </sheetData>
  <autoFilter ref="A2:R46">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21">
    <mergeCell ref="P21:P23"/>
    <mergeCell ref="Q21:Q23"/>
    <mergeCell ref="H21:H23"/>
    <mergeCell ref="I21:I23"/>
    <mergeCell ref="R21:R23"/>
    <mergeCell ref="A46:R46"/>
    <mergeCell ref="A21:A23"/>
    <mergeCell ref="B21:B23"/>
    <mergeCell ref="C21:C23"/>
    <mergeCell ref="D21:D23"/>
    <mergeCell ref="E21:E23"/>
    <mergeCell ref="F21:F23"/>
    <mergeCell ref="G21:G23"/>
    <mergeCell ref="J21:J23"/>
    <mergeCell ref="K21:K23"/>
    <mergeCell ref="L21:L23"/>
    <mergeCell ref="M21:M23"/>
    <mergeCell ref="A3:Q3"/>
    <mergeCell ref="N21:N23"/>
    <mergeCell ref="O21:O23"/>
    <mergeCell ref="A2:R2"/>
  </mergeCells>
  <dataValidations count="6">
    <dataValidation allowBlank="1" showInputMessage="1" showErrorMessage="1" prompt="CODIGO SUMINISTRADO POR LA DIRECCION GENERAL PRESUPUESTO" sqref="A13:A21 A24:A28"/>
    <dataValidation allowBlank="1" showInputMessage="1" showErrorMessage="1" prompt="INDIQUE EL NOMBRE EL PRODUCTO, EL CUAL DEBE ESTAR ORIENTADO A UN RESULTADO_x000a_" sqref="B13"/>
    <dataValidation allowBlank="1" showInputMessage="1" showErrorMessage="1" prompt="DESCRIPCIÓN _x000a_DEL PRODUCTO" sqref="C13:D13"/>
    <dataValidation allowBlank="1" showInputMessage="1" showErrorMessage="1" prompt="EXPRESIÓN QUE MUESTRA EL CÁLCULO PARA LA OBTENCIÓN DEL AVANCE/RESULTADO DEL PRODUCTO" sqref="M13 M28"/>
    <dataValidation allowBlank="1" showInputMessage="1" showErrorMessage="1" prompt="VARIABLE O PUNTO DE REFERENCIA PARA MEDIR EL PRODUCTO. _x000a_EJ: AVANCE DE...;  CANTIDAD DE...; " sqref="L13 L28"/>
    <dataValidation allowBlank="1" showInputMessage="1" showErrorMessage="1" prompt="INDIQUE EL (LAS) ÁREA (S) REQUERIDA (S) PARA APOYAR EN EL LOGRO DEL " sqref="H13"/>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40" zoomScaleNormal="40" zoomScaleSheetLayoutView="50" workbookViewId="0">
      <pane ySplit="4" topLeftCell="A15" activePane="bottomLeft" state="frozen"/>
      <selection activeCell="B1" sqref="B1"/>
      <selection pane="bottomLeft" activeCell="A2" sqref="A2:R2"/>
    </sheetView>
  </sheetViews>
  <sheetFormatPr baseColWidth="10" defaultColWidth="11.42578125" defaultRowHeight="18.75" x14ac:dyDescent="0.3"/>
  <cols>
    <col min="1" max="1" width="18.140625" style="370" bestFit="1" customWidth="1"/>
    <col min="2" max="2" width="62.28515625" style="406" bestFit="1" customWidth="1"/>
    <col min="3" max="3" width="72.28515625" style="406" hidden="1" customWidth="1"/>
    <col min="4" max="4" width="73.5703125" style="407" customWidth="1"/>
    <col min="5" max="5" width="36" style="408" customWidth="1"/>
    <col min="6" max="6" width="35.140625" style="407" customWidth="1"/>
    <col min="7" max="7" width="49" style="406" customWidth="1"/>
    <col min="8" max="8" width="44.5703125" style="409" bestFit="1" customWidth="1"/>
    <col min="9" max="9" width="33.7109375" style="409" customWidth="1"/>
    <col min="10" max="10" width="19.5703125" style="384" customWidth="1"/>
    <col min="11" max="11" width="27.7109375" style="408" customWidth="1"/>
    <col min="12" max="12" width="65.28515625" style="409" customWidth="1"/>
    <col min="13" max="13" width="57.85546875" style="410" customWidth="1"/>
    <col min="14" max="14" width="27.42578125" style="408" customWidth="1"/>
    <col min="15" max="15" width="15.28515625" style="384" customWidth="1"/>
    <col min="16" max="16" width="66.5703125" style="409" customWidth="1"/>
    <col min="17" max="17" width="26.7109375" style="412" bestFit="1" customWidth="1"/>
    <col min="18" max="18" width="33.28515625" style="413" bestFit="1" customWidth="1"/>
  </cols>
  <sheetData>
    <row r="1" spans="1:18" ht="155.25" customHeight="1" x14ac:dyDescent="0.3">
      <c r="A1" s="352"/>
      <c r="B1" s="353"/>
      <c r="C1" s="353"/>
      <c r="D1" s="354"/>
      <c r="E1" s="355"/>
      <c r="F1" s="354"/>
      <c r="G1" s="356"/>
      <c r="H1" s="357"/>
      <c r="I1" s="357"/>
      <c r="J1" s="358"/>
      <c r="K1" s="355"/>
      <c r="L1" s="357"/>
      <c r="M1" s="359"/>
      <c r="N1" s="355"/>
      <c r="O1" s="358"/>
      <c r="P1" s="357"/>
      <c r="Q1" s="358"/>
      <c r="R1" s="360"/>
    </row>
    <row r="2" spans="1:18" ht="33.75" customHeight="1" x14ac:dyDescent="0.25">
      <c r="A2" s="761" t="s">
        <v>18</v>
      </c>
      <c r="B2" s="761"/>
      <c r="C2" s="761"/>
      <c r="D2" s="761"/>
      <c r="E2" s="761"/>
      <c r="F2" s="761"/>
      <c r="G2" s="761"/>
      <c r="H2" s="761"/>
      <c r="I2" s="761"/>
      <c r="J2" s="761"/>
      <c r="K2" s="761"/>
      <c r="L2" s="761"/>
      <c r="M2" s="761"/>
      <c r="N2" s="761"/>
      <c r="O2" s="761"/>
      <c r="P2" s="761"/>
      <c r="Q2" s="761"/>
      <c r="R2" s="761"/>
    </row>
    <row r="3" spans="1:18" ht="33.75" customHeight="1" x14ac:dyDescent="0.25">
      <c r="A3" s="633" t="s">
        <v>630</v>
      </c>
      <c r="B3" s="633"/>
      <c r="C3" s="633"/>
      <c r="D3" s="633"/>
      <c r="E3" s="633"/>
      <c r="F3" s="633"/>
      <c r="G3" s="633"/>
      <c r="H3" s="633"/>
      <c r="I3" s="633"/>
      <c r="J3" s="633"/>
      <c r="K3" s="633"/>
      <c r="L3" s="633"/>
      <c r="M3" s="633"/>
      <c r="N3" s="633"/>
      <c r="O3" s="633"/>
      <c r="P3" s="633"/>
      <c r="Q3" s="633"/>
      <c r="R3" s="361" t="s">
        <v>0</v>
      </c>
    </row>
    <row r="4" spans="1:18" ht="53.25" customHeight="1" x14ac:dyDescent="0.25">
      <c r="A4" s="362" t="s">
        <v>621</v>
      </c>
      <c r="B4" s="363" t="s">
        <v>1</v>
      </c>
      <c r="C4" s="363" t="s">
        <v>2</v>
      </c>
      <c r="D4" s="364" t="s">
        <v>41</v>
      </c>
      <c r="E4" s="362" t="s">
        <v>622</v>
      </c>
      <c r="F4" s="363" t="s">
        <v>623</v>
      </c>
      <c r="G4" s="363" t="s">
        <v>624</v>
      </c>
      <c r="H4" s="363" t="s">
        <v>6</v>
      </c>
      <c r="I4" s="363" t="s">
        <v>7</v>
      </c>
      <c r="J4" s="362" t="s">
        <v>8</v>
      </c>
      <c r="K4" s="365" t="s">
        <v>9</v>
      </c>
      <c r="L4" s="366" t="s">
        <v>10</v>
      </c>
      <c r="M4" s="367" t="s">
        <v>11</v>
      </c>
      <c r="N4" s="368" t="s">
        <v>12</v>
      </c>
      <c r="O4" s="365" t="s">
        <v>13</v>
      </c>
      <c r="P4" s="366" t="s">
        <v>14</v>
      </c>
      <c r="Q4" s="365" t="s">
        <v>15</v>
      </c>
      <c r="R4" s="369" t="s">
        <v>16</v>
      </c>
    </row>
    <row r="5" spans="1:18" ht="95.25" customHeight="1" x14ac:dyDescent="0.25">
      <c r="A5" s="448" t="s">
        <v>247</v>
      </c>
      <c r="B5" s="449" t="s">
        <v>838</v>
      </c>
      <c r="C5" s="439" t="s">
        <v>839</v>
      </c>
      <c r="D5" s="441" t="s">
        <v>248</v>
      </c>
      <c r="E5" s="440" t="s">
        <v>23</v>
      </c>
      <c r="F5" s="439" t="s">
        <v>21</v>
      </c>
      <c r="G5" s="439" t="s">
        <v>840</v>
      </c>
      <c r="H5" s="439" t="s">
        <v>249</v>
      </c>
      <c r="I5" s="439" t="s">
        <v>21</v>
      </c>
      <c r="J5" s="440">
        <v>10</v>
      </c>
      <c r="K5" s="440" t="s">
        <v>49</v>
      </c>
      <c r="L5" s="439" t="s">
        <v>841</v>
      </c>
      <c r="M5" s="439" t="s">
        <v>842</v>
      </c>
      <c r="N5" s="440" t="s">
        <v>17</v>
      </c>
      <c r="O5" s="450">
        <v>220</v>
      </c>
      <c r="P5" s="439" t="s">
        <v>250</v>
      </c>
      <c r="Q5" s="445">
        <v>43465</v>
      </c>
      <c r="R5" s="446">
        <v>1341744</v>
      </c>
    </row>
    <row r="6" spans="1:18" ht="102.75" customHeight="1" x14ac:dyDescent="0.25">
      <c r="A6" s="448" t="s">
        <v>251</v>
      </c>
      <c r="B6" s="449" t="s">
        <v>252</v>
      </c>
      <c r="C6" s="439" t="s">
        <v>253</v>
      </c>
      <c r="D6" s="441" t="s">
        <v>843</v>
      </c>
      <c r="E6" s="440" t="s">
        <v>23</v>
      </c>
      <c r="F6" s="439" t="s">
        <v>21</v>
      </c>
      <c r="G6" s="439" t="s">
        <v>840</v>
      </c>
      <c r="H6" s="439" t="s">
        <v>249</v>
      </c>
      <c r="I6" s="439" t="s">
        <v>21</v>
      </c>
      <c r="J6" s="440">
        <v>10</v>
      </c>
      <c r="K6" s="440" t="s">
        <v>49</v>
      </c>
      <c r="L6" s="439" t="s">
        <v>254</v>
      </c>
      <c r="M6" s="439" t="s">
        <v>255</v>
      </c>
      <c r="N6" s="440" t="s">
        <v>51</v>
      </c>
      <c r="O6" s="447">
        <v>1</v>
      </c>
      <c r="P6" s="439" t="s">
        <v>250</v>
      </c>
      <c r="Q6" s="445">
        <v>43465</v>
      </c>
      <c r="R6" s="446">
        <v>14725200</v>
      </c>
    </row>
    <row r="7" spans="1:18" ht="72.75" customHeight="1" x14ac:dyDescent="0.25">
      <c r="A7" s="444">
        <v>909</v>
      </c>
      <c r="B7" s="439" t="s">
        <v>256</v>
      </c>
      <c r="C7" s="439" t="s">
        <v>844</v>
      </c>
      <c r="D7" s="441" t="s">
        <v>257</v>
      </c>
      <c r="E7" s="440" t="s">
        <v>23</v>
      </c>
      <c r="F7" s="439" t="s">
        <v>21</v>
      </c>
      <c r="G7" s="439" t="s">
        <v>840</v>
      </c>
      <c r="H7" s="439" t="s">
        <v>258</v>
      </c>
      <c r="I7" s="439" t="s">
        <v>21</v>
      </c>
      <c r="J7" s="440">
        <v>10</v>
      </c>
      <c r="K7" s="440" t="s">
        <v>49</v>
      </c>
      <c r="L7" s="439" t="s">
        <v>259</v>
      </c>
      <c r="M7" s="439" t="s">
        <v>260</v>
      </c>
      <c r="N7" s="440" t="s">
        <v>51</v>
      </c>
      <c r="O7" s="442">
        <v>1</v>
      </c>
      <c r="P7" s="439" t="s">
        <v>261</v>
      </c>
      <c r="Q7" s="445">
        <v>43465</v>
      </c>
      <c r="R7" s="443">
        <v>3500000</v>
      </c>
    </row>
    <row r="8" spans="1:18" ht="107.25" customHeight="1" x14ac:dyDescent="0.25">
      <c r="A8" s="444">
        <v>1009</v>
      </c>
      <c r="B8" s="439" t="s">
        <v>262</v>
      </c>
      <c r="C8" s="439" t="s">
        <v>845</v>
      </c>
      <c r="D8" s="441" t="s">
        <v>263</v>
      </c>
      <c r="E8" s="440" t="s">
        <v>23</v>
      </c>
      <c r="F8" s="439" t="s">
        <v>21</v>
      </c>
      <c r="G8" s="439" t="s">
        <v>264</v>
      </c>
      <c r="H8" s="439" t="s">
        <v>249</v>
      </c>
      <c r="I8" s="439" t="s">
        <v>21</v>
      </c>
      <c r="J8" s="440">
        <v>9</v>
      </c>
      <c r="K8" s="440" t="s">
        <v>49</v>
      </c>
      <c r="L8" s="439" t="s">
        <v>265</v>
      </c>
      <c r="M8" s="439" t="s">
        <v>260</v>
      </c>
      <c r="N8" s="440" t="s">
        <v>51</v>
      </c>
      <c r="O8" s="442">
        <v>1</v>
      </c>
      <c r="P8" s="439" t="s">
        <v>846</v>
      </c>
      <c r="Q8" s="445">
        <v>43465</v>
      </c>
      <c r="R8" s="443">
        <v>3000000</v>
      </c>
    </row>
    <row r="9" spans="1:18" ht="154.5" customHeight="1" x14ac:dyDescent="0.25">
      <c r="A9" s="350">
        <v>1109</v>
      </c>
      <c r="B9" s="349" t="s">
        <v>266</v>
      </c>
      <c r="C9" s="349" t="s">
        <v>847</v>
      </c>
      <c r="D9" s="373" t="s">
        <v>267</v>
      </c>
      <c r="E9" s="374" t="s">
        <v>23</v>
      </c>
      <c r="F9" s="349" t="s">
        <v>21</v>
      </c>
      <c r="G9" s="349" t="s">
        <v>840</v>
      </c>
      <c r="H9" s="349" t="s">
        <v>268</v>
      </c>
      <c r="I9" s="349" t="s">
        <v>21</v>
      </c>
      <c r="J9" s="374">
        <v>8</v>
      </c>
      <c r="K9" s="374" t="s">
        <v>49</v>
      </c>
      <c r="L9" s="349" t="s">
        <v>269</v>
      </c>
      <c r="M9" s="349" t="s">
        <v>270</v>
      </c>
      <c r="N9" s="374" t="s">
        <v>17</v>
      </c>
      <c r="O9" s="375">
        <v>1</v>
      </c>
      <c r="P9" s="349" t="s">
        <v>250</v>
      </c>
      <c r="Q9" s="376">
        <v>43281</v>
      </c>
      <c r="R9" s="377">
        <v>1900000</v>
      </c>
    </row>
    <row r="10" spans="1:18" ht="124.5" customHeight="1" x14ac:dyDescent="0.25">
      <c r="A10" s="351">
        <v>1209</v>
      </c>
      <c r="B10" s="349" t="s">
        <v>271</v>
      </c>
      <c r="C10" s="349" t="s">
        <v>848</v>
      </c>
      <c r="D10" s="373" t="s">
        <v>849</v>
      </c>
      <c r="E10" s="374" t="s">
        <v>20</v>
      </c>
      <c r="F10" s="349" t="s">
        <v>21</v>
      </c>
      <c r="G10" s="349" t="s">
        <v>272</v>
      </c>
      <c r="H10" s="349" t="s">
        <v>850</v>
      </c>
      <c r="I10" s="349" t="s">
        <v>21</v>
      </c>
      <c r="J10" s="374">
        <v>10</v>
      </c>
      <c r="K10" s="374" t="s">
        <v>49</v>
      </c>
      <c r="L10" s="349" t="s">
        <v>851</v>
      </c>
      <c r="M10" s="349" t="s">
        <v>852</v>
      </c>
      <c r="N10" s="374" t="s">
        <v>17</v>
      </c>
      <c r="O10" s="374">
        <v>1</v>
      </c>
      <c r="P10" s="349" t="s">
        <v>853</v>
      </c>
      <c r="Q10" s="376">
        <v>43281</v>
      </c>
      <c r="R10" s="377">
        <v>10000000</v>
      </c>
    </row>
    <row r="11" spans="1:18" ht="112.5" customHeight="1" x14ac:dyDescent="0.25">
      <c r="A11" s="351">
        <v>1309</v>
      </c>
      <c r="B11" s="349" t="s">
        <v>854</v>
      </c>
      <c r="C11" s="349" t="s">
        <v>855</v>
      </c>
      <c r="D11" s="373" t="s">
        <v>856</v>
      </c>
      <c r="E11" s="374" t="s">
        <v>20</v>
      </c>
      <c r="F11" s="349" t="s">
        <v>21</v>
      </c>
      <c r="G11" s="349" t="s">
        <v>272</v>
      </c>
      <c r="H11" s="349" t="s">
        <v>273</v>
      </c>
      <c r="I11" s="349" t="s">
        <v>21</v>
      </c>
      <c r="J11" s="374">
        <v>8</v>
      </c>
      <c r="K11" s="374" t="s">
        <v>49</v>
      </c>
      <c r="L11" s="349" t="s">
        <v>857</v>
      </c>
      <c r="M11" s="349" t="s">
        <v>274</v>
      </c>
      <c r="N11" s="374" t="s">
        <v>17</v>
      </c>
      <c r="O11" s="378">
        <v>1</v>
      </c>
      <c r="P11" s="349" t="s">
        <v>853</v>
      </c>
      <c r="Q11" s="376">
        <v>43220</v>
      </c>
      <c r="R11" s="377">
        <v>648006.36600000004</v>
      </c>
    </row>
    <row r="12" spans="1:18" ht="82.5" customHeight="1" x14ac:dyDescent="0.25">
      <c r="A12" s="351">
        <v>1409</v>
      </c>
      <c r="B12" s="349" t="s">
        <v>858</v>
      </c>
      <c r="C12" s="349" t="s">
        <v>275</v>
      </c>
      <c r="D12" s="373" t="s">
        <v>276</v>
      </c>
      <c r="E12" s="374" t="s">
        <v>23</v>
      </c>
      <c r="F12" s="349" t="s">
        <v>21</v>
      </c>
      <c r="G12" s="349" t="s">
        <v>272</v>
      </c>
      <c r="H12" s="349" t="s">
        <v>273</v>
      </c>
      <c r="I12" s="349" t="s">
        <v>21</v>
      </c>
      <c r="J12" s="374">
        <v>8</v>
      </c>
      <c r="K12" s="374" t="s">
        <v>49</v>
      </c>
      <c r="L12" s="349" t="s">
        <v>277</v>
      </c>
      <c r="M12" s="349" t="s">
        <v>278</v>
      </c>
      <c r="N12" s="374" t="s">
        <v>17</v>
      </c>
      <c r="O12" s="378">
        <v>1</v>
      </c>
      <c r="P12" s="349" t="s">
        <v>853</v>
      </c>
      <c r="Q12" s="376">
        <v>43465</v>
      </c>
      <c r="R12" s="379">
        <v>1500000</v>
      </c>
    </row>
    <row r="13" spans="1:18" ht="99.75" customHeight="1" x14ac:dyDescent="0.25">
      <c r="A13" s="351">
        <v>1509</v>
      </c>
      <c r="B13" s="349" t="s">
        <v>859</v>
      </c>
      <c r="C13" s="349" t="s">
        <v>860</v>
      </c>
      <c r="D13" s="373" t="s">
        <v>279</v>
      </c>
      <c r="E13" s="374" t="s">
        <v>20</v>
      </c>
      <c r="F13" s="349" t="s">
        <v>21</v>
      </c>
      <c r="G13" s="349" t="s">
        <v>272</v>
      </c>
      <c r="H13" s="349" t="s">
        <v>643</v>
      </c>
      <c r="I13" s="349" t="s">
        <v>21</v>
      </c>
      <c r="J13" s="374">
        <v>7</v>
      </c>
      <c r="K13" s="374" t="s">
        <v>49</v>
      </c>
      <c r="L13" s="349" t="s">
        <v>861</v>
      </c>
      <c r="M13" s="349" t="s">
        <v>278</v>
      </c>
      <c r="N13" s="374" t="s">
        <v>17</v>
      </c>
      <c r="O13" s="380">
        <v>1</v>
      </c>
      <c r="P13" s="349" t="s">
        <v>853</v>
      </c>
      <c r="Q13" s="376">
        <v>43159</v>
      </c>
      <c r="R13" s="377">
        <v>706305.32</v>
      </c>
    </row>
    <row r="14" spans="1:18" ht="112.5" customHeight="1" x14ac:dyDescent="0.25">
      <c r="A14" s="351">
        <v>1609</v>
      </c>
      <c r="B14" s="349" t="s">
        <v>862</v>
      </c>
      <c r="C14" s="349" t="s">
        <v>860</v>
      </c>
      <c r="D14" s="373" t="s">
        <v>863</v>
      </c>
      <c r="E14" s="374" t="s">
        <v>20</v>
      </c>
      <c r="F14" s="349" t="s">
        <v>21</v>
      </c>
      <c r="G14" s="349" t="s">
        <v>272</v>
      </c>
      <c r="H14" s="349" t="s">
        <v>671</v>
      </c>
      <c r="I14" s="349" t="s">
        <v>21</v>
      </c>
      <c r="J14" s="374">
        <v>7</v>
      </c>
      <c r="K14" s="374" t="s">
        <v>49</v>
      </c>
      <c r="L14" s="349" t="s">
        <v>861</v>
      </c>
      <c r="M14" s="349" t="s">
        <v>278</v>
      </c>
      <c r="N14" s="374" t="s">
        <v>17</v>
      </c>
      <c r="O14" s="381">
        <v>1</v>
      </c>
      <c r="P14" s="349" t="s">
        <v>853</v>
      </c>
      <c r="Q14" s="376">
        <v>43465</v>
      </c>
      <c r="R14" s="377">
        <v>1811180.45</v>
      </c>
    </row>
    <row r="15" spans="1:18" ht="102" customHeight="1" x14ac:dyDescent="0.25">
      <c r="A15" s="351">
        <v>1709</v>
      </c>
      <c r="B15" s="150" t="s">
        <v>864</v>
      </c>
      <c r="C15" s="150" t="s">
        <v>855</v>
      </c>
      <c r="D15" s="373" t="s">
        <v>865</v>
      </c>
      <c r="E15" s="371" t="s">
        <v>20</v>
      </c>
      <c r="F15" s="150" t="s">
        <v>21</v>
      </c>
      <c r="G15" s="150" t="s">
        <v>272</v>
      </c>
      <c r="H15" s="150" t="s">
        <v>273</v>
      </c>
      <c r="I15" s="150" t="s">
        <v>21</v>
      </c>
      <c r="J15" s="371">
        <v>8</v>
      </c>
      <c r="K15" s="371" t="s">
        <v>49</v>
      </c>
      <c r="L15" s="150" t="s">
        <v>857</v>
      </c>
      <c r="M15" s="150" t="s">
        <v>274</v>
      </c>
      <c r="N15" s="371" t="s">
        <v>17</v>
      </c>
      <c r="O15" s="371">
        <v>1</v>
      </c>
      <c r="P15" s="150" t="s">
        <v>853</v>
      </c>
      <c r="Q15" s="376">
        <v>43281</v>
      </c>
      <c r="R15" s="379">
        <v>648006.36600000004</v>
      </c>
    </row>
    <row r="16" spans="1:18" ht="126" customHeight="1" x14ac:dyDescent="0.25">
      <c r="A16" s="351">
        <v>1809</v>
      </c>
      <c r="B16" s="386" t="s">
        <v>280</v>
      </c>
      <c r="C16" s="150" t="s">
        <v>866</v>
      </c>
      <c r="D16" s="382" t="s">
        <v>281</v>
      </c>
      <c r="E16" s="371" t="s">
        <v>23</v>
      </c>
      <c r="F16" s="150" t="s">
        <v>21</v>
      </c>
      <c r="G16" s="150" t="s">
        <v>272</v>
      </c>
      <c r="H16" s="150" t="s">
        <v>273</v>
      </c>
      <c r="I16" s="150" t="s">
        <v>21</v>
      </c>
      <c r="J16" s="371">
        <v>7</v>
      </c>
      <c r="K16" s="371" t="s">
        <v>49</v>
      </c>
      <c r="L16" s="150" t="s">
        <v>867</v>
      </c>
      <c r="M16" s="150" t="s">
        <v>282</v>
      </c>
      <c r="N16" s="371" t="s">
        <v>51</v>
      </c>
      <c r="O16" s="383">
        <v>1</v>
      </c>
      <c r="P16" s="150" t="s">
        <v>250</v>
      </c>
      <c r="Q16" s="376">
        <v>43465</v>
      </c>
      <c r="R16" s="379">
        <v>2000000</v>
      </c>
    </row>
    <row r="17" spans="1:18" ht="131.25" customHeight="1" x14ac:dyDescent="0.25">
      <c r="A17" s="351">
        <v>1909</v>
      </c>
      <c r="B17" s="150" t="s">
        <v>868</v>
      </c>
      <c r="C17" s="150" t="s">
        <v>860</v>
      </c>
      <c r="D17" s="373" t="s">
        <v>869</v>
      </c>
      <c r="E17" s="371" t="s">
        <v>20</v>
      </c>
      <c r="F17" s="150" t="s">
        <v>21</v>
      </c>
      <c r="G17" s="150" t="s">
        <v>272</v>
      </c>
      <c r="H17" s="150" t="s">
        <v>479</v>
      </c>
      <c r="I17" s="150" t="s">
        <v>21</v>
      </c>
      <c r="J17" s="371">
        <v>7</v>
      </c>
      <c r="K17" s="371" t="s">
        <v>49</v>
      </c>
      <c r="L17" s="150" t="s">
        <v>861</v>
      </c>
      <c r="M17" s="150" t="s">
        <v>278</v>
      </c>
      <c r="N17" s="371" t="s">
        <v>17</v>
      </c>
      <c r="O17" s="383">
        <v>1</v>
      </c>
      <c r="P17" s="150" t="s">
        <v>853</v>
      </c>
      <c r="Q17" s="376">
        <v>43131</v>
      </c>
      <c r="R17" s="379">
        <v>135000</v>
      </c>
    </row>
    <row r="18" spans="1:18" ht="109.5" customHeight="1" x14ac:dyDescent="0.25">
      <c r="A18" s="351">
        <v>2009</v>
      </c>
      <c r="B18" s="150" t="s">
        <v>870</v>
      </c>
      <c r="C18" s="150" t="s">
        <v>871</v>
      </c>
      <c r="D18" s="382" t="s">
        <v>872</v>
      </c>
      <c r="E18" s="371" t="s">
        <v>20</v>
      </c>
      <c r="F18" s="150" t="s">
        <v>21</v>
      </c>
      <c r="G18" s="150" t="s">
        <v>283</v>
      </c>
      <c r="H18" s="150" t="s">
        <v>671</v>
      </c>
      <c r="I18" s="150" t="s">
        <v>21</v>
      </c>
      <c r="J18" s="371">
        <v>6</v>
      </c>
      <c r="K18" s="371" t="s">
        <v>49</v>
      </c>
      <c r="L18" s="150" t="s">
        <v>284</v>
      </c>
      <c r="M18" s="150" t="s">
        <v>285</v>
      </c>
      <c r="N18" s="371" t="s">
        <v>17</v>
      </c>
      <c r="O18" s="371">
        <v>1</v>
      </c>
      <c r="P18" s="150" t="s">
        <v>286</v>
      </c>
      <c r="Q18" s="385">
        <v>43220</v>
      </c>
      <c r="R18" s="379">
        <v>675000</v>
      </c>
    </row>
    <row r="19" spans="1:18" ht="51.75" hidden="1" customHeight="1" x14ac:dyDescent="0.25">
      <c r="A19" s="643" t="s">
        <v>47</v>
      </c>
      <c r="B19" s="643"/>
      <c r="C19" s="643"/>
      <c r="D19" s="643"/>
      <c r="E19" s="643"/>
      <c r="F19" s="643"/>
      <c r="G19" s="643"/>
      <c r="H19" s="643"/>
      <c r="I19" s="643"/>
      <c r="J19" s="643"/>
      <c r="K19" s="643"/>
      <c r="L19" s="643"/>
      <c r="M19" s="643"/>
      <c r="N19" s="643"/>
      <c r="O19" s="643"/>
      <c r="P19" s="643"/>
      <c r="Q19" s="643"/>
      <c r="R19" s="643"/>
    </row>
    <row r="20" spans="1:18" ht="101.25" hidden="1" customHeight="1" x14ac:dyDescent="0.25">
      <c r="A20" s="372"/>
      <c r="B20" s="386" t="s">
        <v>873</v>
      </c>
      <c r="C20" s="386" t="s">
        <v>874</v>
      </c>
      <c r="D20" s="382" t="s">
        <v>875</v>
      </c>
      <c r="E20" s="372" t="s">
        <v>20</v>
      </c>
      <c r="F20" s="386" t="s">
        <v>21</v>
      </c>
      <c r="G20" s="386" t="s">
        <v>479</v>
      </c>
      <c r="H20" s="386" t="s">
        <v>876</v>
      </c>
      <c r="I20" s="386" t="s">
        <v>21</v>
      </c>
      <c r="J20" s="372"/>
      <c r="K20" s="372" t="s">
        <v>22</v>
      </c>
      <c r="L20" s="386" t="s">
        <v>287</v>
      </c>
      <c r="M20" s="386" t="s">
        <v>288</v>
      </c>
      <c r="N20" s="372" t="s">
        <v>51</v>
      </c>
      <c r="O20" s="387">
        <v>1</v>
      </c>
      <c r="P20" s="386"/>
      <c r="Q20" s="388">
        <v>43282</v>
      </c>
      <c r="R20" s="389"/>
    </row>
    <row r="21" spans="1:18" ht="32.25" hidden="1" customHeight="1" x14ac:dyDescent="0.25">
      <c r="A21" s="644"/>
      <c r="B21" s="647" t="s">
        <v>625</v>
      </c>
      <c r="C21" s="647" t="s">
        <v>625</v>
      </c>
      <c r="D21" s="637" t="s">
        <v>877</v>
      </c>
      <c r="E21" s="640" t="s">
        <v>20</v>
      </c>
      <c r="F21" s="634" t="s">
        <v>21</v>
      </c>
      <c r="G21" s="634" t="s">
        <v>671</v>
      </c>
      <c r="H21" s="634" t="s">
        <v>630</v>
      </c>
      <c r="I21" s="634" t="s">
        <v>21</v>
      </c>
      <c r="J21" s="640"/>
      <c r="K21" s="640" t="s">
        <v>22</v>
      </c>
      <c r="L21" s="634" t="s">
        <v>878</v>
      </c>
      <c r="M21" s="634" t="s">
        <v>879</v>
      </c>
      <c r="N21" s="640" t="s">
        <v>51</v>
      </c>
      <c r="O21" s="650">
        <v>1</v>
      </c>
      <c r="P21" s="634" t="s">
        <v>880</v>
      </c>
      <c r="Q21" s="653">
        <v>43373</v>
      </c>
      <c r="R21" s="656">
        <v>900000</v>
      </c>
    </row>
    <row r="22" spans="1:18" ht="32.25" hidden="1" customHeight="1" x14ac:dyDescent="0.25">
      <c r="A22" s="645"/>
      <c r="B22" s="648"/>
      <c r="C22" s="648" t="s">
        <v>56</v>
      </c>
      <c r="D22" s="638"/>
      <c r="E22" s="641" t="s">
        <v>56</v>
      </c>
      <c r="F22" s="635"/>
      <c r="G22" s="635" t="s">
        <v>56</v>
      </c>
      <c r="H22" s="635" t="s">
        <v>56</v>
      </c>
      <c r="I22" s="635"/>
      <c r="J22" s="641"/>
      <c r="K22" s="641" t="s">
        <v>56</v>
      </c>
      <c r="L22" s="635" t="s">
        <v>56</v>
      </c>
      <c r="M22" s="635" t="s">
        <v>56</v>
      </c>
      <c r="N22" s="641" t="s">
        <v>56</v>
      </c>
      <c r="O22" s="651"/>
      <c r="P22" s="635" t="s">
        <v>56</v>
      </c>
      <c r="Q22" s="654"/>
      <c r="R22" s="657"/>
    </row>
    <row r="23" spans="1:18" ht="32.25" hidden="1" customHeight="1" x14ac:dyDescent="0.25">
      <c r="A23" s="645"/>
      <c r="B23" s="648"/>
      <c r="C23" s="648" t="s">
        <v>56</v>
      </c>
      <c r="D23" s="638"/>
      <c r="E23" s="641" t="s">
        <v>56</v>
      </c>
      <c r="F23" s="635"/>
      <c r="G23" s="635" t="s">
        <v>56</v>
      </c>
      <c r="H23" s="635" t="s">
        <v>56</v>
      </c>
      <c r="I23" s="635"/>
      <c r="J23" s="641"/>
      <c r="K23" s="641" t="s">
        <v>56</v>
      </c>
      <c r="L23" s="635" t="s">
        <v>56</v>
      </c>
      <c r="M23" s="635" t="s">
        <v>56</v>
      </c>
      <c r="N23" s="641" t="s">
        <v>56</v>
      </c>
      <c r="O23" s="651"/>
      <c r="P23" s="635" t="s">
        <v>56</v>
      </c>
      <c r="Q23" s="654"/>
      <c r="R23" s="657"/>
    </row>
    <row r="24" spans="1:18" ht="32.25" hidden="1" customHeight="1" x14ac:dyDescent="0.25">
      <c r="A24" s="645"/>
      <c r="B24" s="648"/>
      <c r="C24" s="648" t="s">
        <v>56</v>
      </c>
      <c r="D24" s="638"/>
      <c r="E24" s="641" t="s">
        <v>56</v>
      </c>
      <c r="F24" s="635"/>
      <c r="G24" s="635" t="s">
        <v>56</v>
      </c>
      <c r="H24" s="635" t="s">
        <v>56</v>
      </c>
      <c r="I24" s="635"/>
      <c r="J24" s="641"/>
      <c r="K24" s="641" t="s">
        <v>56</v>
      </c>
      <c r="L24" s="635" t="s">
        <v>56</v>
      </c>
      <c r="M24" s="635" t="s">
        <v>56</v>
      </c>
      <c r="N24" s="641" t="s">
        <v>56</v>
      </c>
      <c r="O24" s="651"/>
      <c r="P24" s="635" t="s">
        <v>56</v>
      </c>
      <c r="Q24" s="654"/>
      <c r="R24" s="657"/>
    </row>
    <row r="25" spans="1:18" ht="32.25" hidden="1" customHeight="1" x14ac:dyDescent="0.25">
      <c r="A25" s="645"/>
      <c r="B25" s="648"/>
      <c r="C25" s="648" t="s">
        <v>56</v>
      </c>
      <c r="D25" s="638"/>
      <c r="E25" s="641" t="s">
        <v>56</v>
      </c>
      <c r="F25" s="635"/>
      <c r="G25" s="635" t="s">
        <v>56</v>
      </c>
      <c r="H25" s="635" t="s">
        <v>56</v>
      </c>
      <c r="I25" s="635"/>
      <c r="J25" s="641"/>
      <c r="K25" s="641" t="s">
        <v>56</v>
      </c>
      <c r="L25" s="635" t="s">
        <v>56</v>
      </c>
      <c r="M25" s="635" t="s">
        <v>56</v>
      </c>
      <c r="N25" s="641" t="s">
        <v>56</v>
      </c>
      <c r="O25" s="651"/>
      <c r="P25" s="635" t="s">
        <v>56</v>
      </c>
      <c r="Q25" s="654"/>
      <c r="R25" s="657"/>
    </row>
    <row r="26" spans="1:18" ht="32.25" hidden="1" customHeight="1" x14ac:dyDescent="0.25">
      <c r="A26" s="645"/>
      <c r="B26" s="648"/>
      <c r="C26" s="648" t="s">
        <v>56</v>
      </c>
      <c r="D26" s="638"/>
      <c r="E26" s="641" t="s">
        <v>56</v>
      </c>
      <c r="F26" s="635"/>
      <c r="G26" s="635" t="s">
        <v>56</v>
      </c>
      <c r="H26" s="635" t="s">
        <v>56</v>
      </c>
      <c r="I26" s="635"/>
      <c r="J26" s="641"/>
      <c r="K26" s="641" t="s">
        <v>56</v>
      </c>
      <c r="L26" s="635" t="s">
        <v>56</v>
      </c>
      <c r="M26" s="635" t="s">
        <v>56</v>
      </c>
      <c r="N26" s="641" t="s">
        <v>56</v>
      </c>
      <c r="O26" s="651"/>
      <c r="P26" s="635" t="s">
        <v>56</v>
      </c>
      <c r="Q26" s="654"/>
      <c r="R26" s="657"/>
    </row>
    <row r="27" spans="1:18" ht="32.25" hidden="1" customHeight="1" x14ac:dyDescent="0.25">
      <c r="A27" s="646"/>
      <c r="B27" s="649"/>
      <c r="C27" s="649" t="s">
        <v>56</v>
      </c>
      <c r="D27" s="639"/>
      <c r="E27" s="642" t="s">
        <v>56</v>
      </c>
      <c r="F27" s="636"/>
      <c r="G27" s="636" t="s">
        <v>56</v>
      </c>
      <c r="H27" s="636" t="s">
        <v>56</v>
      </c>
      <c r="I27" s="636"/>
      <c r="J27" s="642"/>
      <c r="K27" s="642" t="s">
        <v>56</v>
      </c>
      <c r="L27" s="636" t="s">
        <v>56</v>
      </c>
      <c r="M27" s="636" t="s">
        <v>56</v>
      </c>
      <c r="N27" s="642" t="s">
        <v>56</v>
      </c>
      <c r="O27" s="652"/>
      <c r="P27" s="636" t="s">
        <v>56</v>
      </c>
      <c r="Q27" s="655"/>
      <c r="R27" s="658"/>
    </row>
    <row r="28" spans="1:18" ht="33.75" hidden="1" customHeight="1" x14ac:dyDescent="0.25">
      <c r="A28" s="644"/>
      <c r="B28" s="647" t="s">
        <v>881</v>
      </c>
      <c r="C28" s="647" t="s">
        <v>882</v>
      </c>
      <c r="D28" s="637" t="s">
        <v>883</v>
      </c>
      <c r="E28" s="640" t="s">
        <v>20</v>
      </c>
      <c r="F28" s="634" t="s">
        <v>21</v>
      </c>
      <c r="G28" s="634" t="s">
        <v>671</v>
      </c>
      <c r="H28" s="634" t="s">
        <v>630</v>
      </c>
      <c r="I28" s="634" t="s">
        <v>21</v>
      </c>
      <c r="J28" s="640"/>
      <c r="K28" s="640" t="s">
        <v>22</v>
      </c>
      <c r="L28" s="634" t="s">
        <v>884</v>
      </c>
      <c r="M28" s="634" t="s">
        <v>879</v>
      </c>
      <c r="N28" s="640" t="s">
        <v>51</v>
      </c>
      <c r="O28" s="650">
        <v>1</v>
      </c>
      <c r="P28" s="634" t="s">
        <v>885</v>
      </c>
      <c r="Q28" s="653">
        <v>43281</v>
      </c>
      <c r="R28" s="656">
        <v>1500000</v>
      </c>
    </row>
    <row r="29" spans="1:18" ht="33.75" hidden="1" customHeight="1" x14ac:dyDescent="0.25">
      <c r="A29" s="645"/>
      <c r="B29" s="648"/>
      <c r="C29" s="648" t="s">
        <v>56</v>
      </c>
      <c r="D29" s="638"/>
      <c r="E29" s="641" t="s">
        <v>56</v>
      </c>
      <c r="F29" s="635"/>
      <c r="G29" s="635" t="s">
        <v>56</v>
      </c>
      <c r="H29" s="635" t="s">
        <v>56</v>
      </c>
      <c r="I29" s="635"/>
      <c r="J29" s="641"/>
      <c r="K29" s="641" t="s">
        <v>56</v>
      </c>
      <c r="L29" s="635" t="s">
        <v>56</v>
      </c>
      <c r="M29" s="635" t="s">
        <v>56</v>
      </c>
      <c r="N29" s="641" t="s">
        <v>56</v>
      </c>
      <c r="O29" s="651"/>
      <c r="P29" s="635" t="s">
        <v>56</v>
      </c>
      <c r="Q29" s="654"/>
      <c r="R29" s="657"/>
    </row>
    <row r="30" spans="1:18" ht="33.75" hidden="1" customHeight="1" x14ac:dyDescent="0.25">
      <c r="A30" s="645"/>
      <c r="B30" s="648"/>
      <c r="C30" s="648" t="s">
        <v>56</v>
      </c>
      <c r="D30" s="638"/>
      <c r="E30" s="641" t="s">
        <v>56</v>
      </c>
      <c r="F30" s="635"/>
      <c r="G30" s="635" t="s">
        <v>56</v>
      </c>
      <c r="H30" s="635" t="s">
        <v>56</v>
      </c>
      <c r="I30" s="635"/>
      <c r="J30" s="641"/>
      <c r="K30" s="641" t="s">
        <v>56</v>
      </c>
      <c r="L30" s="635" t="s">
        <v>56</v>
      </c>
      <c r="M30" s="635" t="s">
        <v>56</v>
      </c>
      <c r="N30" s="641" t="s">
        <v>56</v>
      </c>
      <c r="O30" s="651"/>
      <c r="P30" s="635" t="s">
        <v>56</v>
      </c>
      <c r="Q30" s="654"/>
      <c r="R30" s="657"/>
    </row>
    <row r="31" spans="1:18" ht="33.75" hidden="1" customHeight="1" x14ac:dyDescent="0.25">
      <c r="A31" s="645"/>
      <c r="B31" s="648"/>
      <c r="C31" s="648" t="s">
        <v>56</v>
      </c>
      <c r="D31" s="638"/>
      <c r="E31" s="641" t="s">
        <v>56</v>
      </c>
      <c r="F31" s="635"/>
      <c r="G31" s="635" t="s">
        <v>56</v>
      </c>
      <c r="H31" s="635" t="s">
        <v>56</v>
      </c>
      <c r="I31" s="635"/>
      <c r="J31" s="641"/>
      <c r="K31" s="641" t="s">
        <v>56</v>
      </c>
      <c r="L31" s="635" t="s">
        <v>56</v>
      </c>
      <c r="M31" s="635" t="s">
        <v>56</v>
      </c>
      <c r="N31" s="641" t="s">
        <v>56</v>
      </c>
      <c r="O31" s="651"/>
      <c r="P31" s="635" t="s">
        <v>56</v>
      </c>
      <c r="Q31" s="654"/>
      <c r="R31" s="657"/>
    </row>
    <row r="32" spans="1:18" ht="33.75" hidden="1" customHeight="1" x14ac:dyDescent="0.25">
      <c r="A32" s="645"/>
      <c r="B32" s="648"/>
      <c r="C32" s="648" t="s">
        <v>56</v>
      </c>
      <c r="D32" s="638"/>
      <c r="E32" s="641" t="s">
        <v>56</v>
      </c>
      <c r="F32" s="635"/>
      <c r="G32" s="635" t="s">
        <v>56</v>
      </c>
      <c r="H32" s="635" t="s">
        <v>56</v>
      </c>
      <c r="I32" s="635"/>
      <c r="J32" s="641"/>
      <c r="K32" s="641" t="s">
        <v>56</v>
      </c>
      <c r="L32" s="635" t="s">
        <v>56</v>
      </c>
      <c r="M32" s="635" t="s">
        <v>56</v>
      </c>
      <c r="N32" s="641" t="s">
        <v>56</v>
      </c>
      <c r="O32" s="651"/>
      <c r="P32" s="635" t="s">
        <v>56</v>
      </c>
      <c r="Q32" s="654"/>
      <c r="R32" s="657"/>
    </row>
    <row r="33" spans="1:18" ht="33.75" hidden="1" customHeight="1" x14ac:dyDescent="0.25">
      <c r="A33" s="645"/>
      <c r="B33" s="648"/>
      <c r="C33" s="648" t="s">
        <v>56</v>
      </c>
      <c r="D33" s="638"/>
      <c r="E33" s="641" t="s">
        <v>56</v>
      </c>
      <c r="F33" s="635"/>
      <c r="G33" s="635" t="s">
        <v>56</v>
      </c>
      <c r="H33" s="635" t="s">
        <v>56</v>
      </c>
      <c r="I33" s="635"/>
      <c r="J33" s="641"/>
      <c r="K33" s="641" t="s">
        <v>56</v>
      </c>
      <c r="L33" s="635" t="s">
        <v>56</v>
      </c>
      <c r="M33" s="635" t="s">
        <v>56</v>
      </c>
      <c r="N33" s="641" t="s">
        <v>56</v>
      </c>
      <c r="O33" s="651"/>
      <c r="P33" s="635" t="s">
        <v>56</v>
      </c>
      <c r="Q33" s="654"/>
      <c r="R33" s="657"/>
    </row>
    <row r="34" spans="1:18" ht="33.75" hidden="1" customHeight="1" x14ac:dyDescent="0.25">
      <c r="A34" s="645"/>
      <c r="B34" s="648"/>
      <c r="C34" s="648" t="s">
        <v>56</v>
      </c>
      <c r="D34" s="638"/>
      <c r="E34" s="641" t="s">
        <v>56</v>
      </c>
      <c r="F34" s="635"/>
      <c r="G34" s="635" t="s">
        <v>56</v>
      </c>
      <c r="H34" s="635" t="s">
        <v>56</v>
      </c>
      <c r="I34" s="635"/>
      <c r="J34" s="641"/>
      <c r="K34" s="641" t="s">
        <v>56</v>
      </c>
      <c r="L34" s="635" t="s">
        <v>56</v>
      </c>
      <c r="M34" s="635" t="s">
        <v>56</v>
      </c>
      <c r="N34" s="641" t="s">
        <v>56</v>
      </c>
      <c r="O34" s="651"/>
      <c r="P34" s="635" t="s">
        <v>56</v>
      </c>
      <c r="Q34" s="654"/>
      <c r="R34" s="657"/>
    </row>
    <row r="35" spans="1:18" ht="33.75" hidden="1" customHeight="1" x14ac:dyDescent="0.25">
      <c r="A35" s="645"/>
      <c r="B35" s="648"/>
      <c r="C35" s="648" t="s">
        <v>56</v>
      </c>
      <c r="D35" s="638"/>
      <c r="E35" s="641" t="s">
        <v>56</v>
      </c>
      <c r="F35" s="635"/>
      <c r="G35" s="635" t="s">
        <v>56</v>
      </c>
      <c r="H35" s="635" t="s">
        <v>56</v>
      </c>
      <c r="I35" s="635"/>
      <c r="J35" s="641"/>
      <c r="K35" s="641" t="s">
        <v>56</v>
      </c>
      <c r="L35" s="635" t="s">
        <v>56</v>
      </c>
      <c r="M35" s="635" t="s">
        <v>56</v>
      </c>
      <c r="N35" s="641" t="s">
        <v>56</v>
      </c>
      <c r="O35" s="651"/>
      <c r="P35" s="635" t="s">
        <v>56</v>
      </c>
      <c r="Q35" s="654"/>
      <c r="R35" s="657"/>
    </row>
    <row r="36" spans="1:18" ht="33.75" hidden="1" customHeight="1" x14ac:dyDescent="0.25">
      <c r="A36" s="645"/>
      <c r="B36" s="648"/>
      <c r="C36" s="648" t="s">
        <v>56</v>
      </c>
      <c r="D36" s="638"/>
      <c r="E36" s="641" t="s">
        <v>56</v>
      </c>
      <c r="F36" s="635"/>
      <c r="G36" s="635" t="s">
        <v>56</v>
      </c>
      <c r="H36" s="635" t="s">
        <v>56</v>
      </c>
      <c r="I36" s="635"/>
      <c r="J36" s="641"/>
      <c r="K36" s="641" t="s">
        <v>56</v>
      </c>
      <c r="L36" s="635" t="s">
        <v>56</v>
      </c>
      <c r="M36" s="635" t="s">
        <v>56</v>
      </c>
      <c r="N36" s="641" t="s">
        <v>56</v>
      </c>
      <c r="O36" s="651"/>
      <c r="P36" s="635" t="s">
        <v>56</v>
      </c>
      <c r="Q36" s="654"/>
      <c r="R36" s="657"/>
    </row>
    <row r="37" spans="1:18" ht="33.75" hidden="1" customHeight="1" x14ac:dyDescent="0.25">
      <c r="A37" s="645"/>
      <c r="B37" s="648"/>
      <c r="C37" s="648" t="s">
        <v>56</v>
      </c>
      <c r="D37" s="638"/>
      <c r="E37" s="641" t="s">
        <v>56</v>
      </c>
      <c r="F37" s="635"/>
      <c r="G37" s="635" t="s">
        <v>56</v>
      </c>
      <c r="H37" s="635" t="s">
        <v>56</v>
      </c>
      <c r="I37" s="635"/>
      <c r="J37" s="641"/>
      <c r="K37" s="641" t="s">
        <v>56</v>
      </c>
      <c r="L37" s="635" t="s">
        <v>56</v>
      </c>
      <c r="M37" s="635" t="s">
        <v>56</v>
      </c>
      <c r="N37" s="641" t="s">
        <v>56</v>
      </c>
      <c r="O37" s="651"/>
      <c r="P37" s="635" t="s">
        <v>56</v>
      </c>
      <c r="Q37" s="654"/>
      <c r="R37" s="657"/>
    </row>
    <row r="38" spans="1:18" ht="33.75" hidden="1" customHeight="1" x14ac:dyDescent="0.25">
      <c r="A38" s="646"/>
      <c r="B38" s="649"/>
      <c r="C38" s="649" t="s">
        <v>56</v>
      </c>
      <c r="D38" s="639"/>
      <c r="E38" s="642" t="s">
        <v>56</v>
      </c>
      <c r="F38" s="636"/>
      <c r="G38" s="636" t="s">
        <v>56</v>
      </c>
      <c r="H38" s="636" t="s">
        <v>56</v>
      </c>
      <c r="I38" s="636"/>
      <c r="J38" s="642"/>
      <c r="K38" s="642" t="s">
        <v>56</v>
      </c>
      <c r="L38" s="636" t="s">
        <v>56</v>
      </c>
      <c r="M38" s="636" t="s">
        <v>56</v>
      </c>
      <c r="N38" s="642" t="s">
        <v>56</v>
      </c>
      <c r="O38" s="652"/>
      <c r="P38" s="636" t="s">
        <v>56</v>
      </c>
      <c r="Q38" s="655"/>
      <c r="R38" s="658"/>
    </row>
    <row r="39" spans="1:18" ht="33.75" hidden="1" customHeight="1" x14ac:dyDescent="0.25">
      <c r="A39" s="644"/>
      <c r="B39" s="647" t="s">
        <v>886</v>
      </c>
      <c r="C39" s="647" t="s">
        <v>289</v>
      </c>
      <c r="D39" s="637" t="s">
        <v>887</v>
      </c>
      <c r="E39" s="640" t="s">
        <v>20</v>
      </c>
      <c r="F39" s="634" t="s">
        <v>21</v>
      </c>
      <c r="G39" s="634" t="s">
        <v>671</v>
      </c>
      <c r="H39" s="634" t="s">
        <v>630</v>
      </c>
      <c r="I39" s="634" t="s">
        <v>21</v>
      </c>
      <c r="J39" s="640"/>
      <c r="K39" s="640" t="s">
        <v>22</v>
      </c>
      <c r="L39" s="634" t="s">
        <v>884</v>
      </c>
      <c r="M39" s="634" t="s">
        <v>879</v>
      </c>
      <c r="N39" s="640" t="s">
        <v>51</v>
      </c>
      <c r="O39" s="650">
        <v>1</v>
      </c>
      <c r="P39" s="634" t="s">
        <v>885</v>
      </c>
      <c r="Q39" s="659">
        <v>43343</v>
      </c>
      <c r="R39" s="656">
        <v>300000</v>
      </c>
    </row>
    <row r="40" spans="1:18" ht="33.75" hidden="1" customHeight="1" x14ac:dyDescent="0.25">
      <c r="A40" s="645"/>
      <c r="B40" s="648"/>
      <c r="C40" s="648" t="s">
        <v>56</v>
      </c>
      <c r="D40" s="638"/>
      <c r="E40" s="641" t="s">
        <v>56</v>
      </c>
      <c r="F40" s="635"/>
      <c r="G40" s="635" t="s">
        <v>56</v>
      </c>
      <c r="H40" s="635" t="s">
        <v>56</v>
      </c>
      <c r="I40" s="635"/>
      <c r="J40" s="641"/>
      <c r="K40" s="641" t="s">
        <v>56</v>
      </c>
      <c r="L40" s="635" t="s">
        <v>56</v>
      </c>
      <c r="M40" s="635" t="s">
        <v>56</v>
      </c>
      <c r="N40" s="641" t="s">
        <v>56</v>
      </c>
      <c r="O40" s="651"/>
      <c r="P40" s="635" t="s">
        <v>56</v>
      </c>
      <c r="Q40" s="660"/>
      <c r="R40" s="657"/>
    </row>
    <row r="41" spans="1:18" ht="33.75" hidden="1" customHeight="1" x14ac:dyDescent="0.25">
      <c r="A41" s="645"/>
      <c r="B41" s="648"/>
      <c r="C41" s="648" t="s">
        <v>56</v>
      </c>
      <c r="D41" s="638"/>
      <c r="E41" s="641" t="s">
        <v>56</v>
      </c>
      <c r="F41" s="635"/>
      <c r="G41" s="635" t="s">
        <v>56</v>
      </c>
      <c r="H41" s="635" t="s">
        <v>56</v>
      </c>
      <c r="I41" s="635"/>
      <c r="J41" s="641"/>
      <c r="K41" s="641" t="s">
        <v>56</v>
      </c>
      <c r="L41" s="635" t="s">
        <v>56</v>
      </c>
      <c r="M41" s="635" t="s">
        <v>56</v>
      </c>
      <c r="N41" s="641" t="s">
        <v>56</v>
      </c>
      <c r="O41" s="651"/>
      <c r="P41" s="635" t="s">
        <v>56</v>
      </c>
      <c r="Q41" s="660"/>
      <c r="R41" s="657"/>
    </row>
    <row r="42" spans="1:18" ht="33.75" hidden="1" customHeight="1" x14ac:dyDescent="0.25">
      <c r="A42" s="645"/>
      <c r="B42" s="648"/>
      <c r="C42" s="648" t="s">
        <v>56</v>
      </c>
      <c r="D42" s="638"/>
      <c r="E42" s="641" t="s">
        <v>56</v>
      </c>
      <c r="F42" s="635"/>
      <c r="G42" s="635" t="s">
        <v>56</v>
      </c>
      <c r="H42" s="635" t="s">
        <v>56</v>
      </c>
      <c r="I42" s="635"/>
      <c r="J42" s="641"/>
      <c r="K42" s="641" t="s">
        <v>56</v>
      </c>
      <c r="L42" s="635" t="s">
        <v>56</v>
      </c>
      <c r="M42" s="635" t="s">
        <v>56</v>
      </c>
      <c r="N42" s="641" t="s">
        <v>56</v>
      </c>
      <c r="O42" s="651"/>
      <c r="P42" s="635" t="s">
        <v>56</v>
      </c>
      <c r="Q42" s="660"/>
      <c r="R42" s="657"/>
    </row>
    <row r="43" spans="1:18" ht="33.75" hidden="1" customHeight="1" x14ac:dyDescent="0.25">
      <c r="A43" s="646"/>
      <c r="B43" s="649"/>
      <c r="C43" s="649" t="s">
        <v>56</v>
      </c>
      <c r="D43" s="639"/>
      <c r="E43" s="642" t="s">
        <v>56</v>
      </c>
      <c r="F43" s="636"/>
      <c r="G43" s="636" t="s">
        <v>56</v>
      </c>
      <c r="H43" s="636" t="s">
        <v>56</v>
      </c>
      <c r="I43" s="636"/>
      <c r="J43" s="642"/>
      <c r="K43" s="642" t="s">
        <v>56</v>
      </c>
      <c r="L43" s="636" t="s">
        <v>56</v>
      </c>
      <c r="M43" s="636" t="s">
        <v>56</v>
      </c>
      <c r="N43" s="642" t="s">
        <v>56</v>
      </c>
      <c r="O43" s="652"/>
      <c r="P43" s="636" t="s">
        <v>56</v>
      </c>
      <c r="Q43" s="661"/>
      <c r="R43" s="658"/>
    </row>
    <row r="44" spans="1:18" ht="237" hidden="1" customHeight="1" x14ac:dyDescent="0.25">
      <c r="A44" s="391"/>
      <c r="B44" s="392" t="s">
        <v>290</v>
      </c>
      <c r="C44" s="392" t="s">
        <v>291</v>
      </c>
      <c r="D44" s="373" t="s">
        <v>292</v>
      </c>
      <c r="E44" s="391" t="s">
        <v>23</v>
      </c>
      <c r="F44" s="393" t="s">
        <v>21</v>
      </c>
      <c r="G44" s="393" t="s">
        <v>684</v>
      </c>
      <c r="H44" s="392" t="s">
        <v>876</v>
      </c>
      <c r="I44" s="393" t="s">
        <v>21</v>
      </c>
      <c r="J44" s="394"/>
      <c r="K44" s="391" t="s">
        <v>22</v>
      </c>
      <c r="L44" s="392" t="s">
        <v>293</v>
      </c>
      <c r="M44" s="393" t="s">
        <v>294</v>
      </c>
      <c r="N44" s="391" t="s">
        <v>51</v>
      </c>
      <c r="O44" s="395">
        <v>1</v>
      </c>
      <c r="P44" s="392" t="s">
        <v>888</v>
      </c>
      <c r="Q44" s="396">
        <v>43465</v>
      </c>
      <c r="R44" s="397">
        <v>0</v>
      </c>
    </row>
    <row r="45" spans="1:18" ht="87.75" hidden="1" customHeight="1" x14ac:dyDescent="0.25">
      <c r="A45" s="393"/>
      <c r="B45" s="393" t="s">
        <v>295</v>
      </c>
      <c r="C45" s="393" t="s">
        <v>889</v>
      </c>
      <c r="D45" s="382" t="s">
        <v>890</v>
      </c>
      <c r="E45" s="372" t="s">
        <v>296</v>
      </c>
      <c r="F45" s="399" t="s">
        <v>21</v>
      </c>
      <c r="G45" s="393" t="s">
        <v>643</v>
      </c>
      <c r="H45" s="393" t="s">
        <v>630</v>
      </c>
      <c r="I45" s="393" t="s">
        <v>21</v>
      </c>
      <c r="J45" s="400"/>
      <c r="K45" s="400" t="s">
        <v>49</v>
      </c>
      <c r="L45" s="393" t="s">
        <v>297</v>
      </c>
      <c r="M45" s="393" t="s">
        <v>298</v>
      </c>
      <c r="N45" s="400" t="s">
        <v>51</v>
      </c>
      <c r="O45" s="401">
        <v>1</v>
      </c>
      <c r="P45" s="393" t="s">
        <v>299</v>
      </c>
      <c r="Q45" s="402">
        <v>43190</v>
      </c>
      <c r="R45" s="398">
        <v>150000</v>
      </c>
    </row>
    <row r="46" spans="1:18" ht="132" hidden="1" customHeight="1" x14ac:dyDescent="0.25">
      <c r="A46" s="371"/>
      <c r="B46" s="390" t="s">
        <v>127</v>
      </c>
      <c r="C46" s="403" t="s">
        <v>128</v>
      </c>
      <c r="D46" s="382" t="s">
        <v>759</v>
      </c>
      <c r="E46" s="372" t="s">
        <v>23</v>
      </c>
      <c r="F46" s="150" t="s">
        <v>21</v>
      </c>
      <c r="G46" s="403" t="s">
        <v>830</v>
      </c>
      <c r="H46" s="403" t="s">
        <v>130</v>
      </c>
      <c r="I46" s="403" t="s">
        <v>131</v>
      </c>
      <c r="J46" s="371"/>
      <c r="K46" s="404" t="s">
        <v>49</v>
      </c>
      <c r="L46" s="403" t="s">
        <v>132</v>
      </c>
      <c r="M46" s="403" t="s">
        <v>133</v>
      </c>
      <c r="N46" s="404" t="s">
        <v>17</v>
      </c>
      <c r="O46" s="371">
        <v>12</v>
      </c>
      <c r="P46" s="403" t="s">
        <v>134</v>
      </c>
      <c r="Q46" s="385">
        <v>43465</v>
      </c>
      <c r="R46" s="405">
        <v>0</v>
      </c>
    </row>
    <row r="47" spans="1:18" ht="60" customHeight="1" x14ac:dyDescent="0.3">
      <c r="Q47" s="411"/>
      <c r="R47" s="166">
        <f>SUM(R5:R18)</f>
        <v>42590442.501999997</v>
      </c>
    </row>
    <row r="48" spans="1:18" ht="39.75" customHeight="1" x14ac:dyDescent="0.3"/>
    <row r="49" ht="39.75" customHeight="1" x14ac:dyDescent="0.3"/>
    <row r="50" ht="39.75" customHeight="1" x14ac:dyDescent="0.3"/>
    <row r="51" ht="39.75" customHeight="1" x14ac:dyDescent="0.3"/>
    <row r="52" ht="39.75" customHeight="1" x14ac:dyDescent="0.3"/>
    <row r="53" ht="39.75" customHeight="1" x14ac:dyDescent="0.3"/>
    <row r="54" ht="39.75" customHeight="1" x14ac:dyDescent="0.3"/>
    <row r="55" ht="39.75" customHeight="1" x14ac:dyDescent="0.3"/>
    <row r="56" ht="39.75" customHeight="1" x14ac:dyDescent="0.3"/>
    <row r="57" ht="39.75" customHeight="1" x14ac:dyDescent="0.3"/>
    <row r="58" ht="39.75" customHeight="1" x14ac:dyDescent="0.3"/>
    <row r="59" ht="39.75" customHeight="1" x14ac:dyDescent="0.3"/>
    <row r="60" ht="39.75" customHeight="1" x14ac:dyDescent="0.3"/>
    <row r="61" ht="39.75" customHeight="1" x14ac:dyDescent="0.3"/>
  </sheetData>
  <mergeCells count="57">
    <mergeCell ref="P39:P43"/>
    <mergeCell ref="Q39:Q43"/>
    <mergeCell ref="R39:R43"/>
    <mergeCell ref="G39:G43"/>
    <mergeCell ref="H39:H43"/>
    <mergeCell ref="I39:I43"/>
    <mergeCell ref="J39:J43"/>
    <mergeCell ref="K39:K43"/>
    <mergeCell ref="L39:L43"/>
    <mergeCell ref="A39:A43"/>
    <mergeCell ref="B39:B43"/>
    <mergeCell ref="C39:C43"/>
    <mergeCell ref="D39:D43"/>
    <mergeCell ref="E39:E43"/>
    <mergeCell ref="F39:F43"/>
    <mergeCell ref="M28:M38"/>
    <mergeCell ref="N28:N38"/>
    <mergeCell ref="O28:O38"/>
    <mergeCell ref="A28:A38"/>
    <mergeCell ref="B28:B38"/>
    <mergeCell ref="C28:C38"/>
    <mergeCell ref="D28:D38"/>
    <mergeCell ref="E28:E38"/>
    <mergeCell ref="F28:F38"/>
    <mergeCell ref="M39:M43"/>
    <mergeCell ref="N39:N43"/>
    <mergeCell ref="O39:O43"/>
    <mergeCell ref="I21:I27"/>
    <mergeCell ref="J21:J27"/>
    <mergeCell ref="K21:K27"/>
    <mergeCell ref="L21:L27"/>
    <mergeCell ref="P28:P38"/>
    <mergeCell ref="Q28:Q38"/>
    <mergeCell ref="R28:R38"/>
    <mergeCell ref="G28:G38"/>
    <mergeCell ref="H28:H38"/>
    <mergeCell ref="I28:I38"/>
    <mergeCell ref="J28:J38"/>
    <mergeCell ref="K28:K38"/>
    <mergeCell ref="L28:L38"/>
    <mergeCell ref="A19:R19"/>
    <mergeCell ref="A21:A27"/>
    <mergeCell ref="B21:B27"/>
    <mergeCell ref="C21:C27"/>
    <mergeCell ref="D21:D27"/>
    <mergeCell ref="E21:E27"/>
    <mergeCell ref="F21:F27"/>
    <mergeCell ref="M21:M27"/>
    <mergeCell ref="N21:N27"/>
    <mergeCell ref="O21:O27"/>
    <mergeCell ref="P21:P27"/>
    <mergeCell ref="Q21:Q27"/>
    <mergeCell ref="R21:R27"/>
    <mergeCell ref="G21:G27"/>
    <mergeCell ref="H21:H27"/>
    <mergeCell ref="A3:Q3"/>
    <mergeCell ref="A2:R2"/>
  </mergeCells>
  <dataValidations count="6">
    <dataValidation allowBlank="1" showInputMessage="1" showErrorMessage="1" prompt="DESCRIPCIÓN _x000a_DEL PRODUCTO" sqref="C5 D5 C21:D21 C45:D46"/>
    <dataValidation allowBlank="1" showInputMessage="1" showErrorMessage="1" prompt="CODIGO SUMINISTRADO POR LA DIRECCION GENERAL PRESUPUESTO" sqref="A5 A21:A27 A45:A46"/>
    <dataValidation allowBlank="1" showInputMessage="1" showErrorMessage="1" prompt="EXPRESIÓN QUE MUESTRA EL CÁLCULO PARA LA OBTENCIÓN DEL AVANCE/RESULTADO DEL PRODUCTO" sqref="M5 M21 M45:M46"/>
    <dataValidation allowBlank="1" showInputMessage="1" showErrorMessage="1" prompt="VARIABLE O PUNTO DE REFERENCIA PARA MEDIR EL PRODUCTO. _x000a_EJ: AVANCE DE...;  CANTIDAD DE...; " sqref="L5 L21 L45:L46"/>
    <dataValidation allowBlank="1" showInputMessage="1" showErrorMessage="1" prompt="INDIQUE EL (LAS) ÁREA (S) REQUERIDA (S) PARA APOYAR EN EL LOGRO DEL " sqref="H8 H21 H45:H46 H5:H6"/>
    <dataValidation allowBlank="1" showInputMessage="1" showErrorMessage="1" prompt="INDIQUE EL NOMBRE EL PRODUCTO, EL CUAL DEBE ESTAR ORIENTADO A UN RESULTADO_x000a_" sqref="B5 B21 B45:B46"/>
  </dataValidations>
  <pageMargins left="0.2" right="0.21" top="0.17" bottom="0.17" header="0.17" footer="0.17"/>
  <pageSetup paperSize="17" scale="27" fitToHeight="11" orientation="landscape" r:id="rId1"/>
  <rowBreaks count="2" manualBreakCount="2">
    <brk id="11" max="55" man="1"/>
    <brk id="13" max="55"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6"/>
  <sheetViews>
    <sheetView zoomScale="55" zoomScaleNormal="55" workbookViewId="0">
      <selection activeCell="A2" sqref="A2:R2"/>
    </sheetView>
  </sheetViews>
  <sheetFormatPr baseColWidth="10" defaultRowHeight="15" x14ac:dyDescent="0.25"/>
  <cols>
    <col min="1" max="1" width="20.140625" style="9" customWidth="1"/>
    <col min="2" max="2" width="45.7109375" style="169" customWidth="1"/>
    <col min="3" max="3" width="66.42578125" style="114" hidden="1" customWidth="1"/>
    <col min="4" max="4" width="71.85546875" style="169" customWidth="1"/>
    <col min="5" max="5" width="24.140625" style="165" customWidth="1"/>
    <col min="6" max="6" width="38.28515625" style="169" customWidth="1"/>
    <col min="7" max="7" width="29.28515625" style="169" customWidth="1"/>
    <col min="8" max="8" width="30.7109375" style="169" customWidth="1"/>
    <col min="9" max="9" width="24.140625" style="169" customWidth="1"/>
    <col min="10" max="10" width="11.42578125" style="139" customWidth="1"/>
    <col min="11" max="11" width="19.42578125" style="165" customWidth="1"/>
    <col min="12" max="12" width="36.140625" style="114" customWidth="1"/>
    <col min="13" max="13" width="32.28515625" style="169" customWidth="1"/>
    <col min="14" max="14" width="18.140625" style="165" customWidth="1"/>
    <col min="15" max="15" width="11.42578125" style="165" customWidth="1"/>
    <col min="16" max="16" width="44.85546875" style="169" customWidth="1"/>
    <col min="17" max="17" width="58.42578125" style="168" customWidth="1"/>
    <col min="18" max="18" width="34.85546875" style="167" customWidth="1"/>
    <col min="19" max="19" width="11.42578125" style="9" customWidth="1"/>
    <col min="20" max="16384" width="11.42578125" style="9"/>
  </cols>
  <sheetData>
    <row r="1" spans="1:18" ht="153.75" customHeight="1" x14ac:dyDescent="0.25">
      <c r="A1" s="8"/>
      <c r="B1" s="184"/>
      <c r="C1" s="80"/>
      <c r="D1" s="184"/>
      <c r="E1" s="144"/>
      <c r="F1" s="184"/>
      <c r="G1" s="184"/>
      <c r="H1" s="184"/>
      <c r="I1" s="184"/>
      <c r="J1" s="79"/>
      <c r="K1" s="144"/>
      <c r="L1" s="80"/>
      <c r="M1" s="184"/>
      <c r="N1" s="144"/>
      <c r="O1" s="144"/>
      <c r="P1" s="184"/>
      <c r="Q1" s="183"/>
      <c r="R1" s="182"/>
    </row>
    <row r="2" spans="1:18" ht="31.5" customHeight="1" x14ac:dyDescent="0.25">
      <c r="A2" s="690" t="s">
        <v>18</v>
      </c>
      <c r="B2" s="690"/>
      <c r="C2" s="690"/>
      <c r="D2" s="690"/>
      <c r="E2" s="690"/>
      <c r="F2" s="690"/>
      <c r="G2" s="690"/>
      <c r="H2" s="690"/>
      <c r="I2" s="690"/>
      <c r="J2" s="690"/>
      <c r="K2" s="690"/>
      <c r="L2" s="690"/>
      <c r="M2" s="690"/>
      <c r="N2" s="690"/>
      <c r="O2" s="690"/>
      <c r="P2" s="690"/>
      <c r="Q2" s="690"/>
      <c r="R2" s="690"/>
    </row>
    <row r="3" spans="1:18" ht="33.75" customHeight="1" x14ac:dyDescent="0.25">
      <c r="A3" s="501" t="s">
        <v>631</v>
      </c>
      <c r="B3" s="501"/>
      <c r="C3" s="501"/>
      <c r="D3" s="501"/>
      <c r="E3" s="501"/>
      <c r="F3" s="501"/>
      <c r="G3" s="501"/>
      <c r="H3" s="501"/>
      <c r="I3" s="501"/>
      <c r="J3" s="501"/>
      <c r="K3" s="501"/>
      <c r="L3" s="501"/>
      <c r="M3" s="501"/>
      <c r="N3" s="501"/>
      <c r="O3" s="501"/>
      <c r="P3" s="501"/>
      <c r="Q3" s="501"/>
      <c r="R3" s="83" t="s">
        <v>0</v>
      </c>
    </row>
    <row r="4" spans="1:18" ht="53.25" customHeight="1" x14ac:dyDescent="0.25">
      <c r="A4" s="4" t="s">
        <v>621</v>
      </c>
      <c r="B4" s="84" t="s">
        <v>1</v>
      </c>
      <c r="C4" s="4" t="s">
        <v>2</v>
      </c>
      <c r="D4" s="181" t="s">
        <v>41</v>
      </c>
      <c r="E4" s="86" t="s">
        <v>622</v>
      </c>
      <c r="F4" s="84" t="s">
        <v>623</v>
      </c>
      <c r="G4" s="84" t="s">
        <v>624</v>
      </c>
      <c r="H4" s="84" t="s">
        <v>6</v>
      </c>
      <c r="I4" s="84" t="s">
        <v>7</v>
      </c>
      <c r="J4" s="86" t="s">
        <v>8</v>
      </c>
      <c r="K4" s="86" t="s">
        <v>9</v>
      </c>
      <c r="L4" s="84" t="s">
        <v>10</v>
      </c>
      <c r="M4" s="87" t="s">
        <v>11</v>
      </c>
      <c r="N4" s="88" t="s">
        <v>12</v>
      </c>
      <c r="O4" s="86" t="s">
        <v>13</v>
      </c>
      <c r="P4" s="84" t="s">
        <v>14</v>
      </c>
      <c r="Q4" s="180" t="s">
        <v>15</v>
      </c>
      <c r="R4" s="89" t="s">
        <v>16</v>
      </c>
    </row>
    <row r="5" spans="1:18" ht="71.25" customHeight="1" x14ac:dyDescent="0.25">
      <c r="A5" s="495">
        <v>2107</v>
      </c>
      <c r="B5" s="419" t="s">
        <v>360</v>
      </c>
      <c r="C5" s="419" t="s">
        <v>632</v>
      </c>
      <c r="D5" s="425" t="s">
        <v>633</v>
      </c>
      <c r="E5" s="429" t="s">
        <v>20</v>
      </c>
      <c r="F5" s="453" t="s">
        <v>359</v>
      </c>
      <c r="G5" s="419" t="s">
        <v>330</v>
      </c>
      <c r="H5" s="419" t="s">
        <v>358</v>
      </c>
      <c r="I5" s="419" t="s">
        <v>21</v>
      </c>
      <c r="J5" s="429"/>
      <c r="K5" s="429" t="s">
        <v>49</v>
      </c>
      <c r="L5" s="429" t="s">
        <v>634</v>
      </c>
      <c r="M5" s="419" t="s">
        <v>357</v>
      </c>
      <c r="N5" s="429" t="s">
        <v>51</v>
      </c>
      <c r="O5" s="469">
        <v>1</v>
      </c>
      <c r="P5" s="419" t="s">
        <v>356</v>
      </c>
      <c r="Q5" s="452">
        <v>43465</v>
      </c>
      <c r="R5" s="451">
        <v>200000</v>
      </c>
    </row>
    <row r="6" spans="1:18" ht="75" customHeight="1" x14ac:dyDescent="0.25">
      <c r="A6" s="174">
        <v>2207</v>
      </c>
      <c r="B6" s="90" t="s">
        <v>635</v>
      </c>
      <c r="C6" s="90" t="s">
        <v>636</v>
      </c>
      <c r="D6" s="66" t="s">
        <v>637</v>
      </c>
      <c r="E6" s="92" t="s">
        <v>20</v>
      </c>
      <c r="F6" s="68" t="s">
        <v>113</v>
      </c>
      <c r="G6" s="90" t="s">
        <v>330</v>
      </c>
      <c r="H6" s="90" t="s">
        <v>638</v>
      </c>
      <c r="I6" s="90" t="s">
        <v>21</v>
      </c>
      <c r="J6" s="67"/>
      <c r="K6" s="92" t="s">
        <v>49</v>
      </c>
      <c r="L6" s="100" t="s">
        <v>639</v>
      </c>
      <c r="M6" s="68" t="s">
        <v>355</v>
      </c>
      <c r="N6" s="92" t="s">
        <v>17</v>
      </c>
      <c r="O6" s="92">
        <v>1</v>
      </c>
      <c r="P6" s="90" t="s">
        <v>354</v>
      </c>
      <c r="Q6" s="170">
        <v>43465</v>
      </c>
      <c r="R6" s="173">
        <v>150000</v>
      </c>
    </row>
    <row r="7" spans="1:18" ht="115.5" customHeight="1" x14ac:dyDescent="0.25">
      <c r="A7" s="174">
        <v>2307</v>
      </c>
      <c r="B7" s="54" t="s">
        <v>30</v>
      </c>
      <c r="C7" s="42" t="s">
        <v>640</v>
      </c>
      <c r="D7" s="51" t="s">
        <v>641</v>
      </c>
      <c r="E7" s="69" t="s">
        <v>20</v>
      </c>
      <c r="F7" s="54" t="s">
        <v>642</v>
      </c>
      <c r="G7" s="54" t="s">
        <v>330</v>
      </c>
      <c r="H7" s="54" t="s">
        <v>643</v>
      </c>
      <c r="I7" s="54" t="s">
        <v>21</v>
      </c>
      <c r="J7" s="69"/>
      <c r="K7" s="69" t="s">
        <v>22</v>
      </c>
      <c r="L7" s="54" t="s">
        <v>353</v>
      </c>
      <c r="M7" s="54" t="s">
        <v>75</v>
      </c>
      <c r="N7" s="69" t="s">
        <v>17</v>
      </c>
      <c r="O7" s="69">
        <v>3</v>
      </c>
      <c r="P7" s="54" t="s">
        <v>352</v>
      </c>
      <c r="Q7" s="170">
        <v>43465</v>
      </c>
      <c r="R7" s="179">
        <v>600000</v>
      </c>
    </row>
    <row r="8" spans="1:18" s="175" customFormat="1" ht="87" customHeight="1" x14ac:dyDescent="0.25">
      <c r="A8" s="178" t="s">
        <v>21</v>
      </c>
      <c r="B8" s="54" t="s">
        <v>351</v>
      </c>
      <c r="C8" s="55" t="s">
        <v>348</v>
      </c>
      <c r="D8" s="51" t="s">
        <v>644</v>
      </c>
      <c r="E8" s="73" t="s">
        <v>23</v>
      </c>
      <c r="F8" s="55" t="s">
        <v>21</v>
      </c>
      <c r="G8" s="55" t="s">
        <v>336</v>
      </c>
      <c r="H8" s="55" t="s">
        <v>645</v>
      </c>
      <c r="I8" s="55" t="s">
        <v>21</v>
      </c>
      <c r="J8" s="61"/>
      <c r="K8" s="73" t="s">
        <v>49</v>
      </c>
      <c r="L8" s="54" t="s">
        <v>347</v>
      </c>
      <c r="M8" s="54" t="s">
        <v>340</v>
      </c>
      <c r="N8" s="69" t="s">
        <v>51</v>
      </c>
      <c r="O8" s="177">
        <v>90</v>
      </c>
      <c r="P8" s="55" t="s">
        <v>350</v>
      </c>
      <c r="Q8" s="170">
        <v>43465</v>
      </c>
      <c r="R8" s="131">
        <v>0</v>
      </c>
    </row>
    <row r="9" spans="1:18" s="175" customFormat="1" ht="77.25" customHeight="1" x14ac:dyDescent="0.25">
      <c r="A9" s="178" t="s">
        <v>21</v>
      </c>
      <c r="B9" s="55" t="s">
        <v>349</v>
      </c>
      <c r="C9" s="55" t="s">
        <v>348</v>
      </c>
      <c r="D9" s="51" t="s">
        <v>891</v>
      </c>
      <c r="E9" s="73" t="s">
        <v>23</v>
      </c>
      <c r="F9" s="55" t="s">
        <v>21</v>
      </c>
      <c r="G9" s="55" t="s">
        <v>336</v>
      </c>
      <c r="H9" s="55" t="s">
        <v>645</v>
      </c>
      <c r="I9" s="55" t="s">
        <v>21</v>
      </c>
      <c r="J9" s="61"/>
      <c r="K9" s="73" t="s">
        <v>49</v>
      </c>
      <c r="L9" s="54" t="s">
        <v>347</v>
      </c>
      <c r="M9" s="54" t="s">
        <v>340</v>
      </c>
      <c r="N9" s="69" t="s">
        <v>51</v>
      </c>
      <c r="O9" s="177">
        <v>90</v>
      </c>
      <c r="P9" s="55" t="s">
        <v>346</v>
      </c>
      <c r="Q9" s="170">
        <v>43465</v>
      </c>
      <c r="R9" s="131">
        <v>0</v>
      </c>
    </row>
    <row r="10" spans="1:18" s="175" customFormat="1" ht="91.5" customHeight="1" x14ac:dyDescent="0.25">
      <c r="A10" s="48" t="s">
        <v>21</v>
      </c>
      <c r="B10" s="55" t="s">
        <v>345</v>
      </c>
      <c r="C10" s="55" t="s">
        <v>344</v>
      </c>
      <c r="D10" s="51" t="s">
        <v>343</v>
      </c>
      <c r="E10" s="73" t="s">
        <v>23</v>
      </c>
      <c r="F10" s="55" t="s">
        <v>21</v>
      </c>
      <c r="G10" s="55" t="s">
        <v>336</v>
      </c>
      <c r="H10" s="55" t="s">
        <v>645</v>
      </c>
      <c r="I10" s="55" t="s">
        <v>21</v>
      </c>
      <c r="J10" s="69"/>
      <c r="K10" s="73" t="s">
        <v>49</v>
      </c>
      <c r="L10" s="54" t="s">
        <v>341</v>
      </c>
      <c r="M10" s="54" t="s">
        <v>340</v>
      </c>
      <c r="N10" s="69" t="s">
        <v>51</v>
      </c>
      <c r="O10" s="176">
        <v>0.8</v>
      </c>
      <c r="P10" s="55" t="s">
        <v>339</v>
      </c>
      <c r="Q10" s="170">
        <v>43465</v>
      </c>
      <c r="R10" s="131">
        <v>0</v>
      </c>
    </row>
    <row r="11" spans="1:18" ht="80.25" customHeight="1" x14ac:dyDescent="0.25">
      <c r="A11" s="174">
        <v>2407</v>
      </c>
      <c r="B11" s="55" t="s">
        <v>646</v>
      </c>
      <c r="C11" s="55" t="s">
        <v>332</v>
      </c>
      <c r="D11" s="51" t="s">
        <v>647</v>
      </c>
      <c r="E11" s="73" t="s">
        <v>20</v>
      </c>
      <c r="F11" s="54" t="s">
        <v>331</v>
      </c>
      <c r="G11" s="55" t="s">
        <v>330</v>
      </c>
      <c r="H11" s="55" t="s">
        <v>648</v>
      </c>
      <c r="I11" s="55" t="s">
        <v>21</v>
      </c>
      <c r="J11" s="69">
        <v>1</v>
      </c>
      <c r="K11" s="73" t="s">
        <v>49</v>
      </c>
      <c r="L11" s="60" t="s">
        <v>327</v>
      </c>
      <c r="M11" s="54" t="s">
        <v>328</v>
      </c>
      <c r="N11" s="69" t="s">
        <v>51</v>
      </c>
      <c r="O11" s="127">
        <v>1</v>
      </c>
      <c r="P11" s="90" t="s">
        <v>327</v>
      </c>
      <c r="Q11" s="170">
        <v>43374</v>
      </c>
      <c r="R11" s="173">
        <v>1000000</v>
      </c>
    </row>
    <row r="12" spans="1:18" ht="75.75" customHeight="1" x14ac:dyDescent="0.25">
      <c r="A12" s="74" t="s">
        <v>21</v>
      </c>
      <c r="B12" s="90" t="s">
        <v>325</v>
      </c>
      <c r="C12" s="90" t="s">
        <v>324</v>
      </c>
      <c r="D12" s="66" t="s">
        <v>323</v>
      </c>
      <c r="E12" s="92" t="s">
        <v>23</v>
      </c>
      <c r="F12" s="90" t="s">
        <v>21</v>
      </c>
      <c r="G12" s="90" t="s">
        <v>310</v>
      </c>
      <c r="H12" s="90"/>
      <c r="I12" s="90" t="s">
        <v>21</v>
      </c>
      <c r="J12" s="67">
        <v>6</v>
      </c>
      <c r="K12" s="92" t="s">
        <v>322</v>
      </c>
      <c r="L12" s="90" t="s">
        <v>321</v>
      </c>
      <c r="M12" s="90" t="s">
        <v>649</v>
      </c>
      <c r="N12" s="92" t="s">
        <v>51</v>
      </c>
      <c r="O12" s="93">
        <v>1</v>
      </c>
      <c r="P12" s="90" t="s">
        <v>320</v>
      </c>
      <c r="Q12" s="170">
        <v>43465</v>
      </c>
      <c r="R12" s="131">
        <v>0</v>
      </c>
    </row>
    <row r="13" spans="1:18" ht="156.75" customHeight="1" x14ac:dyDescent="0.25">
      <c r="A13" s="74" t="s">
        <v>21</v>
      </c>
      <c r="B13" s="90" t="s">
        <v>319</v>
      </c>
      <c r="C13" s="90" t="s">
        <v>318</v>
      </c>
      <c r="D13" s="66" t="s">
        <v>317</v>
      </c>
      <c r="E13" s="92" t="s">
        <v>23</v>
      </c>
      <c r="F13" s="90" t="s">
        <v>21</v>
      </c>
      <c r="G13" s="90" t="s">
        <v>310</v>
      </c>
      <c r="H13" s="90" t="s">
        <v>650</v>
      </c>
      <c r="I13" s="90" t="s">
        <v>21</v>
      </c>
      <c r="J13" s="67">
        <v>8</v>
      </c>
      <c r="K13" s="92" t="s">
        <v>49</v>
      </c>
      <c r="L13" s="90" t="s">
        <v>315</v>
      </c>
      <c r="M13" s="90" t="s">
        <v>314</v>
      </c>
      <c r="N13" s="92" t="s">
        <v>51</v>
      </c>
      <c r="O13" s="93">
        <v>1</v>
      </c>
      <c r="P13" s="90" t="s">
        <v>313</v>
      </c>
      <c r="Q13" s="170">
        <v>43465</v>
      </c>
      <c r="R13" s="131">
        <v>0</v>
      </c>
    </row>
    <row r="14" spans="1:18" s="171" customFormat="1" ht="60.75" customHeight="1" x14ac:dyDescent="0.25">
      <c r="A14" s="64" t="s">
        <v>21</v>
      </c>
      <c r="B14" s="68" t="s">
        <v>651</v>
      </c>
      <c r="C14" s="68" t="s">
        <v>312</v>
      </c>
      <c r="D14" s="66" t="s">
        <v>311</v>
      </c>
      <c r="E14" s="67" t="s">
        <v>23</v>
      </c>
      <c r="F14" s="68" t="s">
        <v>21</v>
      </c>
      <c r="G14" s="68" t="s">
        <v>310</v>
      </c>
      <c r="H14" s="68"/>
      <c r="I14" s="68" t="s">
        <v>21</v>
      </c>
      <c r="J14" s="67">
        <v>2</v>
      </c>
      <c r="K14" s="67" t="s">
        <v>22</v>
      </c>
      <c r="L14" s="68" t="s">
        <v>309</v>
      </c>
      <c r="M14" s="68" t="s">
        <v>308</v>
      </c>
      <c r="N14" s="67" t="s">
        <v>51</v>
      </c>
      <c r="O14" s="127">
        <v>0.2</v>
      </c>
      <c r="P14" s="68" t="s">
        <v>307</v>
      </c>
      <c r="Q14" s="170">
        <v>43465</v>
      </c>
      <c r="R14" s="172"/>
    </row>
    <row r="15" spans="1:18" ht="78" customHeight="1" x14ac:dyDescent="0.25">
      <c r="A15" s="74" t="s">
        <v>21</v>
      </c>
      <c r="B15" s="90" t="s">
        <v>652</v>
      </c>
      <c r="C15" s="90" t="s">
        <v>306</v>
      </c>
      <c r="D15" s="66" t="s">
        <v>653</v>
      </c>
      <c r="E15" s="92" t="s">
        <v>23</v>
      </c>
      <c r="F15" s="90" t="s">
        <v>21</v>
      </c>
      <c r="G15" s="90" t="s">
        <v>303</v>
      </c>
      <c r="H15" s="90"/>
      <c r="I15" s="90" t="s">
        <v>21</v>
      </c>
      <c r="J15" s="67">
        <v>8</v>
      </c>
      <c r="K15" s="121" t="s">
        <v>22</v>
      </c>
      <c r="L15" s="90" t="s">
        <v>305</v>
      </c>
      <c r="M15" s="90" t="s">
        <v>654</v>
      </c>
      <c r="N15" s="92" t="s">
        <v>655</v>
      </c>
      <c r="O15" s="92">
        <v>10</v>
      </c>
      <c r="P15" s="90" t="s">
        <v>304</v>
      </c>
      <c r="Q15" s="170">
        <v>43465</v>
      </c>
      <c r="R15" s="131">
        <v>0</v>
      </c>
    </row>
    <row r="16" spans="1:18" ht="67.5" customHeight="1" x14ac:dyDescent="0.25">
      <c r="A16" s="56" t="s">
        <v>21</v>
      </c>
      <c r="B16" s="456" t="s">
        <v>656</v>
      </c>
      <c r="C16" s="456" t="s">
        <v>657</v>
      </c>
      <c r="D16" s="425" t="s">
        <v>658</v>
      </c>
      <c r="E16" s="457" t="s">
        <v>23</v>
      </c>
      <c r="F16" s="456" t="s">
        <v>21</v>
      </c>
      <c r="G16" s="456" t="s">
        <v>303</v>
      </c>
      <c r="H16" s="456"/>
      <c r="I16" s="456" t="s">
        <v>21</v>
      </c>
      <c r="J16" s="191">
        <v>8</v>
      </c>
      <c r="K16" s="457" t="s">
        <v>49</v>
      </c>
      <c r="L16" s="456" t="s">
        <v>659</v>
      </c>
      <c r="M16" s="456" t="s">
        <v>302</v>
      </c>
      <c r="N16" s="457" t="s">
        <v>51</v>
      </c>
      <c r="O16" s="457">
        <v>90</v>
      </c>
      <c r="P16" s="427" t="s">
        <v>301</v>
      </c>
      <c r="Q16" s="452">
        <v>43465</v>
      </c>
      <c r="R16" s="131">
        <v>0</v>
      </c>
    </row>
  </sheetData>
  <mergeCells count="2">
    <mergeCell ref="A3:Q3"/>
    <mergeCell ref="A2:R2"/>
  </mergeCells>
  <dataValidations count="8">
    <dataValidation allowBlank="1" showInputMessage="1" showErrorMessage="1" prompt="Variable o punto de referencia para medir el producto._x000a_Ej: Avance de...;  Cantidad de...; " sqref="L15:L16"/>
    <dataValidation allowBlank="1" showInputMessage="1" showErrorMessage="1" prompt="Expresión que muestra el cálculo para la obtención del avance/resultado del producto" sqref="O16 M16 M15:O15"/>
    <dataValidation allowBlank="1" showInputMessage="1" showErrorMessage="1" prompt="DESCRIPCIÓN _x000a_DEL PRODUCTO" sqref="C15:D15 C12:D12"/>
    <dataValidation allowBlank="1" showInputMessage="1" showErrorMessage="1" prompt="CODIGO SUMINISTRADO POR LA DIRECCION GENERAL PRESUPUESTO" sqref="A15 A12"/>
    <dataValidation allowBlank="1" showInputMessage="1" showErrorMessage="1" prompt="EXPRESIÓN QUE MUESTRA EL CÁLCULO PARA LA OBTENCIÓN DEL AVANCE/RESULTADO DEL PRODUCTO" sqref="M12"/>
    <dataValidation allowBlank="1" showInputMessage="1" showErrorMessage="1" prompt="VARIABLE O PUNTO DE REFERENCIA PARA MEDIR EL PRODUCTO. _x000a_EJ: AVANCE DE...;  CANTIDAD DE...; " sqref="L12"/>
    <dataValidation allowBlank="1" showInputMessage="1" showErrorMessage="1" prompt="INDIQUE EL (LAS) ÁREA (S) REQUERIDA (S) PARA APOYAR EN EL LOGRO DEL " sqref="H15 H12:H13"/>
    <dataValidation allowBlank="1" showInputMessage="1" showErrorMessage="1" prompt="INDIQUE EL NOMBRE EL PRODUCTO, EL CUAL DEBE ESTAR ORIENTADO A UN RESULTADO_x000a_" sqref="B12"/>
  </dataValidations>
  <pageMargins left="0.70866141732283472" right="0.70866141732283472" top="0.74803149606299213" bottom="0.74803149606299213" header="0.31496062992125984" footer="0.31496062992125984"/>
  <pageSetup paperSize="5" scale="6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9"/>
  <sheetViews>
    <sheetView zoomScale="55" zoomScaleNormal="55" workbookViewId="0">
      <selection activeCell="A2" sqref="A2:R2"/>
    </sheetView>
  </sheetViews>
  <sheetFormatPr baseColWidth="10" defaultRowHeight="15" x14ac:dyDescent="0.25"/>
  <cols>
    <col min="1" max="1" width="12.7109375" bestFit="1" customWidth="1"/>
    <col min="2" max="2" width="34.140625" style="138" customWidth="1"/>
    <col min="3" max="3" width="71.85546875" hidden="1" customWidth="1"/>
    <col min="4" max="4" width="65.42578125" style="212" customWidth="1"/>
    <col min="5" max="5" width="24.140625" style="139" customWidth="1"/>
    <col min="6" max="6" width="21.28515625" style="138" customWidth="1"/>
    <col min="7" max="7" width="21.28515625" style="169" customWidth="1"/>
    <col min="8" max="8" width="33.7109375" style="169" customWidth="1"/>
    <col min="9" max="9" width="30.7109375" style="169" customWidth="1"/>
    <col min="10" max="10" width="11.42578125" style="139" customWidth="1"/>
    <col min="11" max="11" width="19.42578125" style="139" customWidth="1"/>
    <col min="12" max="12" width="36.140625" style="212" customWidth="1"/>
    <col min="13" max="13" width="32.28515625" style="169" customWidth="1"/>
    <col min="14" max="14" width="18.140625" style="164" customWidth="1"/>
    <col min="15" max="15" width="11.42578125" style="139" customWidth="1"/>
    <col min="16" max="16" width="44.85546875" style="169" customWidth="1"/>
    <col min="17" max="17" width="23.5703125" style="165" customWidth="1"/>
    <col min="18" max="18" width="28" style="214" customWidth="1"/>
  </cols>
  <sheetData>
    <row r="1" spans="1:18" ht="129" customHeight="1" x14ac:dyDescent="0.25">
      <c r="A1" s="1"/>
      <c r="B1" s="78"/>
      <c r="C1" s="1"/>
      <c r="D1" s="185"/>
      <c r="E1" s="79"/>
      <c r="F1" s="78"/>
      <c r="G1" s="184"/>
      <c r="H1" s="184"/>
      <c r="I1" s="184"/>
      <c r="J1" s="79"/>
      <c r="K1" s="79"/>
      <c r="L1" s="185"/>
      <c r="M1" s="184"/>
      <c r="N1" s="3"/>
      <c r="O1" s="79"/>
      <c r="P1" s="184"/>
      <c r="Q1" s="144"/>
      <c r="R1" s="186"/>
    </row>
    <row r="2" spans="1:18" ht="23.25" customHeight="1" x14ac:dyDescent="0.25">
      <c r="A2" s="664" t="s">
        <v>18</v>
      </c>
      <c r="B2" s="664"/>
      <c r="C2" s="664"/>
      <c r="D2" s="664"/>
      <c r="E2" s="664"/>
      <c r="F2" s="664"/>
      <c r="G2" s="664"/>
      <c r="H2" s="664"/>
      <c r="I2" s="664"/>
      <c r="J2" s="664"/>
      <c r="K2" s="664"/>
      <c r="L2" s="664"/>
      <c r="M2" s="664"/>
      <c r="N2" s="664"/>
      <c r="O2" s="664"/>
      <c r="P2" s="664"/>
      <c r="Q2" s="664"/>
      <c r="R2" s="664"/>
    </row>
    <row r="3" spans="1:18" ht="33.75" customHeight="1" x14ac:dyDescent="0.25">
      <c r="A3" s="501" t="s">
        <v>361</v>
      </c>
      <c r="B3" s="501"/>
      <c r="C3" s="501"/>
      <c r="D3" s="501"/>
      <c r="E3" s="501"/>
      <c r="F3" s="501"/>
      <c r="G3" s="501"/>
      <c r="H3" s="501"/>
      <c r="I3" s="501"/>
      <c r="J3" s="501"/>
      <c r="K3" s="501"/>
      <c r="L3" s="501"/>
      <c r="M3" s="501"/>
      <c r="N3" s="501"/>
      <c r="O3" s="501"/>
      <c r="P3" s="501"/>
      <c r="Q3" s="501"/>
      <c r="R3" s="187" t="s">
        <v>0</v>
      </c>
    </row>
    <row r="4" spans="1:18" ht="53.25" customHeight="1" x14ac:dyDescent="0.25">
      <c r="A4" s="4" t="s">
        <v>19</v>
      </c>
      <c r="B4" s="84" t="s">
        <v>1</v>
      </c>
      <c r="C4" s="4" t="s">
        <v>2</v>
      </c>
      <c r="D4" s="181" t="s">
        <v>41</v>
      </c>
      <c r="E4" s="86" t="s">
        <v>3</v>
      </c>
      <c r="F4" s="84" t="s">
        <v>4</v>
      </c>
      <c r="G4" s="84" t="s">
        <v>5</v>
      </c>
      <c r="H4" s="84" t="s">
        <v>6</v>
      </c>
      <c r="I4" s="84" t="s">
        <v>7</v>
      </c>
      <c r="J4" s="86" t="s">
        <v>8</v>
      </c>
      <c r="K4" s="86" t="s">
        <v>9</v>
      </c>
      <c r="L4" s="84" t="s">
        <v>10</v>
      </c>
      <c r="M4" s="87" t="s">
        <v>11</v>
      </c>
      <c r="N4" s="188" t="s">
        <v>12</v>
      </c>
      <c r="O4" s="86" t="s">
        <v>13</v>
      </c>
      <c r="P4" s="84" t="s">
        <v>14</v>
      </c>
      <c r="Q4" s="86" t="s">
        <v>15</v>
      </c>
      <c r="R4" s="146" t="s">
        <v>16</v>
      </c>
    </row>
    <row r="5" spans="1:18" ht="157.5" customHeight="1" x14ac:dyDescent="0.25">
      <c r="A5" s="74" t="s">
        <v>21</v>
      </c>
      <c r="B5" s="68" t="s">
        <v>362</v>
      </c>
      <c r="C5" s="63" t="s">
        <v>363</v>
      </c>
      <c r="D5" s="66" t="s">
        <v>364</v>
      </c>
      <c r="E5" s="121" t="s">
        <v>296</v>
      </c>
      <c r="F5" s="68" t="s">
        <v>365</v>
      </c>
      <c r="G5" s="68" t="s">
        <v>366</v>
      </c>
      <c r="H5" s="68" t="s">
        <v>367</v>
      </c>
      <c r="I5" s="65" t="s">
        <v>368</v>
      </c>
      <c r="J5" s="92">
        <v>10</v>
      </c>
      <c r="K5" s="97" t="s">
        <v>22</v>
      </c>
      <c r="L5" s="90" t="s">
        <v>369</v>
      </c>
      <c r="M5" s="90" t="s">
        <v>370</v>
      </c>
      <c r="N5" s="74" t="s">
        <v>17</v>
      </c>
      <c r="O5" s="135">
        <v>7</v>
      </c>
      <c r="P5" s="90" t="s">
        <v>371</v>
      </c>
      <c r="Q5" s="170">
        <v>43465</v>
      </c>
      <c r="R5" s="189">
        <v>0</v>
      </c>
    </row>
    <row r="6" spans="1:18" ht="159" customHeight="1" x14ac:dyDescent="0.25">
      <c r="A6" s="74" t="s">
        <v>21</v>
      </c>
      <c r="B6" s="68" t="s">
        <v>372</v>
      </c>
      <c r="C6" s="63" t="s">
        <v>373</v>
      </c>
      <c r="D6" s="66" t="s">
        <v>374</v>
      </c>
      <c r="E6" s="121" t="s">
        <v>296</v>
      </c>
      <c r="F6" s="68" t="s">
        <v>365</v>
      </c>
      <c r="G6" s="68" t="s">
        <v>366</v>
      </c>
      <c r="H6" s="68" t="s">
        <v>367</v>
      </c>
      <c r="I6" s="65" t="s">
        <v>368</v>
      </c>
      <c r="J6" s="92">
        <v>10</v>
      </c>
      <c r="K6" s="97" t="s">
        <v>22</v>
      </c>
      <c r="L6" s="90" t="s">
        <v>375</v>
      </c>
      <c r="M6" s="90" t="s">
        <v>376</v>
      </c>
      <c r="N6" s="74" t="s">
        <v>17</v>
      </c>
      <c r="O6" s="92">
        <v>5</v>
      </c>
      <c r="P6" s="90" t="s">
        <v>377</v>
      </c>
      <c r="Q6" s="170">
        <v>43465</v>
      </c>
      <c r="R6" s="189">
        <v>0</v>
      </c>
    </row>
    <row r="7" spans="1:18" ht="90" customHeight="1" x14ac:dyDescent="0.25">
      <c r="A7" s="74" t="s">
        <v>21</v>
      </c>
      <c r="B7" s="68" t="s">
        <v>378</v>
      </c>
      <c r="C7" s="68" t="s">
        <v>379</v>
      </c>
      <c r="D7" s="66" t="s">
        <v>380</v>
      </c>
      <c r="E7" s="121" t="s">
        <v>23</v>
      </c>
      <c r="F7" s="68" t="s">
        <v>365</v>
      </c>
      <c r="G7" s="68" t="s">
        <v>366</v>
      </c>
      <c r="H7" s="68" t="s">
        <v>381</v>
      </c>
      <c r="I7" s="65" t="s">
        <v>368</v>
      </c>
      <c r="J7" s="92">
        <v>8</v>
      </c>
      <c r="K7" s="97" t="s">
        <v>49</v>
      </c>
      <c r="L7" s="65" t="s">
        <v>382</v>
      </c>
      <c r="M7" s="65" t="s">
        <v>370</v>
      </c>
      <c r="N7" s="74" t="s">
        <v>17</v>
      </c>
      <c r="O7" s="92">
        <v>4</v>
      </c>
      <c r="P7" s="90" t="s">
        <v>371</v>
      </c>
      <c r="Q7" s="170">
        <v>43465</v>
      </c>
      <c r="R7" s="189">
        <v>0</v>
      </c>
    </row>
    <row r="8" spans="1:18" ht="126.75" customHeight="1" x14ac:dyDescent="0.25">
      <c r="A8" s="74" t="s">
        <v>21</v>
      </c>
      <c r="B8" s="68" t="s">
        <v>383</v>
      </c>
      <c r="C8" s="68" t="s">
        <v>384</v>
      </c>
      <c r="D8" s="66" t="s">
        <v>385</v>
      </c>
      <c r="E8" s="121" t="s">
        <v>23</v>
      </c>
      <c r="F8" s="68" t="s">
        <v>365</v>
      </c>
      <c r="G8" s="68" t="s">
        <v>366</v>
      </c>
      <c r="H8" s="68" t="s">
        <v>386</v>
      </c>
      <c r="I8" s="65" t="s">
        <v>21</v>
      </c>
      <c r="J8" s="92">
        <v>8</v>
      </c>
      <c r="K8" s="135" t="s">
        <v>49</v>
      </c>
      <c r="L8" s="65" t="s">
        <v>387</v>
      </c>
      <c r="M8" s="65" t="s">
        <v>388</v>
      </c>
      <c r="N8" s="74" t="s">
        <v>51</v>
      </c>
      <c r="O8" s="93">
        <v>0.9</v>
      </c>
      <c r="P8" s="90" t="s">
        <v>389</v>
      </c>
      <c r="Q8" s="170">
        <v>43465</v>
      </c>
      <c r="R8" s="189">
        <v>0</v>
      </c>
    </row>
    <row r="9" spans="1:18" ht="110.25" customHeight="1" x14ac:dyDescent="0.25">
      <c r="A9" s="74" t="s">
        <v>21</v>
      </c>
      <c r="B9" s="100" t="s">
        <v>390</v>
      </c>
      <c r="C9" s="63" t="s">
        <v>391</v>
      </c>
      <c r="D9" s="66" t="s">
        <v>392</v>
      </c>
      <c r="E9" s="121" t="s">
        <v>296</v>
      </c>
      <c r="F9" s="68" t="s">
        <v>365</v>
      </c>
      <c r="G9" s="68" t="s">
        <v>366</v>
      </c>
      <c r="H9" s="68" t="s">
        <v>48</v>
      </c>
      <c r="I9" s="65" t="s">
        <v>368</v>
      </c>
      <c r="J9" s="92">
        <v>8</v>
      </c>
      <c r="K9" s="97" t="s">
        <v>49</v>
      </c>
      <c r="L9" s="90" t="s">
        <v>393</v>
      </c>
      <c r="M9" s="90" t="s">
        <v>394</v>
      </c>
      <c r="N9" s="74" t="s">
        <v>17</v>
      </c>
      <c r="O9" s="92">
        <v>2</v>
      </c>
      <c r="P9" s="90" t="s">
        <v>389</v>
      </c>
      <c r="Q9" s="170">
        <v>43465</v>
      </c>
      <c r="R9" s="189">
        <v>0</v>
      </c>
    </row>
    <row r="10" spans="1:18" ht="149.25" customHeight="1" x14ac:dyDescent="0.25">
      <c r="A10" s="74" t="s">
        <v>21</v>
      </c>
      <c r="B10" s="190" t="s">
        <v>395</v>
      </c>
      <c r="C10" s="63" t="s">
        <v>396</v>
      </c>
      <c r="D10" s="66" t="s">
        <v>397</v>
      </c>
      <c r="E10" s="121" t="s">
        <v>23</v>
      </c>
      <c r="F10" s="68" t="s">
        <v>365</v>
      </c>
      <c r="G10" s="68" t="s">
        <v>366</v>
      </c>
      <c r="H10" s="68" t="s">
        <v>386</v>
      </c>
      <c r="I10" s="68" t="s">
        <v>21</v>
      </c>
      <c r="J10" s="92">
        <v>15</v>
      </c>
      <c r="K10" s="97" t="s">
        <v>49</v>
      </c>
      <c r="L10" s="90" t="s">
        <v>393</v>
      </c>
      <c r="M10" s="90" t="s">
        <v>376</v>
      </c>
      <c r="N10" s="74" t="s">
        <v>17</v>
      </c>
      <c r="O10" s="92">
        <v>6</v>
      </c>
      <c r="P10" s="90" t="s">
        <v>398</v>
      </c>
      <c r="Q10" s="170">
        <v>43465</v>
      </c>
      <c r="R10" s="189">
        <v>0</v>
      </c>
    </row>
    <row r="11" spans="1:18" ht="63" customHeight="1" x14ac:dyDescent="0.25">
      <c r="A11" s="74" t="s">
        <v>21</v>
      </c>
      <c r="B11" s="190" t="s">
        <v>399</v>
      </c>
      <c r="C11" s="63" t="s">
        <v>400</v>
      </c>
      <c r="D11" s="66" t="s">
        <v>401</v>
      </c>
      <c r="E11" s="121" t="s">
        <v>23</v>
      </c>
      <c r="F11" s="68" t="s">
        <v>21</v>
      </c>
      <c r="G11" s="68" t="s">
        <v>366</v>
      </c>
      <c r="H11" s="68" t="s">
        <v>386</v>
      </c>
      <c r="I11" s="68" t="s">
        <v>21</v>
      </c>
      <c r="J11" s="92">
        <v>8</v>
      </c>
      <c r="K11" s="97" t="s">
        <v>49</v>
      </c>
      <c r="L11" s="90" t="s">
        <v>402</v>
      </c>
      <c r="M11" s="65" t="s">
        <v>388</v>
      </c>
      <c r="N11" s="72" t="s">
        <v>51</v>
      </c>
      <c r="O11" s="158">
        <v>0.9</v>
      </c>
      <c r="P11" s="65" t="s">
        <v>398</v>
      </c>
      <c r="Q11" s="170">
        <v>43465</v>
      </c>
      <c r="R11" s="189">
        <v>0</v>
      </c>
    </row>
    <row r="12" spans="1:18" ht="94.5" customHeight="1" x14ac:dyDescent="0.25">
      <c r="A12" s="74" t="s">
        <v>21</v>
      </c>
      <c r="B12" s="190" t="s">
        <v>403</v>
      </c>
      <c r="C12" s="63" t="s">
        <v>404</v>
      </c>
      <c r="D12" s="66" t="s">
        <v>405</v>
      </c>
      <c r="E12" s="121" t="s">
        <v>23</v>
      </c>
      <c r="F12" s="68" t="s">
        <v>21</v>
      </c>
      <c r="G12" s="68" t="s">
        <v>366</v>
      </c>
      <c r="H12" s="68" t="s">
        <v>386</v>
      </c>
      <c r="I12" s="68" t="s">
        <v>21</v>
      </c>
      <c r="J12" s="92">
        <v>5</v>
      </c>
      <c r="K12" s="97" t="s">
        <v>22</v>
      </c>
      <c r="L12" s="90" t="s">
        <v>406</v>
      </c>
      <c r="M12" s="90" t="s">
        <v>388</v>
      </c>
      <c r="N12" s="74" t="s">
        <v>51</v>
      </c>
      <c r="O12" s="93">
        <v>0.9</v>
      </c>
      <c r="P12" s="90" t="s">
        <v>407</v>
      </c>
      <c r="Q12" s="170">
        <v>43465</v>
      </c>
      <c r="R12" s="189">
        <v>0</v>
      </c>
    </row>
    <row r="13" spans="1:18" ht="87" customHeight="1" x14ac:dyDescent="0.25">
      <c r="A13" s="74" t="s">
        <v>21</v>
      </c>
      <c r="B13" s="190" t="s">
        <v>408</v>
      </c>
      <c r="C13" s="68" t="s">
        <v>409</v>
      </c>
      <c r="D13" s="66" t="s">
        <v>410</v>
      </c>
      <c r="E13" s="121" t="s">
        <v>23</v>
      </c>
      <c r="F13" s="68" t="s">
        <v>21</v>
      </c>
      <c r="G13" s="68" t="s">
        <v>366</v>
      </c>
      <c r="H13" s="68" t="s">
        <v>386</v>
      </c>
      <c r="I13" s="68" t="s">
        <v>21</v>
      </c>
      <c r="J13" s="92">
        <v>8</v>
      </c>
      <c r="K13" s="97" t="s">
        <v>49</v>
      </c>
      <c r="L13" s="90" t="s">
        <v>411</v>
      </c>
      <c r="M13" s="90" t="s">
        <v>376</v>
      </c>
      <c r="N13" s="74" t="s">
        <v>17</v>
      </c>
      <c r="O13" s="92">
        <v>16</v>
      </c>
      <c r="P13" s="90" t="s">
        <v>412</v>
      </c>
      <c r="Q13" s="170">
        <v>43465</v>
      </c>
      <c r="R13" s="189">
        <v>0</v>
      </c>
    </row>
    <row r="14" spans="1:18" ht="177" customHeight="1" x14ac:dyDescent="0.25">
      <c r="A14" s="433" t="s">
        <v>21</v>
      </c>
      <c r="B14" s="427" t="s">
        <v>413</v>
      </c>
      <c r="C14" s="422" t="s">
        <v>892</v>
      </c>
      <c r="D14" s="425" t="s">
        <v>893</v>
      </c>
      <c r="E14" s="121" t="s">
        <v>23</v>
      </c>
      <c r="F14" s="427" t="s">
        <v>21</v>
      </c>
      <c r="G14" s="68" t="s">
        <v>366</v>
      </c>
      <c r="H14" s="68" t="s">
        <v>367</v>
      </c>
      <c r="I14" s="68" t="s">
        <v>21</v>
      </c>
      <c r="J14" s="92">
        <v>8</v>
      </c>
      <c r="K14" s="97" t="s">
        <v>49</v>
      </c>
      <c r="L14" s="90" t="s">
        <v>387</v>
      </c>
      <c r="M14" s="90" t="s">
        <v>388</v>
      </c>
      <c r="N14" s="74" t="s">
        <v>51</v>
      </c>
      <c r="O14" s="93">
        <v>0.9</v>
      </c>
      <c r="P14" s="90" t="s">
        <v>389</v>
      </c>
      <c r="Q14" s="170">
        <v>43465</v>
      </c>
      <c r="R14" s="189">
        <v>0</v>
      </c>
    </row>
    <row r="15" spans="1:18" ht="105.75" customHeight="1" x14ac:dyDescent="0.25">
      <c r="A15" s="464">
        <v>3708</v>
      </c>
      <c r="B15" s="456" t="s">
        <v>414</v>
      </c>
      <c r="C15" s="433" t="s">
        <v>415</v>
      </c>
      <c r="D15" s="425" t="s">
        <v>416</v>
      </c>
      <c r="E15" s="457" t="s">
        <v>296</v>
      </c>
      <c r="F15" s="456" t="s">
        <v>894</v>
      </c>
      <c r="G15" s="456" t="s">
        <v>366</v>
      </c>
      <c r="H15" s="456" t="s">
        <v>386</v>
      </c>
      <c r="I15" s="456" t="s">
        <v>21</v>
      </c>
      <c r="J15" s="457">
        <v>8</v>
      </c>
      <c r="K15" s="457" t="s">
        <v>49</v>
      </c>
      <c r="L15" s="456" t="s">
        <v>417</v>
      </c>
      <c r="M15" s="456" t="s">
        <v>376</v>
      </c>
      <c r="N15" s="433" t="s">
        <v>326</v>
      </c>
      <c r="O15" s="457">
        <v>1</v>
      </c>
      <c r="P15" s="456" t="s">
        <v>418</v>
      </c>
      <c r="Q15" s="452">
        <v>43465</v>
      </c>
      <c r="R15" s="458">
        <v>1480800</v>
      </c>
    </row>
    <row r="16" spans="1:18" ht="51.75" hidden="1" customHeight="1" thickBot="1" x14ac:dyDescent="0.25">
      <c r="A16" s="507" t="s">
        <v>47</v>
      </c>
      <c r="B16" s="507"/>
      <c r="C16" s="507"/>
      <c r="D16" s="507"/>
      <c r="E16" s="507"/>
      <c r="F16" s="507"/>
      <c r="G16" s="507"/>
      <c r="H16" s="507"/>
      <c r="I16" s="507"/>
      <c r="J16" s="507"/>
      <c r="K16" s="507"/>
      <c r="L16" s="507"/>
      <c r="M16" s="507"/>
      <c r="N16" s="507"/>
      <c r="O16" s="507"/>
      <c r="P16" s="507"/>
      <c r="Q16" s="507"/>
      <c r="R16" s="507"/>
    </row>
    <row r="17" spans="1:18" ht="215.25" hidden="1" customHeight="1" thickBot="1" x14ac:dyDescent="0.25">
      <c r="A17" s="13"/>
      <c r="B17" s="31" t="s">
        <v>29</v>
      </c>
      <c r="C17" s="15" t="s">
        <v>34</v>
      </c>
      <c r="D17" s="32" t="s">
        <v>43</v>
      </c>
      <c r="E17" s="33" t="s">
        <v>20</v>
      </c>
      <c r="F17" s="31" t="s">
        <v>21</v>
      </c>
      <c r="G17" s="34" t="s">
        <v>27</v>
      </c>
      <c r="H17" s="31" t="s">
        <v>39</v>
      </c>
      <c r="I17" s="31" t="s">
        <v>21</v>
      </c>
      <c r="J17" s="33">
        <v>10</v>
      </c>
      <c r="K17" s="33" t="s">
        <v>22</v>
      </c>
      <c r="L17" s="31" t="s">
        <v>33</v>
      </c>
      <c r="M17" s="31" t="s">
        <v>35</v>
      </c>
      <c r="N17" s="16" t="s">
        <v>17</v>
      </c>
      <c r="O17" s="33">
        <v>1</v>
      </c>
      <c r="P17" s="31" t="s">
        <v>38</v>
      </c>
      <c r="Q17" s="192">
        <v>43464</v>
      </c>
      <c r="R17" s="193">
        <f>30000*48</f>
        <v>1440000</v>
      </c>
    </row>
    <row r="18" spans="1:18" ht="90" hidden="1" customHeight="1" x14ac:dyDescent="0.25">
      <c r="A18" s="670"/>
      <c r="B18" s="565" t="s">
        <v>26</v>
      </c>
      <c r="C18" s="562" t="s">
        <v>28</v>
      </c>
      <c r="D18" s="517" t="s">
        <v>44</v>
      </c>
      <c r="E18" s="559" t="s">
        <v>20</v>
      </c>
      <c r="F18" s="565" t="s">
        <v>21</v>
      </c>
      <c r="G18" s="565" t="s">
        <v>27</v>
      </c>
      <c r="H18" s="565" t="s">
        <v>40</v>
      </c>
      <c r="I18" s="565" t="s">
        <v>21</v>
      </c>
      <c r="J18" s="559">
        <v>10</v>
      </c>
      <c r="K18" s="559" t="s">
        <v>22</v>
      </c>
      <c r="L18" s="565" t="s">
        <v>36</v>
      </c>
      <c r="M18" s="565" t="s">
        <v>25</v>
      </c>
      <c r="N18" s="556" t="s">
        <v>17</v>
      </c>
      <c r="O18" s="559">
        <v>2</v>
      </c>
      <c r="P18" s="565" t="s">
        <v>37</v>
      </c>
      <c r="Q18" s="672">
        <v>43465</v>
      </c>
      <c r="R18" s="674">
        <v>624000</v>
      </c>
    </row>
    <row r="19" spans="1:18" ht="91.5" hidden="1" customHeight="1" x14ac:dyDescent="0.25">
      <c r="A19" s="671"/>
      <c r="B19" s="567"/>
      <c r="C19" s="564"/>
      <c r="D19" s="519"/>
      <c r="E19" s="561"/>
      <c r="F19" s="567"/>
      <c r="G19" s="567"/>
      <c r="H19" s="567"/>
      <c r="I19" s="567"/>
      <c r="J19" s="561"/>
      <c r="K19" s="561"/>
      <c r="L19" s="567"/>
      <c r="M19" s="567"/>
      <c r="N19" s="558"/>
      <c r="O19" s="561"/>
      <c r="P19" s="567"/>
      <c r="Q19" s="673"/>
      <c r="R19" s="675"/>
    </row>
    <row r="20" spans="1:18" ht="157.5" hidden="1" customHeight="1" x14ac:dyDescent="0.25">
      <c r="A20" s="194"/>
      <c r="B20" s="68" t="s">
        <v>30</v>
      </c>
      <c r="C20" s="63" t="s">
        <v>31</v>
      </c>
      <c r="D20" s="66" t="s">
        <v>46</v>
      </c>
      <c r="E20" s="67" t="s">
        <v>23</v>
      </c>
      <c r="F20" s="68" t="s">
        <v>21</v>
      </c>
      <c r="G20" s="65" t="s">
        <v>27</v>
      </c>
      <c r="H20" s="68" t="s">
        <v>45</v>
      </c>
      <c r="I20" s="68" t="s">
        <v>21</v>
      </c>
      <c r="J20" s="67">
        <v>4</v>
      </c>
      <c r="K20" s="67" t="s">
        <v>22</v>
      </c>
      <c r="L20" s="68" t="s">
        <v>32</v>
      </c>
      <c r="M20" s="68" t="s">
        <v>24</v>
      </c>
      <c r="N20" s="64" t="s">
        <v>17</v>
      </c>
      <c r="O20" s="67">
        <v>1</v>
      </c>
      <c r="P20" s="68" t="s">
        <v>419</v>
      </c>
      <c r="Q20" s="125">
        <v>43465</v>
      </c>
      <c r="R20" s="195">
        <v>364000</v>
      </c>
    </row>
    <row r="21" spans="1:18" s="156" customFormat="1" ht="164.25" hidden="1" customHeight="1" x14ac:dyDescent="0.2">
      <c r="A21" s="196"/>
      <c r="B21" s="90" t="s">
        <v>52</v>
      </c>
      <c r="C21" s="196" t="s">
        <v>53</v>
      </c>
      <c r="D21" s="66" t="s">
        <v>54</v>
      </c>
      <c r="E21" s="92" t="s">
        <v>20</v>
      </c>
      <c r="F21" s="90" t="s">
        <v>21</v>
      </c>
      <c r="G21" s="90" t="s">
        <v>50</v>
      </c>
      <c r="H21" s="90" t="s">
        <v>106</v>
      </c>
      <c r="I21" s="90" t="s">
        <v>21</v>
      </c>
      <c r="J21" s="92"/>
      <c r="K21" s="92" t="s">
        <v>49</v>
      </c>
      <c r="L21" s="90" t="s">
        <v>55</v>
      </c>
      <c r="M21" s="90" t="s">
        <v>56</v>
      </c>
      <c r="N21" s="197" t="s">
        <v>17</v>
      </c>
      <c r="O21" s="198">
        <v>4</v>
      </c>
      <c r="P21" s="90" t="s">
        <v>57</v>
      </c>
      <c r="Q21" s="170">
        <v>43281</v>
      </c>
      <c r="R21" s="199">
        <v>70000</v>
      </c>
    </row>
    <row r="22" spans="1:18" s="175" customFormat="1" ht="87" hidden="1" customHeight="1" x14ac:dyDescent="0.25">
      <c r="A22" s="178"/>
      <c r="B22" s="55" t="s">
        <v>351</v>
      </c>
      <c r="C22" s="55" t="s">
        <v>348</v>
      </c>
      <c r="D22" s="51" t="s">
        <v>420</v>
      </c>
      <c r="E22" s="53" t="s">
        <v>23</v>
      </c>
      <c r="F22" s="57" t="s">
        <v>21</v>
      </c>
      <c r="G22" s="55" t="s">
        <v>381</v>
      </c>
      <c r="H22" s="55" t="s">
        <v>342</v>
      </c>
      <c r="I22" s="55" t="s">
        <v>21</v>
      </c>
      <c r="J22" s="200"/>
      <c r="K22" s="53" t="s">
        <v>49</v>
      </c>
      <c r="L22" s="55" t="s">
        <v>421</v>
      </c>
      <c r="M22" s="42" t="s">
        <v>340</v>
      </c>
      <c r="N22" s="48" t="s">
        <v>300</v>
      </c>
      <c r="O22" s="201">
        <v>90</v>
      </c>
      <c r="P22" s="55" t="s">
        <v>350</v>
      </c>
      <c r="Q22" s="170">
        <v>43465</v>
      </c>
      <c r="R22" s="163">
        <v>0</v>
      </c>
    </row>
    <row r="23" spans="1:18" s="175" customFormat="1" ht="77.25" hidden="1" customHeight="1" x14ac:dyDescent="0.25">
      <c r="A23" s="178"/>
      <c r="B23" s="55" t="s">
        <v>349</v>
      </c>
      <c r="C23" s="55" t="s">
        <v>348</v>
      </c>
      <c r="D23" s="51" t="s">
        <v>422</v>
      </c>
      <c r="E23" s="53" t="s">
        <v>23</v>
      </c>
      <c r="F23" s="57" t="s">
        <v>21</v>
      </c>
      <c r="G23" s="55" t="s">
        <v>381</v>
      </c>
      <c r="H23" s="55" t="s">
        <v>342</v>
      </c>
      <c r="I23" s="55" t="s">
        <v>21</v>
      </c>
      <c r="J23" s="200"/>
      <c r="K23" s="53" t="s">
        <v>49</v>
      </c>
      <c r="L23" s="55" t="s">
        <v>421</v>
      </c>
      <c r="M23" s="42" t="s">
        <v>340</v>
      </c>
      <c r="N23" s="48" t="s">
        <v>300</v>
      </c>
      <c r="O23" s="201">
        <v>90</v>
      </c>
      <c r="P23" s="55" t="s">
        <v>346</v>
      </c>
      <c r="Q23" s="170">
        <v>43465</v>
      </c>
      <c r="R23" s="163">
        <v>0</v>
      </c>
    </row>
    <row r="24" spans="1:18" s="175" customFormat="1" ht="91.5" hidden="1" customHeight="1" x14ac:dyDescent="0.25">
      <c r="A24" s="48"/>
      <c r="B24" s="55" t="s">
        <v>345</v>
      </c>
      <c r="C24" s="55" t="s">
        <v>423</v>
      </c>
      <c r="D24" s="51" t="s">
        <v>424</v>
      </c>
      <c r="E24" s="73" t="s">
        <v>23</v>
      </c>
      <c r="F24" s="57" t="s">
        <v>21</v>
      </c>
      <c r="G24" s="55" t="s">
        <v>381</v>
      </c>
      <c r="H24" s="55" t="s">
        <v>342</v>
      </c>
      <c r="I24" s="55" t="s">
        <v>21</v>
      </c>
      <c r="J24" s="202"/>
      <c r="K24" s="73" t="s">
        <v>49</v>
      </c>
      <c r="L24" s="55" t="s">
        <v>421</v>
      </c>
      <c r="M24" s="42" t="s">
        <v>340</v>
      </c>
      <c r="N24" s="48" t="s">
        <v>300</v>
      </c>
      <c r="O24" s="203">
        <v>1</v>
      </c>
      <c r="P24" s="55" t="s">
        <v>339</v>
      </c>
      <c r="Q24" s="170">
        <v>43465</v>
      </c>
      <c r="R24" s="163">
        <v>0</v>
      </c>
    </row>
    <row r="25" spans="1:18" s="9" customFormat="1" ht="90.75" hidden="1" customHeight="1" x14ac:dyDescent="0.25">
      <c r="A25" s="48"/>
      <c r="B25" s="55" t="s">
        <v>338</v>
      </c>
      <c r="C25" s="55" t="s">
        <v>425</v>
      </c>
      <c r="D25" s="51" t="s">
        <v>426</v>
      </c>
      <c r="E25" s="73" t="s">
        <v>20</v>
      </c>
      <c r="F25" s="54" t="s">
        <v>337</v>
      </c>
      <c r="G25" s="55" t="s">
        <v>381</v>
      </c>
      <c r="H25" s="55" t="s">
        <v>335</v>
      </c>
      <c r="I25" s="55" t="s">
        <v>21</v>
      </c>
      <c r="J25" s="202"/>
      <c r="K25" s="53" t="s">
        <v>49</v>
      </c>
      <c r="L25" s="55" t="s">
        <v>334</v>
      </c>
      <c r="M25" s="55" t="s">
        <v>427</v>
      </c>
      <c r="N25" s="48">
        <v>1</v>
      </c>
      <c r="O25" s="92">
        <v>1</v>
      </c>
      <c r="P25" s="55" t="s">
        <v>333</v>
      </c>
      <c r="Q25" s="170">
        <v>43313</v>
      </c>
      <c r="R25" s="163">
        <v>0</v>
      </c>
    </row>
    <row r="26" spans="1:18" s="9" customFormat="1" ht="117" hidden="1" customHeight="1" x14ac:dyDescent="0.25">
      <c r="A26" s="48"/>
      <c r="B26" s="55" t="s">
        <v>428</v>
      </c>
      <c r="C26" s="55" t="s">
        <v>332</v>
      </c>
      <c r="D26" s="204" t="s">
        <v>429</v>
      </c>
      <c r="E26" s="73" t="s">
        <v>20</v>
      </c>
      <c r="F26" s="54" t="s">
        <v>331</v>
      </c>
      <c r="G26" s="55" t="s">
        <v>381</v>
      </c>
      <c r="H26" s="55" t="s">
        <v>329</v>
      </c>
      <c r="I26" s="55" t="s">
        <v>21</v>
      </c>
      <c r="J26" s="202"/>
      <c r="K26" s="53" t="s">
        <v>22</v>
      </c>
      <c r="L26" s="55" t="s">
        <v>327</v>
      </c>
      <c r="M26" s="55" t="s">
        <v>328</v>
      </c>
      <c r="N26" s="48" t="s">
        <v>17</v>
      </c>
      <c r="O26" s="205">
        <v>1</v>
      </c>
      <c r="P26" s="55" t="s">
        <v>327</v>
      </c>
      <c r="Q26" s="170">
        <v>43374</v>
      </c>
      <c r="R26" s="206">
        <v>1000000</v>
      </c>
    </row>
    <row r="27" spans="1:18" s="9" customFormat="1" ht="156.75" hidden="1" customHeight="1" x14ac:dyDescent="0.25">
      <c r="A27" s="74"/>
      <c r="B27" s="90" t="s">
        <v>430</v>
      </c>
      <c r="C27" s="90" t="s">
        <v>431</v>
      </c>
      <c r="D27" s="66" t="s">
        <v>432</v>
      </c>
      <c r="E27" s="92" t="s">
        <v>23</v>
      </c>
      <c r="F27" s="90" t="s">
        <v>21</v>
      </c>
      <c r="G27" s="55" t="s">
        <v>381</v>
      </c>
      <c r="H27" s="90" t="s">
        <v>316</v>
      </c>
      <c r="I27" s="90" t="s">
        <v>21</v>
      </c>
      <c r="J27" s="92">
        <v>6</v>
      </c>
      <c r="K27" s="92" t="s">
        <v>49</v>
      </c>
      <c r="L27" s="90" t="s">
        <v>433</v>
      </c>
      <c r="M27" s="90" t="s">
        <v>434</v>
      </c>
      <c r="N27" s="74" t="s">
        <v>51</v>
      </c>
      <c r="O27" s="93">
        <v>1</v>
      </c>
      <c r="P27" s="90" t="s">
        <v>320</v>
      </c>
      <c r="Q27" s="170">
        <v>43465</v>
      </c>
      <c r="R27" s="206">
        <v>0</v>
      </c>
    </row>
    <row r="28" spans="1:18" s="9" customFormat="1" ht="156.75" hidden="1" customHeight="1" x14ac:dyDescent="0.25">
      <c r="A28" s="74"/>
      <c r="B28" s="90" t="s">
        <v>319</v>
      </c>
      <c r="C28" s="90" t="s">
        <v>318</v>
      </c>
      <c r="D28" s="66" t="s">
        <v>317</v>
      </c>
      <c r="E28" s="92" t="s">
        <v>23</v>
      </c>
      <c r="F28" s="90" t="s">
        <v>21</v>
      </c>
      <c r="G28" s="55" t="s">
        <v>381</v>
      </c>
      <c r="H28" s="90" t="s">
        <v>316</v>
      </c>
      <c r="I28" s="90" t="s">
        <v>21</v>
      </c>
      <c r="J28" s="92">
        <v>8</v>
      </c>
      <c r="K28" s="92" t="s">
        <v>49</v>
      </c>
      <c r="L28" s="90" t="s">
        <v>315</v>
      </c>
      <c r="M28" s="90" t="s">
        <v>314</v>
      </c>
      <c r="N28" s="74" t="s">
        <v>51</v>
      </c>
      <c r="O28" s="93">
        <v>1</v>
      </c>
      <c r="P28" s="90" t="s">
        <v>313</v>
      </c>
      <c r="Q28" s="170">
        <v>43465</v>
      </c>
      <c r="R28" s="163">
        <v>0</v>
      </c>
    </row>
    <row r="29" spans="1:18" s="25" customFormat="1" ht="100.5" hidden="1" customHeight="1" x14ac:dyDescent="0.25">
      <c r="A29" s="64"/>
      <c r="B29" s="68" t="s">
        <v>435</v>
      </c>
      <c r="C29" s="63" t="s">
        <v>436</v>
      </c>
      <c r="D29" s="66" t="s">
        <v>437</v>
      </c>
      <c r="E29" s="67" t="s">
        <v>20</v>
      </c>
      <c r="F29" s="68" t="s">
        <v>21</v>
      </c>
      <c r="G29" s="68" t="s">
        <v>48</v>
      </c>
      <c r="H29" s="68" t="s">
        <v>366</v>
      </c>
      <c r="I29" s="68" t="s">
        <v>21</v>
      </c>
      <c r="J29" s="67">
        <v>5</v>
      </c>
      <c r="K29" s="67" t="s">
        <v>22</v>
      </c>
      <c r="L29" s="68" t="s">
        <v>438</v>
      </c>
      <c r="M29" s="68" t="s">
        <v>439</v>
      </c>
      <c r="N29" s="64" t="s">
        <v>17</v>
      </c>
      <c r="O29" s="67">
        <v>1</v>
      </c>
      <c r="P29" s="68" t="s">
        <v>440</v>
      </c>
      <c r="Q29" s="125">
        <v>43465</v>
      </c>
      <c r="R29" s="189"/>
    </row>
    <row r="30" spans="1:18" s="25" customFormat="1" ht="74.25" hidden="1" customHeight="1" x14ac:dyDescent="0.25">
      <c r="A30" s="64"/>
      <c r="B30" s="68" t="s">
        <v>441</v>
      </c>
      <c r="C30" s="63" t="s">
        <v>442</v>
      </c>
      <c r="D30" s="66" t="s">
        <v>443</v>
      </c>
      <c r="E30" s="67" t="s">
        <v>23</v>
      </c>
      <c r="F30" s="68" t="s">
        <v>21</v>
      </c>
      <c r="G30" s="68" t="s">
        <v>48</v>
      </c>
      <c r="H30" s="68" t="s">
        <v>366</v>
      </c>
      <c r="I30" s="68" t="s">
        <v>108</v>
      </c>
      <c r="J30" s="207">
        <v>10</v>
      </c>
      <c r="K30" s="67" t="s">
        <v>22</v>
      </c>
      <c r="L30" s="68" t="s">
        <v>444</v>
      </c>
      <c r="M30" s="68" t="s">
        <v>445</v>
      </c>
      <c r="N30" s="64" t="s">
        <v>17</v>
      </c>
      <c r="O30" s="67">
        <v>1</v>
      </c>
      <c r="P30" s="68" t="s">
        <v>446</v>
      </c>
      <c r="Q30" s="125">
        <v>43465</v>
      </c>
      <c r="R30" s="189">
        <v>0</v>
      </c>
    </row>
    <row r="31" spans="1:18" s="25" customFormat="1" ht="74.25" hidden="1" customHeight="1" x14ac:dyDescent="0.25">
      <c r="A31" s="64"/>
      <c r="B31" s="68" t="s">
        <v>447</v>
      </c>
      <c r="C31" s="63" t="s">
        <v>448</v>
      </c>
      <c r="D31" s="208" t="s">
        <v>449</v>
      </c>
      <c r="E31" s="67" t="s">
        <v>23</v>
      </c>
      <c r="F31" s="68" t="s">
        <v>21</v>
      </c>
      <c r="G31" s="68" t="s">
        <v>48</v>
      </c>
      <c r="H31" s="68" t="s">
        <v>366</v>
      </c>
      <c r="I31" s="68" t="s">
        <v>21</v>
      </c>
      <c r="J31" s="67">
        <v>10</v>
      </c>
      <c r="K31" s="67" t="s">
        <v>22</v>
      </c>
      <c r="L31" s="68" t="s">
        <v>450</v>
      </c>
      <c r="M31" s="68" t="s">
        <v>445</v>
      </c>
      <c r="N31" s="64" t="s">
        <v>17</v>
      </c>
      <c r="O31" s="67">
        <v>1</v>
      </c>
      <c r="P31" s="68" t="s">
        <v>446</v>
      </c>
      <c r="Q31" s="125">
        <v>43465</v>
      </c>
      <c r="R31" s="189">
        <v>0</v>
      </c>
    </row>
    <row r="32" spans="1:18" s="25" customFormat="1" ht="74.25" hidden="1" customHeight="1" x14ac:dyDescent="0.25">
      <c r="A32" s="64"/>
      <c r="B32" s="68" t="s">
        <v>451</v>
      </c>
      <c r="C32" s="63" t="s">
        <v>452</v>
      </c>
      <c r="D32" s="208" t="s">
        <v>453</v>
      </c>
      <c r="E32" s="67" t="s">
        <v>23</v>
      </c>
      <c r="F32" s="68" t="s">
        <v>21</v>
      </c>
      <c r="G32" s="68" t="s">
        <v>48</v>
      </c>
      <c r="H32" s="68" t="s">
        <v>366</v>
      </c>
      <c r="I32" s="68" t="s">
        <v>21</v>
      </c>
      <c r="J32" s="67">
        <v>10</v>
      </c>
      <c r="K32" s="67" t="s">
        <v>22</v>
      </c>
      <c r="L32" s="68" t="s">
        <v>454</v>
      </c>
      <c r="M32" s="68" t="s">
        <v>445</v>
      </c>
      <c r="N32" s="64" t="s">
        <v>17</v>
      </c>
      <c r="O32" s="67">
        <v>1</v>
      </c>
      <c r="P32" s="68" t="s">
        <v>446</v>
      </c>
      <c r="Q32" s="125">
        <v>43465</v>
      </c>
      <c r="R32" s="189">
        <v>0</v>
      </c>
    </row>
    <row r="33" spans="1:18" s="25" customFormat="1" ht="268.5" hidden="1" customHeight="1" x14ac:dyDescent="0.25">
      <c r="A33" s="64"/>
      <c r="B33" s="68" t="s">
        <v>70</v>
      </c>
      <c r="C33" s="63" t="s">
        <v>71</v>
      </c>
      <c r="D33" s="66" t="s">
        <v>72</v>
      </c>
      <c r="E33" s="67" t="s">
        <v>23</v>
      </c>
      <c r="F33" s="68" t="s">
        <v>21</v>
      </c>
      <c r="G33" s="68" t="s">
        <v>455</v>
      </c>
      <c r="H33" s="68" t="s">
        <v>456</v>
      </c>
      <c r="I33" s="68" t="s">
        <v>21</v>
      </c>
      <c r="J33" s="67">
        <v>10</v>
      </c>
      <c r="K33" s="67" t="s">
        <v>22</v>
      </c>
      <c r="L33" s="68" t="s">
        <v>73</v>
      </c>
      <c r="M33" s="68" t="s">
        <v>24</v>
      </c>
      <c r="N33" s="64" t="s">
        <v>17</v>
      </c>
      <c r="O33" s="67">
        <v>1</v>
      </c>
      <c r="P33" s="68" t="s">
        <v>74</v>
      </c>
      <c r="Q33" s="125">
        <v>43465</v>
      </c>
      <c r="R33" s="189">
        <v>1500000</v>
      </c>
    </row>
    <row r="34" spans="1:18" s="25" customFormat="1" ht="51.75" hidden="1" customHeight="1" x14ac:dyDescent="0.25">
      <c r="A34" s="556"/>
      <c r="B34" s="565" t="s">
        <v>76</v>
      </c>
      <c r="C34" s="562" t="s">
        <v>77</v>
      </c>
      <c r="D34" s="517" t="s">
        <v>78</v>
      </c>
      <c r="E34" s="559" t="s">
        <v>23</v>
      </c>
      <c r="F34" s="565" t="s">
        <v>21</v>
      </c>
      <c r="G34" s="565" t="s">
        <v>455</v>
      </c>
      <c r="H34" s="565" t="s">
        <v>457</v>
      </c>
      <c r="I34" s="565" t="s">
        <v>108</v>
      </c>
      <c r="J34" s="559">
        <v>10</v>
      </c>
      <c r="K34" s="559" t="s">
        <v>22</v>
      </c>
      <c r="L34" s="565" t="s">
        <v>79</v>
      </c>
      <c r="M34" s="565" t="s">
        <v>80</v>
      </c>
      <c r="N34" s="556" t="s">
        <v>17</v>
      </c>
      <c r="O34" s="559">
        <v>1</v>
      </c>
      <c r="P34" s="565" t="s">
        <v>81</v>
      </c>
      <c r="Q34" s="676">
        <v>43465</v>
      </c>
      <c r="R34" s="678"/>
    </row>
    <row r="35" spans="1:18" s="25" customFormat="1" ht="51.75" hidden="1" customHeight="1" x14ac:dyDescent="0.25">
      <c r="A35" s="557"/>
      <c r="B35" s="566"/>
      <c r="C35" s="563"/>
      <c r="D35" s="518"/>
      <c r="E35" s="560"/>
      <c r="F35" s="566"/>
      <c r="G35" s="566"/>
      <c r="H35" s="566"/>
      <c r="I35" s="566"/>
      <c r="J35" s="560"/>
      <c r="K35" s="560"/>
      <c r="L35" s="566"/>
      <c r="M35" s="566"/>
      <c r="N35" s="557"/>
      <c r="O35" s="560"/>
      <c r="P35" s="566"/>
      <c r="Q35" s="677"/>
      <c r="R35" s="679"/>
    </row>
    <row r="36" spans="1:18" s="25" customFormat="1" ht="51.75" hidden="1" customHeight="1" x14ac:dyDescent="0.25">
      <c r="A36" s="557"/>
      <c r="B36" s="566"/>
      <c r="C36" s="563"/>
      <c r="D36" s="518"/>
      <c r="E36" s="560"/>
      <c r="F36" s="566"/>
      <c r="G36" s="566"/>
      <c r="H36" s="566"/>
      <c r="I36" s="566"/>
      <c r="J36" s="560"/>
      <c r="K36" s="560"/>
      <c r="L36" s="566"/>
      <c r="M36" s="566"/>
      <c r="N36" s="557"/>
      <c r="O36" s="560"/>
      <c r="P36" s="566"/>
      <c r="Q36" s="677"/>
      <c r="R36" s="679"/>
    </row>
    <row r="37" spans="1:18" s="25" customFormat="1" ht="51.75" hidden="1" customHeight="1" x14ac:dyDescent="0.25">
      <c r="A37" s="557"/>
      <c r="B37" s="566"/>
      <c r="C37" s="563"/>
      <c r="D37" s="518"/>
      <c r="E37" s="560"/>
      <c r="F37" s="566"/>
      <c r="G37" s="566"/>
      <c r="H37" s="566"/>
      <c r="I37" s="566"/>
      <c r="J37" s="560"/>
      <c r="K37" s="560"/>
      <c r="L37" s="566"/>
      <c r="M37" s="566"/>
      <c r="N37" s="557"/>
      <c r="O37" s="560"/>
      <c r="P37" s="566"/>
      <c r="Q37" s="677"/>
      <c r="R37" s="679"/>
    </row>
    <row r="38" spans="1:18" s="25" customFormat="1" ht="51.75" hidden="1" customHeight="1" x14ac:dyDescent="0.25">
      <c r="A38" s="558"/>
      <c r="B38" s="567"/>
      <c r="C38" s="564"/>
      <c r="D38" s="519"/>
      <c r="E38" s="561"/>
      <c r="F38" s="567"/>
      <c r="G38" s="567"/>
      <c r="H38" s="567"/>
      <c r="I38" s="567"/>
      <c r="J38" s="561"/>
      <c r="K38" s="561"/>
      <c r="L38" s="567"/>
      <c r="M38" s="567"/>
      <c r="N38" s="558"/>
      <c r="O38" s="561"/>
      <c r="P38" s="567"/>
      <c r="Q38" s="673"/>
      <c r="R38" s="680"/>
    </row>
    <row r="39" spans="1:18" s="25" customFormat="1" ht="90.75" hidden="1" customHeight="1" x14ac:dyDescent="0.25">
      <c r="A39" s="556"/>
      <c r="B39" s="565" t="s">
        <v>458</v>
      </c>
      <c r="C39" s="562" t="s">
        <v>459</v>
      </c>
      <c r="D39" s="517" t="s">
        <v>460</v>
      </c>
      <c r="E39" s="559" t="s">
        <v>20</v>
      </c>
      <c r="F39" s="565" t="s">
        <v>82</v>
      </c>
      <c r="G39" s="565" t="s">
        <v>48</v>
      </c>
      <c r="H39" s="565" t="s">
        <v>461</v>
      </c>
      <c r="I39" s="565" t="s">
        <v>21</v>
      </c>
      <c r="J39" s="559">
        <v>10</v>
      </c>
      <c r="K39" s="559" t="s">
        <v>22</v>
      </c>
      <c r="L39" s="565" t="s">
        <v>83</v>
      </c>
      <c r="M39" s="565" t="s">
        <v>84</v>
      </c>
      <c r="N39" s="556" t="s">
        <v>17</v>
      </c>
      <c r="O39" s="559">
        <v>1</v>
      </c>
      <c r="P39" s="565" t="s">
        <v>462</v>
      </c>
      <c r="Q39" s="676">
        <v>43465</v>
      </c>
      <c r="R39" s="678" t="e">
        <f>+#REF!+#REF!</f>
        <v>#REF!</v>
      </c>
    </row>
    <row r="40" spans="1:18" s="25" customFormat="1" ht="90.75" hidden="1" customHeight="1" x14ac:dyDescent="0.25">
      <c r="A40" s="558"/>
      <c r="B40" s="567"/>
      <c r="C40" s="564"/>
      <c r="D40" s="519"/>
      <c r="E40" s="561"/>
      <c r="F40" s="567"/>
      <c r="G40" s="567"/>
      <c r="H40" s="567"/>
      <c r="I40" s="567"/>
      <c r="J40" s="561"/>
      <c r="K40" s="561"/>
      <c r="L40" s="567"/>
      <c r="M40" s="567"/>
      <c r="N40" s="558"/>
      <c r="O40" s="561"/>
      <c r="P40" s="567"/>
      <c r="Q40" s="673"/>
      <c r="R40" s="680"/>
    </row>
    <row r="41" spans="1:18" s="25" customFormat="1" ht="74.25" hidden="1" customHeight="1" x14ac:dyDescent="0.25">
      <c r="A41" s="556"/>
      <c r="B41" s="565" t="s">
        <v>463</v>
      </c>
      <c r="C41" s="562" t="s">
        <v>464</v>
      </c>
      <c r="D41" s="517" t="s">
        <v>465</v>
      </c>
      <c r="E41" s="559" t="s">
        <v>20</v>
      </c>
      <c r="F41" s="565" t="s">
        <v>82</v>
      </c>
      <c r="G41" s="565" t="s">
        <v>48</v>
      </c>
      <c r="H41" s="565" t="s">
        <v>466</v>
      </c>
      <c r="I41" s="565" t="s">
        <v>21</v>
      </c>
      <c r="J41" s="559">
        <v>10</v>
      </c>
      <c r="K41" s="559" t="s">
        <v>22</v>
      </c>
      <c r="L41" s="565" t="s">
        <v>83</v>
      </c>
      <c r="M41" s="565" t="s">
        <v>84</v>
      </c>
      <c r="N41" s="556" t="s">
        <v>17</v>
      </c>
      <c r="O41" s="559">
        <v>1</v>
      </c>
      <c r="P41" s="565" t="s">
        <v>85</v>
      </c>
      <c r="Q41" s="676">
        <v>43465</v>
      </c>
      <c r="R41" s="678" t="e">
        <f>+#REF!+#REF!</f>
        <v>#REF!</v>
      </c>
    </row>
    <row r="42" spans="1:18" s="25" customFormat="1" ht="74.25" hidden="1" customHeight="1" x14ac:dyDescent="0.25">
      <c r="A42" s="558"/>
      <c r="B42" s="567"/>
      <c r="C42" s="564"/>
      <c r="D42" s="519"/>
      <c r="E42" s="561"/>
      <c r="F42" s="567"/>
      <c r="G42" s="567"/>
      <c r="H42" s="567"/>
      <c r="I42" s="567"/>
      <c r="J42" s="561"/>
      <c r="K42" s="561"/>
      <c r="L42" s="567"/>
      <c r="M42" s="567"/>
      <c r="N42" s="558"/>
      <c r="O42" s="561"/>
      <c r="P42" s="567"/>
      <c r="Q42" s="673"/>
      <c r="R42" s="680"/>
    </row>
    <row r="43" spans="1:18" s="25" customFormat="1" ht="39.75" hidden="1" customHeight="1" x14ac:dyDescent="0.25">
      <c r="A43" s="556"/>
      <c r="B43" s="565" t="s">
        <v>86</v>
      </c>
      <c r="C43" s="562" t="s">
        <v>87</v>
      </c>
      <c r="D43" s="517" t="s">
        <v>88</v>
      </c>
      <c r="E43" s="559" t="s">
        <v>20</v>
      </c>
      <c r="F43" s="565" t="s">
        <v>21</v>
      </c>
      <c r="G43" s="565" t="s">
        <v>48</v>
      </c>
      <c r="H43" s="565" t="s">
        <v>89</v>
      </c>
      <c r="I43" s="565" t="s">
        <v>21</v>
      </c>
      <c r="J43" s="559">
        <v>10</v>
      </c>
      <c r="K43" s="559" t="s">
        <v>22</v>
      </c>
      <c r="L43" s="565" t="s">
        <v>90</v>
      </c>
      <c r="M43" s="565" t="s">
        <v>91</v>
      </c>
      <c r="N43" s="556" t="s">
        <v>17</v>
      </c>
      <c r="O43" s="559">
        <v>1</v>
      </c>
      <c r="P43" s="565" t="s">
        <v>92</v>
      </c>
      <c r="Q43" s="681">
        <v>43465</v>
      </c>
      <c r="R43" s="678">
        <f>4800000</f>
        <v>4800000</v>
      </c>
    </row>
    <row r="44" spans="1:18" s="25" customFormat="1" ht="39.75" hidden="1" customHeight="1" x14ac:dyDescent="0.25">
      <c r="A44" s="557"/>
      <c r="B44" s="566"/>
      <c r="C44" s="563"/>
      <c r="D44" s="518"/>
      <c r="E44" s="560"/>
      <c r="F44" s="566"/>
      <c r="G44" s="566"/>
      <c r="H44" s="566"/>
      <c r="I44" s="566"/>
      <c r="J44" s="560"/>
      <c r="K44" s="560"/>
      <c r="L44" s="566"/>
      <c r="M44" s="566"/>
      <c r="N44" s="557"/>
      <c r="O44" s="560"/>
      <c r="P44" s="566"/>
      <c r="Q44" s="682"/>
      <c r="R44" s="679"/>
    </row>
    <row r="45" spans="1:18" s="25" customFormat="1" ht="39.75" hidden="1" customHeight="1" x14ac:dyDescent="0.25">
      <c r="A45" s="557"/>
      <c r="B45" s="566"/>
      <c r="C45" s="563"/>
      <c r="D45" s="518"/>
      <c r="E45" s="560"/>
      <c r="F45" s="566"/>
      <c r="G45" s="566"/>
      <c r="H45" s="566"/>
      <c r="I45" s="566"/>
      <c r="J45" s="560"/>
      <c r="K45" s="560"/>
      <c r="L45" s="566"/>
      <c r="M45" s="566"/>
      <c r="N45" s="557"/>
      <c r="O45" s="560"/>
      <c r="P45" s="566"/>
      <c r="Q45" s="682"/>
      <c r="R45" s="679"/>
    </row>
    <row r="46" spans="1:18" s="25" customFormat="1" ht="39.75" hidden="1" customHeight="1" x14ac:dyDescent="0.25">
      <c r="A46" s="557"/>
      <c r="B46" s="566"/>
      <c r="C46" s="563"/>
      <c r="D46" s="518"/>
      <c r="E46" s="560"/>
      <c r="F46" s="566"/>
      <c r="G46" s="566"/>
      <c r="H46" s="566"/>
      <c r="I46" s="566"/>
      <c r="J46" s="560"/>
      <c r="K46" s="560"/>
      <c r="L46" s="566"/>
      <c r="M46" s="566"/>
      <c r="N46" s="557"/>
      <c r="O46" s="560"/>
      <c r="P46" s="566"/>
      <c r="Q46" s="682"/>
      <c r="R46" s="679"/>
    </row>
    <row r="47" spans="1:18" s="25" customFormat="1" ht="54" hidden="1" customHeight="1" x14ac:dyDescent="0.25">
      <c r="A47" s="557"/>
      <c r="B47" s="566"/>
      <c r="C47" s="563"/>
      <c r="D47" s="518"/>
      <c r="E47" s="560"/>
      <c r="F47" s="566"/>
      <c r="G47" s="566"/>
      <c r="H47" s="566"/>
      <c r="I47" s="566"/>
      <c r="J47" s="560"/>
      <c r="K47" s="560"/>
      <c r="L47" s="566"/>
      <c r="M47" s="566"/>
      <c r="N47" s="557"/>
      <c r="O47" s="560"/>
      <c r="P47" s="566"/>
      <c r="Q47" s="682"/>
      <c r="R47" s="679"/>
    </row>
    <row r="48" spans="1:18" s="25" customFormat="1" ht="199.5" hidden="1" customHeight="1" x14ac:dyDescent="0.25">
      <c r="A48" s="62"/>
      <c r="B48" s="54" t="s">
        <v>93</v>
      </c>
      <c r="C48" s="50" t="s">
        <v>94</v>
      </c>
      <c r="D48" s="51" t="s">
        <v>95</v>
      </c>
      <c r="E48" s="61" t="s">
        <v>20</v>
      </c>
      <c r="F48" s="54" t="s">
        <v>21</v>
      </c>
      <c r="G48" s="54" t="s">
        <v>48</v>
      </c>
      <c r="H48" s="54" t="s">
        <v>467</v>
      </c>
      <c r="I48" s="54" t="s">
        <v>21</v>
      </c>
      <c r="J48" s="61">
        <v>3</v>
      </c>
      <c r="K48" s="69" t="s">
        <v>49</v>
      </c>
      <c r="L48" s="54" t="s">
        <v>96</v>
      </c>
      <c r="M48" s="54" t="s">
        <v>97</v>
      </c>
      <c r="N48" s="62" t="s">
        <v>51</v>
      </c>
      <c r="O48" s="209">
        <v>1</v>
      </c>
      <c r="P48" s="54" t="s">
        <v>98</v>
      </c>
      <c r="Q48" s="210">
        <v>43465</v>
      </c>
      <c r="R48" s="211">
        <v>0</v>
      </c>
    </row>
    <row r="49" spans="1:18" s="25" customFormat="1" ht="39" hidden="1" customHeight="1" x14ac:dyDescent="0.25">
      <c r="A49" s="556"/>
      <c r="B49" s="565" t="s">
        <v>468</v>
      </c>
      <c r="C49" s="562" t="s">
        <v>99</v>
      </c>
      <c r="D49" s="517" t="s">
        <v>100</v>
      </c>
      <c r="E49" s="600" t="s">
        <v>23</v>
      </c>
      <c r="F49" s="565" t="s">
        <v>58</v>
      </c>
      <c r="G49" s="565" t="s">
        <v>48</v>
      </c>
      <c r="H49" s="565" t="s">
        <v>469</v>
      </c>
      <c r="I49" s="565" t="s">
        <v>107</v>
      </c>
      <c r="J49" s="600">
        <v>3</v>
      </c>
      <c r="K49" s="600" t="s">
        <v>22</v>
      </c>
      <c r="L49" s="565" t="s">
        <v>59</v>
      </c>
      <c r="M49" s="565" t="s">
        <v>60</v>
      </c>
      <c r="N49" s="556" t="s">
        <v>51</v>
      </c>
      <c r="O49" s="684">
        <v>1</v>
      </c>
      <c r="P49" s="565" t="s">
        <v>62</v>
      </c>
      <c r="Q49" s="681">
        <v>43465</v>
      </c>
      <c r="R49" s="678" t="e">
        <f>+#REF!+#REF!+#REF!+#REF!+#REF!</f>
        <v>#REF!</v>
      </c>
    </row>
    <row r="50" spans="1:18" s="25" customFormat="1" ht="39" hidden="1" customHeight="1" x14ac:dyDescent="0.25">
      <c r="A50" s="557"/>
      <c r="B50" s="566"/>
      <c r="C50" s="563"/>
      <c r="D50" s="518"/>
      <c r="E50" s="601"/>
      <c r="F50" s="566"/>
      <c r="G50" s="566"/>
      <c r="H50" s="566"/>
      <c r="I50" s="566"/>
      <c r="J50" s="601"/>
      <c r="K50" s="601"/>
      <c r="L50" s="566"/>
      <c r="M50" s="566"/>
      <c r="N50" s="557"/>
      <c r="O50" s="685"/>
      <c r="P50" s="566"/>
      <c r="Q50" s="682"/>
      <c r="R50" s="679"/>
    </row>
    <row r="51" spans="1:18" s="25" customFormat="1" ht="39" hidden="1" customHeight="1" x14ac:dyDescent="0.25">
      <c r="A51" s="557"/>
      <c r="B51" s="566"/>
      <c r="C51" s="563"/>
      <c r="D51" s="518"/>
      <c r="E51" s="601"/>
      <c r="F51" s="566"/>
      <c r="G51" s="566"/>
      <c r="H51" s="566"/>
      <c r="I51" s="566"/>
      <c r="J51" s="601"/>
      <c r="K51" s="601"/>
      <c r="L51" s="566"/>
      <c r="M51" s="566"/>
      <c r="N51" s="557"/>
      <c r="O51" s="685"/>
      <c r="P51" s="566"/>
      <c r="Q51" s="682"/>
      <c r="R51" s="679"/>
    </row>
    <row r="52" spans="1:18" s="25" customFormat="1" ht="39" hidden="1" customHeight="1" x14ac:dyDescent="0.25">
      <c r="A52" s="557"/>
      <c r="B52" s="566"/>
      <c r="C52" s="563"/>
      <c r="D52" s="518"/>
      <c r="E52" s="601"/>
      <c r="F52" s="566"/>
      <c r="G52" s="566"/>
      <c r="H52" s="566"/>
      <c r="I52" s="566"/>
      <c r="J52" s="601"/>
      <c r="K52" s="601"/>
      <c r="L52" s="566"/>
      <c r="M52" s="566"/>
      <c r="N52" s="557"/>
      <c r="O52" s="685"/>
      <c r="P52" s="566"/>
      <c r="Q52" s="682"/>
      <c r="R52" s="679"/>
    </row>
    <row r="53" spans="1:18" s="25" customFormat="1" ht="39" hidden="1" customHeight="1" x14ac:dyDescent="0.25">
      <c r="A53" s="558"/>
      <c r="B53" s="567"/>
      <c r="C53" s="564"/>
      <c r="D53" s="519"/>
      <c r="E53" s="602"/>
      <c r="F53" s="567"/>
      <c r="G53" s="566"/>
      <c r="H53" s="567"/>
      <c r="I53" s="567"/>
      <c r="J53" s="602"/>
      <c r="K53" s="602"/>
      <c r="L53" s="567"/>
      <c r="M53" s="567"/>
      <c r="N53" s="558"/>
      <c r="O53" s="686"/>
      <c r="P53" s="567"/>
      <c r="Q53" s="683"/>
      <c r="R53" s="680"/>
    </row>
    <row r="54" spans="1:18" ht="36" hidden="1" customHeight="1" x14ac:dyDescent="0.25">
      <c r="A54" s="508"/>
      <c r="B54" s="565" t="s">
        <v>101</v>
      </c>
      <c r="C54" s="562" t="s">
        <v>102</v>
      </c>
      <c r="D54" s="517" t="s">
        <v>103</v>
      </c>
      <c r="E54" s="603" t="s">
        <v>23</v>
      </c>
      <c r="F54" s="523" t="s">
        <v>58</v>
      </c>
      <c r="G54" s="565" t="s">
        <v>48</v>
      </c>
      <c r="H54" s="523" t="s">
        <v>470</v>
      </c>
      <c r="I54" s="523" t="s">
        <v>107</v>
      </c>
      <c r="J54" s="603">
        <v>3</v>
      </c>
      <c r="K54" s="603" t="s">
        <v>22</v>
      </c>
      <c r="L54" s="523" t="s">
        <v>59</v>
      </c>
      <c r="M54" s="523" t="s">
        <v>60</v>
      </c>
      <c r="N54" s="508" t="s">
        <v>51</v>
      </c>
      <c r="O54" s="687">
        <v>1</v>
      </c>
      <c r="P54" s="523" t="s">
        <v>62</v>
      </c>
      <c r="Q54" s="681">
        <v>43465</v>
      </c>
      <c r="R54" s="678" t="e">
        <f>+#REF!+#REF!+#REF!+#REF!+#REF!</f>
        <v>#REF!</v>
      </c>
    </row>
    <row r="55" spans="1:18" ht="36" hidden="1" customHeight="1" x14ac:dyDescent="0.25">
      <c r="A55" s="509"/>
      <c r="B55" s="566"/>
      <c r="C55" s="563"/>
      <c r="D55" s="518"/>
      <c r="E55" s="604"/>
      <c r="F55" s="524"/>
      <c r="G55" s="566"/>
      <c r="H55" s="524"/>
      <c r="I55" s="524"/>
      <c r="J55" s="604"/>
      <c r="K55" s="604"/>
      <c r="L55" s="524"/>
      <c r="M55" s="524"/>
      <c r="N55" s="509"/>
      <c r="O55" s="688"/>
      <c r="P55" s="524"/>
      <c r="Q55" s="682"/>
      <c r="R55" s="679"/>
    </row>
    <row r="56" spans="1:18" ht="36" hidden="1" customHeight="1" x14ac:dyDescent="0.25">
      <c r="A56" s="509"/>
      <c r="B56" s="566"/>
      <c r="C56" s="563"/>
      <c r="D56" s="518"/>
      <c r="E56" s="604"/>
      <c r="F56" s="524"/>
      <c r="G56" s="566"/>
      <c r="H56" s="524"/>
      <c r="I56" s="524"/>
      <c r="J56" s="604"/>
      <c r="K56" s="604"/>
      <c r="L56" s="524"/>
      <c r="M56" s="524"/>
      <c r="N56" s="509"/>
      <c r="O56" s="688"/>
      <c r="P56" s="524"/>
      <c r="Q56" s="682"/>
      <c r="R56" s="679"/>
    </row>
    <row r="57" spans="1:18" ht="36" hidden="1" customHeight="1" x14ac:dyDescent="0.25">
      <c r="A57" s="509"/>
      <c r="B57" s="566"/>
      <c r="C57" s="563"/>
      <c r="D57" s="518"/>
      <c r="E57" s="604"/>
      <c r="F57" s="524"/>
      <c r="G57" s="566"/>
      <c r="H57" s="524"/>
      <c r="I57" s="524"/>
      <c r="J57" s="604"/>
      <c r="K57" s="604"/>
      <c r="L57" s="524"/>
      <c r="M57" s="524"/>
      <c r="N57" s="509"/>
      <c r="O57" s="688"/>
      <c r="P57" s="524"/>
      <c r="Q57" s="682"/>
      <c r="R57" s="679"/>
    </row>
    <row r="58" spans="1:18" ht="12.75" hidden="1" customHeight="1" x14ac:dyDescent="0.25">
      <c r="A58" s="510"/>
      <c r="B58" s="567"/>
      <c r="C58" s="564"/>
      <c r="D58" s="519"/>
      <c r="E58" s="605"/>
      <c r="F58" s="525"/>
      <c r="G58" s="567"/>
      <c r="H58" s="525"/>
      <c r="I58" s="525"/>
      <c r="J58" s="605"/>
      <c r="K58" s="605"/>
      <c r="L58" s="525"/>
      <c r="M58" s="525"/>
      <c r="N58" s="510"/>
      <c r="O58" s="689"/>
      <c r="P58" s="525"/>
      <c r="Q58" s="683"/>
      <c r="R58" s="680"/>
    </row>
    <row r="59" spans="1:18" ht="42" customHeight="1" x14ac:dyDescent="0.25">
      <c r="R59" s="213">
        <f>SUM(R5:R15)</f>
        <v>1480800</v>
      </c>
    </row>
  </sheetData>
  <mergeCells count="129">
    <mergeCell ref="P54:P58"/>
    <mergeCell ref="Q54:Q58"/>
    <mergeCell ref="R54:R58"/>
    <mergeCell ref="G54:G58"/>
    <mergeCell ref="H54:H58"/>
    <mergeCell ref="I54:I58"/>
    <mergeCell ref="J54:J58"/>
    <mergeCell ref="K54:K58"/>
    <mergeCell ref="L54:L58"/>
    <mergeCell ref="A54:A58"/>
    <mergeCell ref="B54:B58"/>
    <mergeCell ref="C54:C58"/>
    <mergeCell ref="D54:D58"/>
    <mergeCell ref="E54:E58"/>
    <mergeCell ref="F54:F58"/>
    <mergeCell ref="M49:M53"/>
    <mergeCell ref="N49:N53"/>
    <mergeCell ref="O49:O53"/>
    <mergeCell ref="A49:A53"/>
    <mergeCell ref="B49:B53"/>
    <mergeCell ref="C49:C53"/>
    <mergeCell ref="D49:D53"/>
    <mergeCell ref="E49:E53"/>
    <mergeCell ref="F49:F53"/>
    <mergeCell ref="M54:M58"/>
    <mergeCell ref="N54:N58"/>
    <mergeCell ref="O54:O58"/>
    <mergeCell ref="P49:P53"/>
    <mergeCell ref="Q49:Q53"/>
    <mergeCell ref="R49:R53"/>
    <mergeCell ref="G49:G53"/>
    <mergeCell ref="H49:H53"/>
    <mergeCell ref="I49:I53"/>
    <mergeCell ref="J49:J53"/>
    <mergeCell ref="K49:K53"/>
    <mergeCell ref="L49:L53"/>
    <mergeCell ref="P43:P47"/>
    <mergeCell ref="Q43:Q47"/>
    <mergeCell ref="R43:R47"/>
    <mergeCell ref="G43:G47"/>
    <mergeCell ref="H43:H47"/>
    <mergeCell ref="I43:I47"/>
    <mergeCell ref="J43:J47"/>
    <mergeCell ref="K43:K47"/>
    <mergeCell ref="L43:L47"/>
    <mergeCell ref="A43:A47"/>
    <mergeCell ref="B43:B47"/>
    <mergeCell ref="C43:C47"/>
    <mergeCell ref="D43:D47"/>
    <mergeCell ref="E43:E47"/>
    <mergeCell ref="F43:F47"/>
    <mergeCell ref="M41:M42"/>
    <mergeCell ref="N41:N42"/>
    <mergeCell ref="O41:O42"/>
    <mergeCell ref="A41:A42"/>
    <mergeCell ref="B41:B42"/>
    <mergeCell ref="C41:C42"/>
    <mergeCell ref="D41:D42"/>
    <mergeCell ref="E41:E42"/>
    <mergeCell ref="F41:F42"/>
    <mergeCell ref="M43:M47"/>
    <mergeCell ref="N43:N47"/>
    <mergeCell ref="O43:O47"/>
    <mergeCell ref="P41:P42"/>
    <mergeCell ref="Q41:Q42"/>
    <mergeCell ref="R41:R42"/>
    <mergeCell ref="G41:G42"/>
    <mergeCell ref="H41:H42"/>
    <mergeCell ref="I41:I42"/>
    <mergeCell ref="J41:J42"/>
    <mergeCell ref="K41:K42"/>
    <mergeCell ref="L41:L42"/>
    <mergeCell ref="P39:P40"/>
    <mergeCell ref="Q39:Q40"/>
    <mergeCell ref="R39:R40"/>
    <mergeCell ref="G39:G40"/>
    <mergeCell ref="H39:H40"/>
    <mergeCell ref="I39:I40"/>
    <mergeCell ref="J39:J40"/>
    <mergeCell ref="K39:K40"/>
    <mergeCell ref="L39:L40"/>
    <mergeCell ref="A39:A40"/>
    <mergeCell ref="B39:B40"/>
    <mergeCell ref="C39:C40"/>
    <mergeCell ref="D39:D40"/>
    <mergeCell ref="E39:E40"/>
    <mergeCell ref="F39:F40"/>
    <mergeCell ref="M34:M38"/>
    <mergeCell ref="N34:N38"/>
    <mergeCell ref="O34:O38"/>
    <mergeCell ref="A34:A38"/>
    <mergeCell ref="B34:B38"/>
    <mergeCell ref="C34:C38"/>
    <mergeCell ref="D34:D38"/>
    <mergeCell ref="E34:E38"/>
    <mergeCell ref="F34:F38"/>
    <mergeCell ref="M39:M40"/>
    <mergeCell ref="N39:N40"/>
    <mergeCell ref="O39:O40"/>
    <mergeCell ref="I18:I19"/>
    <mergeCell ref="J18:J19"/>
    <mergeCell ref="K18:K19"/>
    <mergeCell ref="L18:L19"/>
    <mergeCell ref="P34:P38"/>
    <mergeCell ref="Q34:Q38"/>
    <mergeCell ref="R34:R38"/>
    <mergeCell ref="G34:G38"/>
    <mergeCell ref="H34:H38"/>
    <mergeCell ref="I34:I38"/>
    <mergeCell ref="J34:J38"/>
    <mergeCell ref="K34:K38"/>
    <mergeCell ref="L34:L38"/>
    <mergeCell ref="A16:R16"/>
    <mergeCell ref="A18:A19"/>
    <mergeCell ref="B18:B19"/>
    <mergeCell ref="C18:C19"/>
    <mergeCell ref="D18:D19"/>
    <mergeCell ref="E18:E19"/>
    <mergeCell ref="F18:F19"/>
    <mergeCell ref="M18:M19"/>
    <mergeCell ref="N18:N19"/>
    <mergeCell ref="O18:O19"/>
    <mergeCell ref="P18:P19"/>
    <mergeCell ref="Q18:Q19"/>
    <mergeCell ref="R18:R19"/>
    <mergeCell ref="G18:G19"/>
    <mergeCell ref="H18:H19"/>
    <mergeCell ref="A3:Q3"/>
    <mergeCell ref="A2:R2"/>
  </mergeCells>
  <dataValidations count="7">
    <dataValidation allowBlank="1" showInputMessage="1" showErrorMessage="1" prompt="INDIQUE EL NOMBRE EL PRODUCTO, EL CUAL DEBE ESTAR ORIENTADO A UN RESULTADO_x000a_" sqref="B27"/>
    <dataValidation allowBlank="1" showInputMessage="1" showErrorMessage="1" prompt="VARIABLE O PUNTO DE REFERENCIA PARA MEDIR EL PRODUCTO. _x000a_EJ: AVANCE DE...;  CANTIDAD DE...; " sqref="L27"/>
    <dataValidation allowBlank="1" showInputMessage="1" showErrorMessage="1" prompt="EXPRESIÓN QUE MUESTRA EL CÁLCULO PARA LA OBTENCIÓN DEL AVANCE/RESULTADO DEL PRODUCTO" sqref="M27"/>
    <dataValidation allowBlank="1" showInputMessage="1" showErrorMessage="1" prompt="DESCRIPCIÓN _x000a_DEL PRODUCTO" sqref="C27:D27"/>
    <dataValidation allowBlank="1" showInputMessage="1" showErrorMessage="1" prompt="CODIGO SUMINISTRADO POR LA DIRECCION GENERAL PRESUPUESTO" sqref="A27 A5:A15"/>
    <dataValidation allowBlank="1" showInputMessage="1" showErrorMessage="1" prompt="INDIQUE EL (LAS) ÁREA (S) REQUERIDA (S) PARA APOYAR EN EL LOGRO DEL " sqref="H5:H15 H27:H28"/>
    <dataValidation allowBlank="1" showInputMessage="1" showErrorMessage="1" prompt="Indique el nombre del Producto, el cual debe estar orientado al logro de un resultado" sqref="B14:D14"/>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zoomScale="30" zoomScaleNormal="30" workbookViewId="0">
      <selection activeCell="A2" sqref="A2:R2"/>
    </sheetView>
  </sheetViews>
  <sheetFormatPr baseColWidth="10" defaultRowHeight="15" x14ac:dyDescent="0.25"/>
  <cols>
    <col min="1" max="1" width="20.5703125" customWidth="1"/>
    <col min="2" max="2" width="43.28515625" style="138" customWidth="1"/>
    <col min="3" max="3" width="53.42578125" hidden="1" customWidth="1"/>
    <col min="4" max="4" width="53.42578125" style="138" customWidth="1"/>
    <col min="5" max="5" width="22" style="139" customWidth="1"/>
    <col min="6" max="6" width="30.85546875" style="138" customWidth="1"/>
    <col min="7" max="7" width="30.85546875" style="169" customWidth="1"/>
    <col min="8" max="8" width="35.7109375" style="169" customWidth="1"/>
    <col min="9" max="9" width="29.7109375" style="169" customWidth="1"/>
    <col min="10" max="10" width="11.42578125" style="139" customWidth="1"/>
    <col min="11" max="11" width="19.42578125" style="139" customWidth="1"/>
    <col min="12" max="12" width="36.140625" style="169" customWidth="1"/>
    <col min="13" max="13" width="25" style="169" customWidth="1"/>
    <col min="14" max="14" width="18.140625" style="165" customWidth="1"/>
    <col min="15" max="15" width="20.7109375" style="165" customWidth="1"/>
    <col min="16" max="16" width="24.140625" style="169" customWidth="1"/>
    <col min="17" max="17" width="23.5703125" style="139" customWidth="1"/>
    <col min="18" max="18" width="34.5703125" style="218" customWidth="1"/>
  </cols>
  <sheetData>
    <row r="1" spans="1:18" ht="123.75" customHeight="1" x14ac:dyDescent="0.25">
      <c r="A1" s="1"/>
      <c r="B1" s="78"/>
      <c r="C1" s="1"/>
      <c r="D1" s="78"/>
      <c r="E1" s="79"/>
      <c r="F1" s="78"/>
      <c r="G1" s="184"/>
      <c r="H1" s="184"/>
      <c r="I1" s="184"/>
      <c r="J1" s="79"/>
      <c r="K1" s="79"/>
      <c r="L1" s="184"/>
      <c r="M1" s="184"/>
      <c r="N1" s="144"/>
      <c r="O1" s="144"/>
      <c r="P1" s="184"/>
      <c r="Q1" s="79"/>
      <c r="R1" s="215"/>
    </row>
    <row r="2" spans="1:18" ht="31.5" customHeight="1" x14ac:dyDescent="0.25">
      <c r="A2" s="690" t="s">
        <v>18</v>
      </c>
      <c r="B2" s="690"/>
      <c r="C2" s="690"/>
      <c r="D2" s="690"/>
      <c r="E2" s="690"/>
      <c r="F2" s="690"/>
      <c r="G2" s="690"/>
      <c r="H2" s="690"/>
      <c r="I2" s="690"/>
      <c r="J2" s="690"/>
      <c r="K2" s="690"/>
      <c r="L2" s="690"/>
      <c r="M2" s="690"/>
      <c r="N2" s="690"/>
      <c r="O2" s="690"/>
      <c r="P2" s="690"/>
      <c r="Q2" s="690"/>
      <c r="R2" s="690"/>
    </row>
    <row r="3" spans="1:18" ht="33.75" customHeight="1" x14ac:dyDescent="0.25">
      <c r="A3" s="501" t="s">
        <v>471</v>
      </c>
      <c r="B3" s="501"/>
      <c r="C3" s="501"/>
      <c r="D3" s="501"/>
      <c r="E3" s="501"/>
      <c r="F3" s="501"/>
      <c r="G3" s="501"/>
      <c r="H3" s="501"/>
      <c r="I3" s="501"/>
      <c r="J3" s="501"/>
      <c r="K3" s="501"/>
      <c r="L3" s="501"/>
      <c r="M3" s="501"/>
      <c r="N3" s="501"/>
      <c r="O3" s="501"/>
      <c r="P3" s="501"/>
      <c r="Q3" s="501"/>
      <c r="R3" s="83" t="s">
        <v>0</v>
      </c>
    </row>
    <row r="4" spans="1:18" ht="53.25" customHeight="1" x14ac:dyDescent="0.25">
      <c r="A4" s="4" t="s">
        <v>621</v>
      </c>
      <c r="B4" s="84" t="s">
        <v>1</v>
      </c>
      <c r="C4" s="4" t="s">
        <v>2</v>
      </c>
      <c r="D4" s="181" t="s">
        <v>41</v>
      </c>
      <c r="E4" s="86" t="s">
        <v>622</v>
      </c>
      <c r="F4" s="84" t="s">
        <v>623</v>
      </c>
      <c r="G4" s="84" t="s">
        <v>624</v>
      </c>
      <c r="H4" s="84" t="s">
        <v>6</v>
      </c>
      <c r="I4" s="84" t="s">
        <v>7</v>
      </c>
      <c r="J4" s="86" t="s">
        <v>8</v>
      </c>
      <c r="K4" s="86" t="s">
        <v>9</v>
      </c>
      <c r="L4" s="84" t="s">
        <v>10</v>
      </c>
      <c r="M4" s="87" t="s">
        <v>11</v>
      </c>
      <c r="N4" s="88" t="s">
        <v>12</v>
      </c>
      <c r="O4" s="86" t="s">
        <v>13</v>
      </c>
      <c r="P4" s="84" t="s">
        <v>14</v>
      </c>
      <c r="Q4" s="86" t="s">
        <v>15</v>
      </c>
      <c r="R4" s="89" t="s">
        <v>16</v>
      </c>
    </row>
    <row r="5" spans="1:18" s="22" customFormat="1" ht="184.5" customHeight="1" x14ac:dyDescent="0.25">
      <c r="A5" s="149" t="s">
        <v>21</v>
      </c>
      <c r="B5" s="456" t="s">
        <v>680</v>
      </c>
      <c r="C5" s="216" t="s">
        <v>681</v>
      </c>
      <c r="D5" s="425" t="s">
        <v>682</v>
      </c>
      <c r="E5" s="457" t="s">
        <v>23</v>
      </c>
      <c r="F5" s="456" t="s">
        <v>683</v>
      </c>
      <c r="G5" s="456" t="s">
        <v>899</v>
      </c>
      <c r="H5" s="456" t="s">
        <v>900</v>
      </c>
      <c r="I5" s="456" t="s">
        <v>686</v>
      </c>
      <c r="J5" s="457">
        <v>1</v>
      </c>
      <c r="K5" s="457" t="s">
        <v>22</v>
      </c>
      <c r="L5" s="456" t="s">
        <v>59</v>
      </c>
      <c r="M5" s="456" t="s">
        <v>60</v>
      </c>
      <c r="N5" s="457" t="s">
        <v>51</v>
      </c>
      <c r="O5" s="465">
        <v>1</v>
      </c>
      <c r="P5" s="456" t="s">
        <v>61</v>
      </c>
      <c r="Q5" s="438">
        <v>43465</v>
      </c>
      <c r="R5" s="126">
        <v>0</v>
      </c>
    </row>
    <row r="6" spans="1:18" ht="210.75" customHeight="1" x14ac:dyDescent="0.25">
      <c r="A6" s="149">
        <v>2510</v>
      </c>
      <c r="B6" s="99" t="s">
        <v>687</v>
      </c>
      <c r="C6" s="119" t="s">
        <v>688</v>
      </c>
      <c r="D6" s="425" t="s">
        <v>689</v>
      </c>
      <c r="E6" s="457" t="s">
        <v>23</v>
      </c>
      <c r="F6" s="99" t="s">
        <v>683</v>
      </c>
      <c r="G6" s="456" t="s">
        <v>895</v>
      </c>
      <c r="H6" s="456" t="s">
        <v>901</v>
      </c>
      <c r="I6" s="456" t="s">
        <v>686</v>
      </c>
      <c r="J6" s="457">
        <v>1</v>
      </c>
      <c r="K6" s="457" t="s">
        <v>22</v>
      </c>
      <c r="L6" s="456" t="s">
        <v>59</v>
      </c>
      <c r="M6" s="456" t="s">
        <v>60</v>
      </c>
      <c r="N6" s="457" t="s">
        <v>51</v>
      </c>
      <c r="O6" s="465">
        <v>1</v>
      </c>
      <c r="P6" s="456" t="s">
        <v>62</v>
      </c>
      <c r="Q6" s="438">
        <v>43465</v>
      </c>
      <c r="R6" s="126">
        <v>258155.74400000001</v>
      </c>
    </row>
    <row r="7" spans="1:18" ht="117" customHeight="1" x14ac:dyDescent="0.25">
      <c r="A7" s="431" t="s">
        <v>21</v>
      </c>
      <c r="B7" s="217" t="s">
        <v>472</v>
      </c>
      <c r="C7" s="18" t="s">
        <v>473</v>
      </c>
      <c r="D7" s="425" t="s">
        <v>474</v>
      </c>
      <c r="E7" s="121" t="s">
        <v>20</v>
      </c>
      <c r="F7" s="456" t="s">
        <v>683</v>
      </c>
      <c r="G7" s="424" t="s">
        <v>895</v>
      </c>
      <c r="H7" s="424" t="s">
        <v>896</v>
      </c>
      <c r="I7" s="424" t="s">
        <v>21</v>
      </c>
      <c r="J7" s="121">
        <v>3</v>
      </c>
      <c r="K7" s="121" t="s">
        <v>49</v>
      </c>
      <c r="L7" s="424" t="s">
        <v>475</v>
      </c>
      <c r="M7" s="424" t="s">
        <v>476</v>
      </c>
      <c r="N7" s="121" t="s">
        <v>17</v>
      </c>
      <c r="O7" s="121">
        <v>1</v>
      </c>
      <c r="P7" s="424" t="s">
        <v>477</v>
      </c>
      <c r="Q7" s="438">
        <v>43465</v>
      </c>
      <c r="R7" s="137">
        <v>0</v>
      </c>
    </row>
    <row r="8" spans="1:18" ht="237" customHeight="1" x14ac:dyDescent="0.25">
      <c r="A8" s="431" t="s">
        <v>21</v>
      </c>
      <c r="B8" s="217" t="s">
        <v>290</v>
      </c>
      <c r="C8" s="18" t="s">
        <v>291</v>
      </c>
      <c r="D8" s="425" t="s">
        <v>292</v>
      </c>
      <c r="E8" s="121" t="s">
        <v>23</v>
      </c>
      <c r="F8" s="217" t="s">
        <v>21</v>
      </c>
      <c r="G8" s="424" t="s">
        <v>895</v>
      </c>
      <c r="H8" s="424" t="s">
        <v>876</v>
      </c>
      <c r="I8" s="424" t="s">
        <v>21</v>
      </c>
      <c r="J8" s="121">
        <v>4</v>
      </c>
      <c r="K8" s="121" t="s">
        <v>22</v>
      </c>
      <c r="L8" s="424" t="s">
        <v>293</v>
      </c>
      <c r="M8" s="424" t="s">
        <v>294</v>
      </c>
      <c r="N8" s="121" t="s">
        <v>51</v>
      </c>
      <c r="O8" s="161">
        <v>1</v>
      </c>
      <c r="P8" s="424" t="s">
        <v>888</v>
      </c>
      <c r="Q8" s="438">
        <v>43465</v>
      </c>
      <c r="R8" s="137">
        <v>0</v>
      </c>
    </row>
    <row r="9" spans="1:18" s="9" customFormat="1" ht="121.5" customHeight="1" x14ac:dyDescent="0.25">
      <c r="A9" s="149">
        <v>2610</v>
      </c>
      <c r="B9" s="217" t="s">
        <v>512</v>
      </c>
      <c r="C9" s="18" t="s">
        <v>63</v>
      </c>
      <c r="D9" s="425" t="s">
        <v>104</v>
      </c>
      <c r="E9" s="121" t="s">
        <v>23</v>
      </c>
      <c r="F9" s="99" t="s">
        <v>691</v>
      </c>
      <c r="G9" s="424" t="s">
        <v>897</v>
      </c>
      <c r="H9" s="424" t="s">
        <v>898</v>
      </c>
      <c r="I9" s="424" t="s">
        <v>693</v>
      </c>
      <c r="J9" s="121">
        <v>2</v>
      </c>
      <c r="K9" s="121" t="s">
        <v>49</v>
      </c>
      <c r="L9" s="424" t="s">
        <v>64</v>
      </c>
      <c r="M9" s="424" t="s">
        <v>65</v>
      </c>
      <c r="N9" s="121" t="s">
        <v>17</v>
      </c>
      <c r="O9" s="426">
        <v>15</v>
      </c>
      <c r="P9" s="424" t="s">
        <v>66</v>
      </c>
      <c r="Q9" s="742">
        <v>43465</v>
      </c>
      <c r="R9" s="137">
        <v>1200000</v>
      </c>
    </row>
    <row r="10" spans="1:18" ht="42.75" customHeight="1" x14ac:dyDescent="0.25"/>
    <row r="11" spans="1:18" ht="42.75" customHeight="1" x14ac:dyDescent="0.25"/>
    <row r="12" spans="1:18" ht="42.75" customHeight="1" x14ac:dyDescent="0.25"/>
    <row r="13" spans="1:18" ht="42.75" customHeight="1" x14ac:dyDescent="0.25"/>
    <row r="14" spans="1:18" ht="42.75" customHeight="1" x14ac:dyDescent="0.25"/>
    <row r="15" spans="1:18" ht="42.75" customHeight="1" x14ac:dyDescent="0.25"/>
    <row r="16" spans="1:18" ht="42.75" customHeight="1" x14ac:dyDescent="0.25"/>
    <row r="17" ht="42.75" customHeight="1" x14ac:dyDescent="0.25"/>
    <row r="18" ht="42.75" customHeight="1" x14ac:dyDescent="0.25"/>
    <row r="19" ht="42.75" customHeight="1" x14ac:dyDescent="0.25"/>
    <row r="20" ht="42.75" customHeight="1" x14ac:dyDescent="0.25"/>
    <row r="21" ht="42.75" customHeight="1" x14ac:dyDescent="0.25"/>
    <row r="22" ht="42.75" customHeight="1" x14ac:dyDescent="0.25"/>
    <row r="23" ht="42.75" customHeight="1" x14ac:dyDescent="0.25"/>
  </sheetData>
  <mergeCells count="2">
    <mergeCell ref="A3:Q3"/>
    <mergeCell ref="A2:R2"/>
  </mergeCells>
  <dataValidations count="5">
    <dataValidation allowBlank="1" showInputMessage="1" showErrorMessage="1" prompt="DESCRIPCIÓN _x000a_DEL PRODUCTO" sqref="C5:D5"/>
    <dataValidation allowBlank="1" showInputMessage="1" showErrorMessage="1" prompt="EXPRESIÓN QUE MUESTRA EL CÁLCULO PARA LA OBTENCIÓN DEL AVANCE/RESULTADO DEL PRODUCTO" sqref="M5"/>
    <dataValidation allowBlank="1" showInputMessage="1" showErrorMessage="1" prompt="VARIABLE O PUNTO DE REFERENCIA PARA MEDIR EL PRODUCTO. _x000a_EJ: AVANCE DE...;  CANTIDAD DE...; " sqref="L5"/>
    <dataValidation allowBlank="1" showInputMessage="1" showErrorMessage="1" prompt="INDIQUE EL (LAS) ÁREA (S) REQUERIDA (S) PARA APOYAR EN EL LOGRO DEL " sqref="H5"/>
    <dataValidation allowBlank="1" showInputMessage="1" showErrorMessage="1" prompt="INDIQUE EL NOMBRE EL PRODUCTO, EL CUAL DEBE ESTAR ORIENTADO A UN RESULTADO_x000a_" sqref="B5"/>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opLeftCell="E1" zoomScale="55" zoomScaleNormal="55" zoomScaleSheetLayoutView="55" workbookViewId="0">
      <pane ySplit="4" topLeftCell="A5" activePane="bottomLeft" state="frozen"/>
      <selection pane="bottomLeft" activeCell="M1" sqref="L1:M1"/>
    </sheetView>
  </sheetViews>
  <sheetFormatPr baseColWidth="10" defaultColWidth="11.42578125" defaultRowHeight="48.75" customHeight="1" x14ac:dyDescent="0.25"/>
  <cols>
    <col min="1" max="1" width="11.42578125" style="219"/>
    <col min="2" max="2" width="31.7109375" style="19" customWidth="1"/>
    <col min="3" max="3" width="33.140625" style="30" hidden="1" customWidth="1"/>
    <col min="4" max="4" width="46.85546875" style="30" customWidth="1"/>
    <col min="5" max="5" width="22" style="244" customWidth="1"/>
    <col min="6" max="6" width="25.5703125" style="19" customWidth="1"/>
    <col min="7" max="7" width="27.85546875" style="19" customWidth="1"/>
    <col min="8" max="8" width="35.7109375" style="40" customWidth="1"/>
    <col min="9" max="9" width="24.140625" style="40" customWidth="1"/>
    <col min="10" max="10" width="14.85546875" style="164" customWidth="1"/>
    <col min="11" max="11" width="19.42578125" style="164" customWidth="1"/>
    <col min="12" max="12" width="36.140625" style="40" customWidth="1"/>
    <col min="13" max="13" width="26.85546875" style="40" customWidth="1"/>
    <col min="14" max="14" width="18.140625" style="164" customWidth="1"/>
    <col min="15" max="15" width="11.42578125" style="245" customWidth="1"/>
    <col min="16" max="16" width="24.140625" style="244" customWidth="1"/>
    <col min="17" max="17" width="17.42578125" style="164" customWidth="1"/>
    <col min="18" max="18" width="28" style="164" customWidth="1"/>
    <col min="19" max="16384" width="11.42578125" style="219"/>
  </cols>
  <sheetData>
    <row r="1" spans="1:18" ht="96" customHeight="1" x14ac:dyDescent="0.25">
      <c r="B1" s="17"/>
      <c r="C1" s="29"/>
      <c r="D1" s="29"/>
      <c r="E1" s="220"/>
      <c r="F1" s="17"/>
      <c r="G1" s="17"/>
      <c r="H1" s="39"/>
      <c r="I1" s="39"/>
      <c r="J1" s="3"/>
      <c r="K1" s="3"/>
      <c r="L1" s="39"/>
      <c r="M1" s="39"/>
      <c r="N1" s="3"/>
      <c r="O1" s="221"/>
      <c r="P1" s="220"/>
      <c r="Q1" s="3"/>
      <c r="R1" s="3"/>
    </row>
    <row r="2" spans="1:18" s="132" customFormat="1" ht="48.75" customHeight="1" thickBot="1" x14ac:dyDescent="0.3">
      <c r="A2" s="499" t="s">
        <v>478</v>
      </c>
      <c r="B2" s="499"/>
      <c r="C2" s="499"/>
      <c r="D2" s="499"/>
      <c r="E2" s="499"/>
      <c r="F2" s="499"/>
      <c r="G2" s="499"/>
      <c r="H2" s="499"/>
      <c r="I2" s="499"/>
      <c r="J2" s="499"/>
      <c r="K2" s="499"/>
      <c r="L2" s="499"/>
      <c r="M2" s="499"/>
      <c r="N2" s="499"/>
      <c r="O2" s="499"/>
      <c r="P2" s="499"/>
      <c r="Q2" s="499"/>
      <c r="R2" s="499"/>
    </row>
    <row r="3" spans="1:18" s="132" customFormat="1" ht="43.5" customHeight="1" thickBot="1" x14ac:dyDescent="0.3">
      <c r="A3" s="501" t="s">
        <v>479</v>
      </c>
      <c r="B3" s="501"/>
      <c r="C3" s="501"/>
      <c r="D3" s="501"/>
      <c r="E3" s="501"/>
      <c r="F3" s="501"/>
      <c r="G3" s="501"/>
      <c r="H3" s="501"/>
      <c r="I3" s="501"/>
      <c r="J3" s="501"/>
      <c r="K3" s="501"/>
      <c r="L3" s="501"/>
      <c r="M3" s="501"/>
      <c r="N3" s="501"/>
      <c r="O3" s="501"/>
      <c r="P3" s="501"/>
      <c r="Q3" s="501"/>
      <c r="R3" s="222" t="s">
        <v>0</v>
      </c>
    </row>
    <row r="4" spans="1:18" s="132" customFormat="1" ht="45.75" customHeight="1" x14ac:dyDescent="0.25">
      <c r="A4" s="5" t="s">
        <v>902</v>
      </c>
      <c r="B4" s="223" t="s">
        <v>1</v>
      </c>
      <c r="C4" s="223" t="s">
        <v>2</v>
      </c>
      <c r="D4" s="224" t="s">
        <v>480</v>
      </c>
      <c r="E4" s="5" t="s">
        <v>622</v>
      </c>
      <c r="F4" s="223" t="s">
        <v>623</v>
      </c>
      <c r="G4" s="223" t="s">
        <v>624</v>
      </c>
      <c r="H4" s="223" t="s">
        <v>6</v>
      </c>
      <c r="I4" s="223" t="s">
        <v>7</v>
      </c>
      <c r="J4" s="5" t="s">
        <v>481</v>
      </c>
      <c r="K4" s="5" t="s">
        <v>9</v>
      </c>
      <c r="L4" s="223" t="s">
        <v>10</v>
      </c>
      <c r="M4" s="225" t="s">
        <v>11</v>
      </c>
      <c r="N4" s="226" t="s">
        <v>12</v>
      </c>
      <c r="O4" s="5" t="s">
        <v>13</v>
      </c>
      <c r="P4" s="5" t="s">
        <v>14</v>
      </c>
      <c r="Q4" s="5" t="s">
        <v>15</v>
      </c>
      <c r="R4" s="227" t="s">
        <v>16</v>
      </c>
    </row>
    <row r="5" spans="1:18" s="132" customFormat="1" ht="129.75" customHeight="1" x14ac:dyDescent="0.25">
      <c r="A5" s="464">
        <v>213</v>
      </c>
      <c r="B5" s="456" t="s">
        <v>482</v>
      </c>
      <c r="C5" s="414" t="s">
        <v>903</v>
      </c>
      <c r="D5" s="434" t="s">
        <v>904</v>
      </c>
      <c r="E5" s="431" t="s">
        <v>23</v>
      </c>
      <c r="F5" s="456" t="s">
        <v>386</v>
      </c>
      <c r="G5" s="456" t="s">
        <v>905</v>
      </c>
      <c r="H5" s="456" t="s">
        <v>906</v>
      </c>
      <c r="I5" s="456" t="s">
        <v>237</v>
      </c>
      <c r="J5" s="457">
        <v>8</v>
      </c>
      <c r="K5" s="457" t="s">
        <v>22</v>
      </c>
      <c r="L5" s="427" t="s">
        <v>483</v>
      </c>
      <c r="M5" s="456" t="s">
        <v>388</v>
      </c>
      <c r="N5" s="457" t="s">
        <v>51</v>
      </c>
      <c r="O5" s="463">
        <v>0.9</v>
      </c>
      <c r="P5" s="456" t="s">
        <v>907</v>
      </c>
      <c r="Q5" s="466">
        <v>43465</v>
      </c>
      <c r="R5" s="467">
        <v>1652964.705882353</v>
      </c>
    </row>
    <row r="6" spans="1:18" s="132" customFormat="1" ht="103.5" customHeight="1" x14ac:dyDescent="0.25">
      <c r="A6" s="464">
        <v>313</v>
      </c>
      <c r="B6" s="427" t="s">
        <v>484</v>
      </c>
      <c r="C6" s="415" t="s">
        <v>908</v>
      </c>
      <c r="D6" s="434" t="s">
        <v>909</v>
      </c>
      <c r="E6" s="423" t="s">
        <v>23</v>
      </c>
      <c r="F6" s="427" t="s">
        <v>21</v>
      </c>
      <c r="G6" s="427" t="s">
        <v>910</v>
      </c>
      <c r="H6" s="427" t="s">
        <v>671</v>
      </c>
      <c r="I6" s="427" t="s">
        <v>21</v>
      </c>
      <c r="J6" s="426">
        <v>9</v>
      </c>
      <c r="K6" s="426" t="s">
        <v>22</v>
      </c>
      <c r="L6" s="427" t="s">
        <v>911</v>
      </c>
      <c r="M6" s="427" t="s">
        <v>485</v>
      </c>
      <c r="N6" s="426" t="s">
        <v>51</v>
      </c>
      <c r="O6" s="463">
        <v>0.95</v>
      </c>
      <c r="P6" s="427" t="s">
        <v>486</v>
      </c>
      <c r="Q6" s="435">
        <v>43465</v>
      </c>
      <c r="R6" s="462">
        <v>60000</v>
      </c>
    </row>
    <row r="7" spans="1:18" s="132" customFormat="1" ht="141.75" customHeight="1" x14ac:dyDescent="0.25">
      <c r="A7" s="228">
        <v>413</v>
      </c>
      <c r="B7" s="90" t="s">
        <v>826</v>
      </c>
      <c r="C7" s="119" t="s">
        <v>827</v>
      </c>
      <c r="D7" s="75" t="s">
        <v>912</v>
      </c>
      <c r="E7" s="74" t="s">
        <v>23</v>
      </c>
      <c r="F7" s="90" t="s">
        <v>21</v>
      </c>
      <c r="G7" s="90" t="s">
        <v>913</v>
      </c>
      <c r="H7" s="90" t="s">
        <v>830</v>
      </c>
      <c r="I7" s="90" t="s">
        <v>237</v>
      </c>
      <c r="J7" s="92">
        <v>9</v>
      </c>
      <c r="K7" s="92" t="s">
        <v>49</v>
      </c>
      <c r="L7" s="90" t="s">
        <v>831</v>
      </c>
      <c r="M7" s="90" t="s">
        <v>832</v>
      </c>
      <c r="N7" s="92" t="s">
        <v>51</v>
      </c>
      <c r="O7" s="93">
        <v>0.85</v>
      </c>
      <c r="P7" s="90" t="s">
        <v>827</v>
      </c>
      <c r="Q7" s="229">
        <v>43465</v>
      </c>
      <c r="R7" s="151">
        <v>450000</v>
      </c>
    </row>
    <row r="8" spans="1:18" s="132" customFormat="1" ht="124.5" customHeight="1" x14ac:dyDescent="0.25">
      <c r="A8" s="74" t="s">
        <v>21</v>
      </c>
      <c r="B8" s="90" t="s">
        <v>487</v>
      </c>
      <c r="C8" s="119" t="s">
        <v>487</v>
      </c>
      <c r="D8" s="75" t="s">
        <v>488</v>
      </c>
      <c r="E8" s="74" t="s">
        <v>23</v>
      </c>
      <c r="F8" s="90" t="s">
        <v>21</v>
      </c>
      <c r="G8" s="90" t="s">
        <v>914</v>
      </c>
      <c r="H8" s="68"/>
      <c r="I8" s="90" t="s">
        <v>21</v>
      </c>
      <c r="J8" s="92">
        <v>8</v>
      </c>
      <c r="K8" s="92" t="s">
        <v>49</v>
      </c>
      <c r="L8" s="90" t="s">
        <v>489</v>
      </c>
      <c r="M8" s="90" t="s">
        <v>490</v>
      </c>
      <c r="N8" s="92" t="s">
        <v>51</v>
      </c>
      <c r="O8" s="93">
        <v>0.8</v>
      </c>
      <c r="P8" s="90" t="s">
        <v>491</v>
      </c>
      <c r="Q8" s="229">
        <v>43465</v>
      </c>
      <c r="R8" s="151">
        <v>0</v>
      </c>
    </row>
    <row r="9" spans="1:18" s="132" customFormat="1" ht="95.25" customHeight="1" x14ac:dyDescent="0.25">
      <c r="A9" s="460">
        <v>513</v>
      </c>
      <c r="B9" s="429" t="s">
        <v>915</v>
      </c>
      <c r="C9" s="429" t="s">
        <v>916</v>
      </c>
      <c r="D9" s="468" t="s">
        <v>917</v>
      </c>
      <c r="E9" s="429" t="s">
        <v>23</v>
      </c>
      <c r="F9" s="429" t="s">
        <v>386</v>
      </c>
      <c r="G9" s="429" t="s">
        <v>479</v>
      </c>
      <c r="H9" s="429" t="s">
        <v>643</v>
      </c>
      <c r="I9" s="429" t="s">
        <v>21</v>
      </c>
      <c r="J9" s="429">
        <v>7</v>
      </c>
      <c r="K9" s="429" t="s">
        <v>22</v>
      </c>
      <c r="L9" s="429" t="s">
        <v>492</v>
      </c>
      <c r="M9" s="429" t="s">
        <v>493</v>
      </c>
      <c r="N9" s="429" t="s">
        <v>51</v>
      </c>
      <c r="O9" s="469">
        <v>0.9</v>
      </c>
      <c r="P9" s="429" t="s">
        <v>494</v>
      </c>
      <c r="Q9" s="428">
        <v>43465</v>
      </c>
      <c r="R9" s="461">
        <v>600000</v>
      </c>
    </row>
    <row r="10" spans="1:18" s="132" customFormat="1" ht="113.25" customHeight="1" x14ac:dyDescent="0.25">
      <c r="A10" s="228">
        <v>613</v>
      </c>
      <c r="B10" s="65" t="s">
        <v>495</v>
      </c>
      <c r="C10" s="18"/>
      <c r="D10" s="75" t="s">
        <v>496</v>
      </c>
      <c r="E10" s="72" t="s">
        <v>23</v>
      </c>
      <c r="F10" s="65" t="s">
        <v>21</v>
      </c>
      <c r="G10" s="65" t="s">
        <v>479</v>
      </c>
      <c r="H10" s="65" t="s">
        <v>21</v>
      </c>
      <c r="I10" s="65" t="s">
        <v>21</v>
      </c>
      <c r="J10" s="121">
        <v>8</v>
      </c>
      <c r="K10" s="121" t="s">
        <v>49</v>
      </c>
      <c r="L10" s="65" t="s">
        <v>497</v>
      </c>
      <c r="M10" s="65" t="s">
        <v>498</v>
      </c>
      <c r="N10" s="121" t="s">
        <v>17</v>
      </c>
      <c r="O10" s="230">
        <v>12</v>
      </c>
      <c r="P10" s="65" t="s">
        <v>499</v>
      </c>
      <c r="Q10" s="231">
        <v>43465</v>
      </c>
      <c r="R10" s="160">
        <v>2761200</v>
      </c>
    </row>
    <row r="11" spans="1:18" s="153" customFormat="1" ht="101.25" customHeight="1" x14ac:dyDescent="0.25">
      <c r="A11" s="64" t="s">
        <v>21</v>
      </c>
      <c r="B11" s="68" t="s">
        <v>873</v>
      </c>
      <c r="C11" s="63" t="s">
        <v>874</v>
      </c>
      <c r="D11" s="75" t="s">
        <v>875</v>
      </c>
      <c r="E11" s="64" t="s">
        <v>20</v>
      </c>
      <c r="F11" s="68" t="s">
        <v>21</v>
      </c>
      <c r="G11" s="68" t="s">
        <v>479</v>
      </c>
      <c r="H11" s="68" t="s">
        <v>876</v>
      </c>
      <c r="I11" s="68" t="s">
        <v>21</v>
      </c>
      <c r="J11" s="67">
        <v>8</v>
      </c>
      <c r="K11" s="67" t="s">
        <v>22</v>
      </c>
      <c r="L11" s="68" t="s">
        <v>287</v>
      </c>
      <c r="M11" s="68" t="s">
        <v>288</v>
      </c>
      <c r="N11" s="67" t="s">
        <v>51</v>
      </c>
      <c r="O11" s="127">
        <v>1</v>
      </c>
      <c r="P11" s="68"/>
      <c r="Q11" s="76">
        <v>43282</v>
      </c>
      <c r="R11" s="151">
        <v>0</v>
      </c>
    </row>
    <row r="12" spans="1:18" customFormat="1" ht="51.75" hidden="1" customHeight="1" x14ac:dyDescent="0.25">
      <c r="A12" s="507" t="s">
        <v>47</v>
      </c>
      <c r="B12" s="507"/>
      <c r="C12" s="507"/>
      <c r="D12" s="507"/>
      <c r="E12" s="507"/>
      <c r="F12" s="507"/>
      <c r="G12" s="507"/>
      <c r="H12" s="507"/>
      <c r="I12" s="507"/>
      <c r="J12" s="507"/>
      <c r="K12" s="507"/>
      <c r="L12" s="507"/>
      <c r="M12" s="507"/>
      <c r="N12" s="507"/>
      <c r="O12" s="507"/>
      <c r="P12" s="507"/>
      <c r="Q12" s="507"/>
      <c r="R12" s="507"/>
    </row>
    <row r="13" spans="1:18" s="132" customFormat="1" ht="194.25" hidden="1" customHeight="1" x14ac:dyDescent="0.25">
      <c r="A13" s="74"/>
      <c r="B13" s="65" t="s">
        <v>724</v>
      </c>
      <c r="C13" s="119" t="s">
        <v>725</v>
      </c>
      <c r="D13" s="66" t="s">
        <v>726</v>
      </c>
      <c r="E13" s="74" t="s">
        <v>20</v>
      </c>
      <c r="F13" s="90" t="s">
        <v>21</v>
      </c>
      <c r="G13" s="90" t="s">
        <v>42</v>
      </c>
      <c r="H13" s="119" t="s">
        <v>660</v>
      </c>
      <c r="I13" s="90" t="s">
        <v>21</v>
      </c>
      <c r="J13" s="92">
        <v>10</v>
      </c>
      <c r="K13" s="92" t="s">
        <v>22</v>
      </c>
      <c r="L13" s="90" t="s">
        <v>33</v>
      </c>
      <c r="M13" s="90" t="s">
        <v>35</v>
      </c>
      <c r="N13" s="92" t="s">
        <v>17</v>
      </c>
      <c r="O13" s="93">
        <v>1</v>
      </c>
      <c r="P13" s="90" t="s">
        <v>38</v>
      </c>
      <c r="Q13" s="110">
        <v>43464</v>
      </c>
      <c r="R13" s="151">
        <f>30000*48</f>
        <v>1440000</v>
      </c>
    </row>
    <row r="14" spans="1:18" s="232" customFormat="1" ht="42.75" hidden="1" customHeight="1" x14ac:dyDescent="0.25">
      <c r="A14" s="695"/>
      <c r="B14" s="577" t="s">
        <v>868</v>
      </c>
      <c r="C14" s="668" t="s">
        <v>860</v>
      </c>
      <c r="D14" s="578" t="s">
        <v>869</v>
      </c>
      <c r="E14" s="669" t="s">
        <v>20</v>
      </c>
      <c r="F14" s="668" t="s">
        <v>386</v>
      </c>
      <c r="G14" s="668" t="s">
        <v>630</v>
      </c>
      <c r="H14" s="668" t="s">
        <v>479</v>
      </c>
      <c r="I14" s="668" t="s">
        <v>386</v>
      </c>
      <c r="J14" s="669">
        <v>7</v>
      </c>
      <c r="K14" s="669" t="s">
        <v>49</v>
      </c>
      <c r="L14" s="668" t="s">
        <v>861</v>
      </c>
      <c r="M14" s="668" t="s">
        <v>278</v>
      </c>
      <c r="N14" s="669" t="s">
        <v>17</v>
      </c>
      <c r="O14" s="696">
        <v>1</v>
      </c>
      <c r="P14" s="668" t="s">
        <v>853</v>
      </c>
      <c r="Q14" s="697">
        <v>43131</v>
      </c>
      <c r="R14" s="694">
        <v>135000</v>
      </c>
    </row>
    <row r="15" spans="1:18" s="232" customFormat="1" ht="42.75" hidden="1" customHeight="1" x14ac:dyDescent="0.25">
      <c r="A15" s="695"/>
      <c r="B15" s="577"/>
      <c r="C15" s="668"/>
      <c r="D15" s="578"/>
      <c r="E15" s="669"/>
      <c r="F15" s="668"/>
      <c r="G15" s="668"/>
      <c r="H15" s="668"/>
      <c r="I15" s="668"/>
      <c r="J15" s="669"/>
      <c r="K15" s="669"/>
      <c r="L15" s="668"/>
      <c r="M15" s="668"/>
      <c r="N15" s="669"/>
      <c r="O15" s="669"/>
      <c r="P15" s="668"/>
      <c r="Q15" s="697"/>
      <c r="R15" s="694"/>
    </row>
    <row r="16" spans="1:18" s="232" customFormat="1" ht="42.75" hidden="1" customHeight="1" x14ac:dyDescent="0.25">
      <c r="A16" s="695"/>
      <c r="B16" s="577"/>
      <c r="C16" s="668"/>
      <c r="D16" s="578"/>
      <c r="E16" s="669"/>
      <c r="F16" s="668"/>
      <c r="G16" s="668"/>
      <c r="H16" s="668"/>
      <c r="I16" s="668"/>
      <c r="J16" s="669"/>
      <c r="K16" s="669"/>
      <c r="L16" s="668"/>
      <c r="M16" s="668"/>
      <c r="N16" s="669"/>
      <c r="O16" s="669"/>
      <c r="P16" s="668"/>
      <c r="Q16" s="697"/>
      <c r="R16" s="694"/>
    </row>
    <row r="17" spans="1:18" s="232" customFormat="1" ht="42.75" hidden="1" customHeight="1" x14ac:dyDescent="0.25">
      <c r="A17" s="695"/>
      <c r="B17" s="577"/>
      <c r="C17" s="668"/>
      <c r="D17" s="578"/>
      <c r="E17" s="669"/>
      <c r="F17" s="668"/>
      <c r="G17" s="668"/>
      <c r="H17" s="668"/>
      <c r="I17" s="668"/>
      <c r="J17" s="669"/>
      <c r="K17" s="669"/>
      <c r="L17" s="668"/>
      <c r="M17" s="668"/>
      <c r="N17" s="669"/>
      <c r="O17" s="669"/>
      <c r="P17" s="668"/>
      <c r="Q17" s="697"/>
      <c r="R17" s="694"/>
    </row>
    <row r="18" spans="1:18" s="232" customFormat="1" ht="42.75" hidden="1" customHeight="1" x14ac:dyDescent="0.25">
      <c r="A18" s="695"/>
      <c r="B18" s="577"/>
      <c r="C18" s="668"/>
      <c r="D18" s="578"/>
      <c r="E18" s="669"/>
      <c r="F18" s="668"/>
      <c r="G18" s="668"/>
      <c r="H18" s="668"/>
      <c r="I18" s="668"/>
      <c r="J18" s="669"/>
      <c r="K18" s="669"/>
      <c r="L18" s="668"/>
      <c r="M18" s="668"/>
      <c r="N18" s="669"/>
      <c r="O18" s="669"/>
      <c r="P18" s="668"/>
      <c r="Q18" s="697"/>
      <c r="R18" s="694"/>
    </row>
    <row r="19" spans="1:18" s="232" customFormat="1" ht="42.75" hidden="1" customHeight="1" x14ac:dyDescent="0.25">
      <c r="A19" s="695"/>
      <c r="B19" s="577"/>
      <c r="C19" s="668"/>
      <c r="D19" s="578"/>
      <c r="E19" s="669"/>
      <c r="F19" s="668"/>
      <c r="G19" s="668"/>
      <c r="H19" s="668"/>
      <c r="I19" s="668"/>
      <c r="J19" s="669"/>
      <c r="K19" s="669"/>
      <c r="L19" s="668"/>
      <c r="M19" s="668"/>
      <c r="N19" s="669"/>
      <c r="O19" s="669"/>
      <c r="P19" s="668"/>
      <c r="Q19" s="697"/>
      <c r="R19" s="694"/>
    </row>
    <row r="20" spans="1:18" s="232" customFormat="1" ht="42.75" hidden="1" customHeight="1" x14ac:dyDescent="0.25">
      <c r="A20" s="695"/>
      <c r="B20" s="577"/>
      <c r="C20" s="668"/>
      <c r="D20" s="578"/>
      <c r="E20" s="669"/>
      <c r="F20" s="668"/>
      <c r="G20" s="668"/>
      <c r="H20" s="668"/>
      <c r="I20" s="668"/>
      <c r="J20" s="669"/>
      <c r="K20" s="669"/>
      <c r="L20" s="668"/>
      <c r="M20" s="668"/>
      <c r="N20" s="669"/>
      <c r="O20" s="669"/>
      <c r="P20" s="668"/>
      <c r="Q20" s="697"/>
      <c r="R20" s="694"/>
    </row>
    <row r="21" spans="1:18" s="232" customFormat="1" ht="42.75" hidden="1" customHeight="1" x14ac:dyDescent="0.25">
      <c r="A21" s="695"/>
      <c r="B21" s="577"/>
      <c r="C21" s="668"/>
      <c r="D21" s="578"/>
      <c r="E21" s="669"/>
      <c r="F21" s="668"/>
      <c r="G21" s="668"/>
      <c r="H21" s="668"/>
      <c r="I21" s="668"/>
      <c r="J21" s="669"/>
      <c r="K21" s="669"/>
      <c r="L21" s="668"/>
      <c r="M21" s="668"/>
      <c r="N21" s="669"/>
      <c r="O21" s="669"/>
      <c r="P21" s="668"/>
      <c r="Q21" s="697"/>
      <c r="R21" s="694"/>
    </row>
    <row r="22" spans="1:18" s="132" customFormat="1" ht="153" hidden="1" customHeight="1" x14ac:dyDescent="0.25">
      <c r="A22" s="74"/>
      <c r="B22" s="65" t="s">
        <v>430</v>
      </c>
      <c r="C22" s="119" t="s">
        <v>431</v>
      </c>
      <c r="D22" s="66" t="s">
        <v>432</v>
      </c>
      <c r="E22" s="74" t="s">
        <v>23</v>
      </c>
      <c r="F22" s="90" t="s">
        <v>386</v>
      </c>
      <c r="G22" s="90" t="s">
        <v>330</v>
      </c>
      <c r="H22" s="119" t="s">
        <v>650</v>
      </c>
      <c r="I22" s="90"/>
      <c r="J22" s="92">
        <v>6</v>
      </c>
      <c r="K22" s="92" t="s">
        <v>49</v>
      </c>
      <c r="L22" s="90" t="s">
        <v>918</v>
      </c>
      <c r="M22" s="90" t="s">
        <v>919</v>
      </c>
      <c r="N22" s="92" t="s">
        <v>51</v>
      </c>
      <c r="O22" s="93">
        <v>1</v>
      </c>
      <c r="P22" s="90" t="s">
        <v>320</v>
      </c>
      <c r="Q22" s="110">
        <v>43465</v>
      </c>
      <c r="R22" s="151">
        <v>0</v>
      </c>
    </row>
    <row r="23" spans="1:18" s="132" customFormat="1" ht="151.5" hidden="1" customHeight="1" x14ac:dyDescent="0.25">
      <c r="A23" s="74"/>
      <c r="B23" s="65" t="s">
        <v>319</v>
      </c>
      <c r="C23" s="119" t="s">
        <v>318</v>
      </c>
      <c r="D23" s="66" t="s">
        <v>317</v>
      </c>
      <c r="E23" s="74" t="s">
        <v>23</v>
      </c>
      <c r="F23" s="90" t="s">
        <v>386</v>
      </c>
      <c r="G23" s="90" t="s">
        <v>330</v>
      </c>
      <c r="H23" s="119" t="s">
        <v>650</v>
      </c>
      <c r="I23" s="90"/>
      <c r="J23" s="92">
        <v>8</v>
      </c>
      <c r="K23" s="92" t="s">
        <v>49</v>
      </c>
      <c r="L23" s="90" t="s">
        <v>315</v>
      </c>
      <c r="M23" s="90" t="s">
        <v>314</v>
      </c>
      <c r="N23" s="92" t="s">
        <v>51</v>
      </c>
      <c r="O23" s="93">
        <v>1</v>
      </c>
      <c r="P23" s="90" t="s">
        <v>313</v>
      </c>
      <c r="Q23" s="110">
        <v>43465</v>
      </c>
      <c r="R23" s="151">
        <v>0</v>
      </c>
    </row>
    <row r="24" spans="1:18" s="25" customFormat="1" ht="108" hidden="1" customHeight="1" x14ac:dyDescent="0.25">
      <c r="A24" s="556"/>
      <c r="B24" s="511" t="s">
        <v>458</v>
      </c>
      <c r="C24" s="562" t="s">
        <v>459</v>
      </c>
      <c r="D24" s="517" t="s">
        <v>460</v>
      </c>
      <c r="E24" s="556" t="s">
        <v>20</v>
      </c>
      <c r="F24" s="565" t="s">
        <v>82</v>
      </c>
      <c r="G24" s="565" t="s">
        <v>105</v>
      </c>
      <c r="H24" s="562" t="s">
        <v>920</v>
      </c>
      <c r="I24" s="565" t="s">
        <v>21</v>
      </c>
      <c r="J24" s="559">
        <v>10</v>
      </c>
      <c r="K24" s="559" t="s">
        <v>22</v>
      </c>
      <c r="L24" s="565" t="s">
        <v>83</v>
      </c>
      <c r="M24" s="565" t="s">
        <v>84</v>
      </c>
      <c r="N24" s="559" t="s">
        <v>17</v>
      </c>
      <c r="O24" s="559">
        <v>1</v>
      </c>
      <c r="P24" s="565" t="s">
        <v>462</v>
      </c>
      <c r="Q24" s="676">
        <v>43465</v>
      </c>
      <c r="R24" s="698" t="e">
        <f>+#REF!+#REF!</f>
        <v>#REF!</v>
      </c>
    </row>
    <row r="25" spans="1:18" s="25" customFormat="1" ht="108" hidden="1" customHeight="1" x14ac:dyDescent="0.25">
      <c r="A25" s="558"/>
      <c r="B25" s="513"/>
      <c r="C25" s="564"/>
      <c r="D25" s="519"/>
      <c r="E25" s="558"/>
      <c r="F25" s="567"/>
      <c r="G25" s="567"/>
      <c r="H25" s="564"/>
      <c r="I25" s="567"/>
      <c r="J25" s="561"/>
      <c r="K25" s="561"/>
      <c r="L25" s="567"/>
      <c r="M25" s="567"/>
      <c r="N25" s="561"/>
      <c r="O25" s="561"/>
      <c r="P25" s="567"/>
      <c r="Q25" s="673"/>
      <c r="R25" s="699"/>
    </row>
    <row r="26" spans="1:18" s="25" customFormat="1" ht="60.75" hidden="1" customHeight="1" x14ac:dyDescent="0.25">
      <c r="A26" s="556"/>
      <c r="B26" s="511" t="s">
        <v>704</v>
      </c>
      <c r="C26" s="562" t="s">
        <v>705</v>
      </c>
      <c r="D26" s="517" t="s">
        <v>706</v>
      </c>
      <c r="E26" s="556" t="s">
        <v>20</v>
      </c>
      <c r="F26" s="565" t="s">
        <v>82</v>
      </c>
      <c r="G26" s="565" t="s">
        <v>105</v>
      </c>
      <c r="H26" s="562" t="s">
        <v>707</v>
      </c>
      <c r="I26" s="565" t="s">
        <v>21</v>
      </c>
      <c r="J26" s="559">
        <v>4</v>
      </c>
      <c r="K26" s="559" t="s">
        <v>22</v>
      </c>
      <c r="L26" s="565" t="s">
        <v>83</v>
      </c>
      <c r="M26" s="565" t="s">
        <v>84</v>
      </c>
      <c r="N26" s="559" t="s">
        <v>17</v>
      </c>
      <c r="O26" s="559">
        <v>1</v>
      </c>
      <c r="P26" s="565" t="s">
        <v>85</v>
      </c>
      <c r="Q26" s="676">
        <v>43465</v>
      </c>
      <c r="R26" s="698">
        <v>315000</v>
      </c>
    </row>
    <row r="27" spans="1:18" s="25" customFormat="1" ht="60.75" hidden="1" customHeight="1" x14ac:dyDescent="0.25">
      <c r="A27" s="557"/>
      <c r="B27" s="512"/>
      <c r="C27" s="563"/>
      <c r="D27" s="518"/>
      <c r="E27" s="557"/>
      <c r="F27" s="566"/>
      <c r="G27" s="566"/>
      <c r="H27" s="563"/>
      <c r="I27" s="566"/>
      <c r="J27" s="560"/>
      <c r="K27" s="560"/>
      <c r="L27" s="566"/>
      <c r="M27" s="566"/>
      <c r="N27" s="560"/>
      <c r="O27" s="560"/>
      <c r="P27" s="566"/>
      <c r="Q27" s="677"/>
      <c r="R27" s="700"/>
    </row>
    <row r="28" spans="1:18" s="25" customFormat="1" ht="60.75" hidden="1" customHeight="1" x14ac:dyDescent="0.25">
      <c r="A28" s="558"/>
      <c r="B28" s="513"/>
      <c r="C28" s="564"/>
      <c r="D28" s="519"/>
      <c r="E28" s="558"/>
      <c r="F28" s="567"/>
      <c r="G28" s="567"/>
      <c r="H28" s="564"/>
      <c r="I28" s="567"/>
      <c r="J28" s="561"/>
      <c r="K28" s="561"/>
      <c r="L28" s="567"/>
      <c r="M28" s="567"/>
      <c r="N28" s="561"/>
      <c r="O28" s="561"/>
      <c r="P28" s="567"/>
      <c r="Q28" s="673"/>
      <c r="R28" s="699"/>
    </row>
    <row r="29" spans="1:18" s="25" customFormat="1" ht="191.25" hidden="1" customHeight="1" x14ac:dyDescent="0.25">
      <c r="A29" s="62"/>
      <c r="B29" s="49" t="s">
        <v>93</v>
      </c>
      <c r="C29" s="50" t="s">
        <v>710</v>
      </c>
      <c r="D29" s="51" t="s">
        <v>711</v>
      </c>
      <c r="E29" s="58" t="s">
        <v>20</v>
      </c>
      <c r="F29" s="54" t="s">
        <v>21</v>
      </c>
      <c r="G29" s="54" t="s">
        <v>105</v>
      </c>
      <c r="H29" s="50" t="s">
        <v>921</v>
      </c>
      <c r="I29" s="60" t="s">
        <v>21</v>
      </c>
      <c r="J29" s="61">
        <v>3</v>
      </c>
      <c r="K29" s="69" t="s">
        <v>49</v>
      </c>
      <c r="L29" s="54" t="s">
        <v>96</v>
      </c>
      <c r="M29" s="54" t="s">
        <v>713</v>
      </c>
      <c r="N29" s="69" t="s">
        <v>51</v>
      </c>
      <c r="O29" s="209">
        <v>1</v>
      </c>
      <c r="P29" s="54" t="s">
        <v>714</v>
      </c>
      <c r="Q29" s="233">
        <v>43465</v>
      </c>
      <c r="R29" s="234">
        <v>0</v>
      </c>
    </row>
    <row r="30" spans="1:18" customFormat="1" ht="153.75" hidden="1" customHeight="1" x14ac:dyDescent="0.25">
      <c r="A30" s="74"/>
      <c r="B30" s="235" t="s">
        <v>127</v>
      </c>
      <c r="C30" s="106" t="s">
        <v>128</v>
      </c>
      <c r="D30" s="66" t="s">
        <v>759</v>
      </c>
      <c r="E30" s="236" t="s">
        <v>23</v>
      </c>
      <c r="F30" s="91" t="s">
        <v>386</v>
      </c>
      <c r="G30" s="106" t="s">
        <v>830</v>
      </c>
      <c r="H30" s="108" t="s">
        <v>130</v>
      </c>
      <c r="I30" s="108" t="s">
        <v>131</v>
      </c>
      <c r="J30" s="92">
        <v>8</v>
      </c>
      <c r="K30" s="109" t="s">
        <v>49</v>
      </c>
      <c r="L30" s="108" t="s">
        <v>132</v>
      </c>
      <c r="M30" s="108" t="s">
        <v>133</v>
      </c>
      <c r="N30" s="109" t="s">
        <v>17</v>
      </c>
      <c r="O30" s="92">
        <v>12</v>
      </c>
      <c r="P30" s="108" t="s">
        <v>134</v>
      </c>
      <c r="Q30" s="110">
        <v>43465</v>
      </c>
      <c r="R30" s="162">
        <v>0</v>
      </c>
    </row>
    <row r="31" spans="1:18" customFormat="1" ht="152.25" hidden="1" customHeight="1" x14ac:dyDescent="0.25">
      <c r="A31" s="216"/>
      <c r="B31" s="238" t="s">
        <v>500</v>
      </c>
      <c r="C31" s="239" t="s">
        <v>922</v>
      </c>
      <c r="D31" s="240" t="s">
        <v>923</v>
      </c>
      <c r="E31" s="241" t="s">
        <v>23</v>
      </c>
      <c r="F31" s="242"/>
      <c r="G31" s="238" t="s">
        <v>924</v>
      </c>
      <c r="H31" s="238" t="s">
        <v>479</v>
      </c>
      <c r="I31" s="237"/>
      <c r="J31" s="241">
        <v>10</v>
      </c>
      <c r="K31" s="241" t="s">
        <v>22</v>
      </c>
      <c r="L31" s="238" t="s">
        <v>925</v>
      </c>
      <c r="M31" s="238" t="s">
        <v>926</v>
      </c>
      <c r="N31" s="241" t="s">
        <v>655</v>
      </c>
      <c r="O31" s="241">
        <v>30</v>
      </c>
      <c r="P31" s="238" t="s">
        <v>501</v>
      </c>
      <c r="Q31" s="110">
        <v>43465</v>
      </c>
      <c r="R31" s="162">
        <v>0</v>
      </c>
    </row>
    <row r="32" spans="1:18" customFormat="1" ht="179.25" hidden="1" customHeight="1" x14ac:dyDescent="0.25">
      <c r="A32" s="24"/>
      <c r="B32" s="238" t="s">
        <v>927</v>
      </c>
      <c r="C32" s="239" t="s">
        <v>928</v>
      </c>
      <c r="D32" s="240" t="s">
        <v>929</v>
      </c>
      <c r="E32" s="241" t="s">
        <v>23</v>
      </c>
      <c r="F32" s="242"/>
      <c r="G32" s="238" t="s">
        <v>924</v>
      </c>
      <c r="H32" s="238" t="s">
        <v>479</v>
      </c>
      <c r="I32" s="237"/>
      <c r="J32" s="241">
        <v>10</v>
      </c>
      <c r="K32" s="241" t="s">
        <v>49</v>
      </c>
      <c r="L32" s="238" t="s">
        <v>502</v>
      </c>
      <c r="M32" s="238" t="s">
        <v>503</v>
      </c>
      <c r="N32" s="241" t="s">
        <v>51</v>
      </c>
      <c r="O32" s="243">
        <v>1</v>
      </c>
      <c r="P32" s="238" t="s">
        <v>930</v>
      </c>
      <c r="Q32" s="110">
        <v>43465</v>
      </c>
      <c r="R32" s="162">
        <v>0</v>
      </c>
    </row>
    <row r="33" spans="1:18" customFormat="1" ht="178.5" hidden="1" customHeight="1" x14ac:dyDescent="0.25">
      <c r="A33" s="7"/>
      <c r="B33" s="238" t="s">
        <v>931</v>
      </c>
      <c r="C33" s="239" t="s">
        <v>932</v>
      </c>
      <c r="D33" s="240" t="s">
        <v>933</v>
      </c>
      <c r="E33" s="241" t="s">
        <v>23</v>
      </c>
      <c r="F33" s="242"/>
      <c r="G33" s="238" t="s">
        <v>924</v>
      </c>
      <c r="H33" s="238" t="s">
        <v>934</v>
      </c>
      <c r="I33" s="242"/>
      <c r="J33" s="241">
        <v>10</v>
      </c>
      <c r="K33" s="241" t="s">
        <v>22</v>
      </c>
      <c r="L33" s="238" t="s">
        <v>504</v>
      </c>
      <c r="M33" s="238" t="s">
        <v>505</v>
      </c>
      <c r="N33" s="241" t="s">
        <v>51</v>
      </c>
      <c r="O33" s="243">
        <v>1</v>
      </c>
      <c r="P33" s="238" t="s">
        <v>935</v>
      </c>
      <c r="Q33" s="110">
        <v>43465</v>
      </c>
      <c r="R33" s="162">
        <v>0</v>
      </c>
    </row>
    <row r="34" spans="1:18" ht="48.75" customHeight="1" x14ac:dyDescent="0.25">
      <c r="R34" s="246">
        <f>SUM(R5:R11)</f>
        <v>5524164.7058823528</v>
      </c>
    </row>
  </sheetData>
  <mergeCells count="57">
    <mergeCell ref="P26:P28"/>
    <mergeCell ref="Q26:Q28"/>
    <mergeCell ref="R26:R28"/>
    <mergeCell ref="G26:G28"/>
    <mergeCell ref="H26:H28"/>
    <mergeCell ref="I26:I28"/>
    <mergeCell ref="J26:J28"/>
    <mergeCell ref="K26:K28"/>
    <mergeCell ref="L26:L28"/>
    <mergeCell ref="A26:A28"/>
    <mergeCell ref="B26:B28"/>
    <mergeCell ref="C26:C28"/>
    <mergeCell ref="D26:D28"/>
    <mergeCell ref="E26:E28"/>
    <mergeCell ref="F26:F28"/>
    <mergeCell ref="M24:M25"/>
    <mergeCell ref="N24:N25"/>
    <mergeCell ref="O24:O25"/>
    <mergeCell ref="A24:A25"/>
    <mergeCell ref="B24:B25"/>
    <mergeCell ref="C24:C25"/>
    <mergeCell ref="D24:D25"/>
    <mergeCell ref="E24:E25"/>
    <mergeCell ref="F24:F25"/>
    <mergeCell ref="M26:M28"/>
    <mergeCell ref="N26:N28"/>
    <mergeCell ref="O26:O28"/>
    <mergeCell ref="P24:P25"/>
    <mergeCell ref="Q24:Q25"/>
    <mergeCell ref="R24:R25"/>
    <mergeCell ref="G24:G25"/>
    <mergeCell ref="H24:H25"/>
    <mergeCell ref="I24:I25"/>
    <mergeCell ref="J24:J25"/>
    <mergeCell ref="K24:K25"/>
    <mergeCell ref="L24:L25"/>
    <mergeCell ref="M14:M21"/>
    <mergeCell ref="N14:N21"/>
    <mergeCell ref="O14:O21"/>
    <mergeCell ref="P14:P21"/>
    <mergeCell ref="Q14:Q21"/>
    <mergeCell ref="R14:R21"/>
    <mergeCell ref="G14:G21"/>
    <mergeCell ref="H14:H21"/>
    <mergeCell ref="I14:I21"/>
    <mergeCell ref="J14:J21"/>
    <mergeCell ref="K14:K21"/>
    <mergeCell ref="L14:L21"/>
    <mergeCell ref="A12:R12"/>
    <mergeCell ref="A14:A21"/>
    <mergeCell ref="B14:B21"/>
    <mergeCell ref="C14:C21"/>
    <mergeCell ref="D14:D21"/>
    <mergeCell ref="E14:E21"/>
    <mergeCell ref="F14:F21"/>
    <mergeCell ref="A3:Q3"/>
    <mergeCell ref="A2:R2"/>
  </mergeCells>
  <dataValidations count="6">
    <dataValidation allowBlank="1" showInputMessage="1" showErrorMessage="1" prompt="INDIQUE EL NOMBRE EL PRODUCTO, EL CUAL DEBE ESTAR ORIENTADO A UN RESULTADO_x000a_" sqref="B22 B30:B31"/>
    <dataValidation allowBlank="1" showInputMessage="1" showErrorMessage="1" prompt="INDIQUE EL (LAS) ÁREA (S) REQUERIDA (S) PARA APOYAR EN EL LOGRO DEL " sqref="H22:H23 H30:H33"/>
    <dataValidation allowBlank="1" showInputMessage="1" showErrorMessage="1" prompt="VARIABLE O PUNTO DE REFERENCIA PARA MEDIR EL PRODUCTO. _x000a_EJ: AVANCE DE...;  CANTIDAD DE...; " sqref="L22 L30"/>
    <dataValidation allowBlank="1" showInputMessage="1" showErrorMessage="1" prompt="EXPRESIÓN QUE MUESTRA EL CÁLCULO PARA LA OBTENCIÓN DEL AVANCE/RESULTADO DEL PRODUCTO" sqref="M22 M30"/>
    <dataValidation allowBlank="1" showInputMessage="1" showErrorMessage="1" prompt="CODIGO SUMINISTRADO POR LA DIRECCION GENERAL PRESUPUESTO" sqref="A22 A30:A31"/>
    <dataValidation allowBlank="1" showInputMessage="1" showErrorMessage="1" prompt="DESCRIPCIÓN _x000a_DEL PRODUCTO" sqref="C22:D22 C30:D31"/>
  </dataValidations>
  <pageMargins left="0.2" right="0.21" top="0.17" bottom="0.18" header="0.17" footer="0.17"/>
  <pageSetup paperSize="17" scale="3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zoomScale="55" zoomScaleNormal="55" workbookViewId="0">
      <pane ySplit="4" topLeftCell="A5" activePane="bottomLeft" state="frozen"/>
      <selection activeCell="C28" sqref="C28"/>
      <selection pane="bottomLeft" activeCell="D46" sqref="D46"/>
    </sheetView>
  </sheetViews>
  <sheetFormatPr baseColWidth="10" defaultRowHeight="15" x14ac:dyDescent="0.25"/>
  <cols>
    <col min="1" max="1" width="14.85546875" customWidth="1"/>
    <col min="2" max="2" width="38.28515625" style="212" customWidth="1"/>
    <col min="3" max="3" width="71.85546875" style="19" hidden="1" customWidth="1"/>
    <col min="4" max="4" width="71.85546875" style="212" customWidth="1"/>
    <col min="5" max="5" width="24.140625" style="165" customWidth="1"/>
    <col min="6" max="6" width="21.28515625" style="169" customWidth="1"/>
    <col min="7" max="7" width="25.42578125" style="169" customWidth="1"/>
    <col min="8" max="8" width="31.140625" style="169" customWidth="1"/>
    <col min="9" max="9" width="32.5703125" style="169" customWidth="1"/>
    <col min="10" max="10" width="11.42578125" style="165" customWidth="1"/>
    <col min="11" max="11" width="19.42578125" style="165" customWidth="1"/>
    <col min="12" max="12" width="36.140625" style="169" customWidth="1"/>
    <col min="13" max="13" width="32.28515625" style="169" customWidth="1"/>
    <col min="14" max="14" width="18.140625" style="139" customWidth="1"/>
    <col min="15" max="15" width="11.42578125" style="139" customWidth="1"/>
    <col min="16" max="16" width="44.85546875" style="169" customWidth="1"/>
    <col min="17" max="17" width="23.5703125" style="139" customWidth="1"/>
    <col min="18" max="18" width="28" style="259" customWidth="1"/>
  </cols>
  <sheetData>
    <row r="1" spans="1:18" ht="121.5" customHeight="1" x14ac:dyDescent="0.25">
      <c r="A1" s="1"/>
      <c r="B1" s="185"/>
      <c r="C1" s="17"/>
      <c r="D1" s="185"/>
      <c r="E1" s="144"/>
      <c r="F1" s="184"/>
      <c r="G1" s="184"/>
      <c r="H1" s="184"/>
      <c r="I1" s="184"/>
      <c r="J1" s="144"/>
      <c r="K1" s="144"/>
      <c r="L1" s="184"/>
      <c r="M1" s="184"/>
      <c r="N1" s="79"/>
      <c r="O1" s="79"/>
      <c r="P1" s="184"/>
      <c r="Q1" s="79"/>
      <c r="R1" s="247"/>
    </row>
    <row r="2" spans="1:18" ht="38.25" customHeight="1" x14ac:dyDescent="0.25">
      <c r="A2" s="2"/>
      <c r="B2" s="499" t="s">
        <v>18</v>
      </c>
      <c r="C2" s="499"/>
      <c r="D2" s="499"/>
      <c r="E2" s="499"/>
      <c r="F2" s="499"/>
      <c r="G2" s="499"/>
      <c r="H2" s="499"/>
      <c r="I2" s="499"/>
      <c r="J2" s="499"/>
      <c r="K2" s="499"/>
      <c r="L2" s="499"/>
      <c r="M2" s="499"/>
      <c r="N2" s="499"/>
      <c r="O2" s="499"/>
      <c r="P2" s="499"/>
      <c r="Q2" s="499"/>
      <c r="R2" s="499"/>
    </row>
    <row r="3" spans="1:18" ht="33.75" customHeight="1" x14ac:dyDescent="0.25">
      <c r="A3" s="501" t="s">
        <v>455</v>
      </c>
      <c r="B3" s="501"/>
      <c r="C3" s="501"/>
      <c r="D3" s="501"/>
      <c r="E3" s="501"/>
      <c r="F3" s="501"/>
      <c r="G3" s="501"/>
      <c r="H3" s="501"/>
      <c r="I3" s="501"/>
      <c r="J3" s="501"/>
      <c r="K3" s="501"/>
      <c r="L3" s="501"/>
      <c r="M3" s="501"/>
      <c r="N3" s="501"/>
      <c r="O3" s="501"/>
      <c r="P3" s="501"/>
      <c r="Q3" s="501"/>
      <c r="R3" s="248" t="s">
        <v>0</v>
      </c>
    </row>
    <row r="4" spans="1:18" ht="53.25" customHeight="1" x14ac:dyDescent="0.25">
      <c r="A4" s="249" t="s">
        <v>621</v>
      </c>
      <c r="B4" s="250" t="s">
        <v>1</v>
      </c>
      <c r="C4" s="249" t="s">
        <v>2</v>
      </c>
      <c r="D4" s="181" t="s">
        <v>41</v>
      </c>
      <c r="E4" s="251" t="s">
        <v>622</v>
      </c>
      <c r="F4" s="250" t="s">
        <v>623</v>
      </c>
      <c r="G4" s="250" t="s">
        <v>624</v>
      </c>
      <c r="H4" s="250" t="s">
        <v>6</v>
      </c>
      <c r="I4" s="250" t="s">
        <v>7</v>
      </c>
      <c r="J4" s="251" t="s">
        <v>8</v>
      </c>
      <c r="K4" s="251" t="s">
        <v>9</v>
      </c>
      <c r="L4" s="250" t="s">
        <v>10</v>
      </c>
      <c r="M4" s="252" t="s">
        <v>11</v>
      </c>
      <c r="N4" s="253" t="s">
        <v>12</v>
      </c>
      <c r="O4" s="251" t="s">
        <v>13</v>
      </c>
      <c r="P4" s="250" t="s">
        <v>14</v>
      </c>
      <c r="Q4" s="251" t="s">
        <v>15</v>
      </c>
      <c r="R4" s="254" t="s">
        <v>16</v>
      </c>
    </row>
    <row r="5" spans="1:18" ht="83.25" customHeight="1" x14ac:dyDescent="0.25">
      <c r="A5" s="472">
        <v>4611</v>
      </c>
      <c r="B5" s="419" t="s">
        <v>513</v>
      </c>
      <c r="C5" s="415" t="s">
        <v>514</v>
      </c>
      <c r="D5" s="474" t="s">
        <v>515</v>
      </c>
      <c r="E5" s="429" t="s">
        <v>20</v>
      </c>
      <c r="F5" s="453" t="s">
        <v>516</v>
      </c>
      <c r="G5" s="419" t="s">
        <v>517</v>
      </c>
      <c r="H5" s="419" t="s">
        <v>936</v>
      </c>
      <c r="I5" s="419" t="s">
        <v>21</v>
      </c>
      <c r="J5" s="429">
        <v>8</v>
      </c>
      <c r="K5" s="429" t="s">
        <v>22</v>
      </c>
      <c r="L5" s="419" t="s">
        <v>83</v>
      </c>
      <c r="M5" s="419" t="s">
        <v>84</v>
      </c>
      <c r="N5" s="429" t="s">
        <v>17</v>
      </c>
      <c r="O5" s="429">
        <v>1</v>
      </c>
      <c r="P5" s="419" t="s">
        <v>85</v>
      </c>
      <c r="Q5" s="455">
        <v>43312</v>
      </c>
      <c r="R5" s="471">
        <v>403013</v>
      </c>
    </row>
    <row r="6" spans="1:18" ht="105" customHeight="1" x14ac:dyDescent="0.25">
      <c r="A6" s="472">
        <v>4711</v>
      </c>
      <c r="B6" s="419" t="s">
        <v>518</v>
      </c>
      <c r="C6" s="415" t="s">
        <v>519</v>
      </c>
      <c r="D6" s="417" t="s">
        <v>520</v>
      </c>
      <c r="E6" s="429" t="s">
        <v>20</v>
      </c>
      <c r="F6" s="419" t="s">
        <v>82</v>
      </c>
      <c r="G6" s="419" t="s">
        <v>517</v>
      </c>
      <c r="H6" s="419" t="s">
        <v>330</v>
      </c>
      <c r="I6" s="419" t="s">
        <v>21</v>
      </c>
      <c r="J6" s="429">
        <v>10</v>
      </c>
      <c r="K6" s="429" t="s">
        <v>22</v>
      </c>
      <c r="L6" s="419" t="s">
        <v>83</v>
      </c>
      <c r="M6" s="419" t="s">
        <v>84</v>
      </c>
      <c r="N6" s="429" t="s">
        <v>17</v>
      </c>
      <c r="O6" s="429">
        <v>1</v>
      </c>
      <c r="P6" s="419" t="s">
        <v>85</v>
      </c>
      <c r="Q6" s="455">
        <v>43465</v>
      </c>
      <c r="R6" s="471">
        <v>200000</v>
      </c>
    </row>
    <row r="7" spans="1:18" ht="81.75" customHeight="1" x14ac:dyDescent="0.25">
      <c r="A7" s="472">
        <v>4811</v>
      </c>
      <c r="B7" s="419" t="s">
        <v>521</v>
      </c>
      <c r="C7" s="415" t="s">
        <v>522</v>
      </c>
      <c r="D7" s="417" t="s">
        <v>523</v>
      </c>
      <c r="E7" s="429" t="s">
        <v>20</v>
      </c>
      <c r="F7" s="419" t="s">
        <v>82</v>
      </c>
      <c r="G7" s="419" t="s">
        <v>517</v>
      </c>
      <c r="H7" s="419" t="s">
        <v>524</v>
      </c>
      <c r="I7" s="419" t="s">
        <v>21</v>
      </c>
      <c r="J7" s="429">
        <v>10</v>
      </c>
      <c r="K7" s="429" t="s">
        <v>22</v>
      </c>
      <c r="L7" s="419" t="s">
        <v>83</v>
      </c>
      <c r="M7" s="419" t="s">
        <v>84</v>
      </c>
      <c r="N7" s="429" t="s">
        <v>17</v>
      </c>
      <c r="O7" s="429">
        <v>1</v>
      </c>
      <c r="P7" s="419" t="s">
        <v>85</v>
      </c>
      <c r="Q7" s="455">
        <v>43465</v>
      </c>
      <c r="R7" s="471">
        <v>200000</v>
      </c>
    </row>
    <row r="8" spans="1:18" ht="93" customHeight="1" x14ac:dyDescent="0.25">
      <c r="A8" s="472">
        <v>4911</v>
      </c>
      <c r="B8" s="419" t="s">
        <v>525</v>
      </c>
      <c r="C8" s="415" t="s">
        <v>526</v>
      </c>
      <c r="D8" s="417" t="s">
        <v>527</v>
      </c>
      <c r="E8" s="429" t="s">
        <v>20</v>
      </c>
      <c r="F8" s="419" t="s">
        <v>82</v>
      </c>
      <c r="G8" s="419" t="s">
        <v>517</v>
      </c>
      <c r="H8" s="419" t="s">
        <v>937</v>
      </c>
      <c r="I8" s="419" t="s">
        <v>21</v>
      </c>
      <c r="J8" s="429">
        <v>10</v>
      </c>
      <c r="K8" s="429" t="s">
        <v>22</v>
      </c>
      <c r="L8" s="419" t="s">
        <v>83</v>
      </c>
      <c r="M8" s="419" t="s">
        <v>84</v>
      </c>
      <c r="N8" s="429" t="s">
        <v>17</v>
      </c>
      <c r="O8" s="429">
        <v>1</v>
      </c>
      <c r="P8" s="419" t="s">
        <v>85</v>
      </c>
      <c r="Q8" s="455">
        <v>43465</v>
      </c>
      <c r="R8" s="471">
        <v>268000</v>
      </c>
    </row>
    <row r="9" spans="1:18" ht="124.5" customHeight="1" x14ac:dyDescent="0.25">
      <c r="A9" s="64" t="s">
        <v>21</v>
      </c>
      <c r="B9" s="68" t="s">
        <v>441</v>
      </c>
      <c r="C9" s="63" t="s">
        <v>442</v>
      </c>
      <c r="D9" s="66" t="s">
        <v>443</v>
      </c>
      <c r="E9" s="67" t="s">
        <v>23</v>
      </c>
      <c r="F9" s="68" t="s">
        <v>21</v>
      </c>
      <c r="G9" s="68" t="s">
        <v>528</v>
      </c>
      <c r="H9" s="68" t="s">
        <v>645</v>
      </c>
      <c r="I9" s="68" t="s">
        <v>696</v>
      </c>
      <c r="J9" s="207">
        <v>10</v>
      </c>
      <c r="K9" s="67" t="s">
        <v>22</v>
      </c>
      <c r="L9" s="68" t="s">
        <v>444</v>
      </c>
      <c r="M9" s="68" t="s">
        <v>445</v>
      </c>
      <c r="N9" s="67" t="s">
        <v>17</v>
      </c>
      <c r="O9" s="67">
        <v>1</v>
      </c>
      <c r="P9" s="68" t="s">
        <v>446</v>
      </c>
      <c r="Q9" s="125">
        <v>43465</v>
      </c>
      <c r="R9" s="256">
        <v>0</v>
      </c>
    </row>
    <row r="10" spans="1:18" ht="74.25" customHeight="1" x14ac:dyDescent="0.25">
      <c r="A10" s="64" t="s">
        <v>21</v>
      </c>
      <c r="B10" s="68" t="s">
        <v>447</v>
      </c>
      <c r="C10" s="63" t="s">
        <v>448</v>
      </c>
      <c r="D10" s="425" t="s">
        <v>449</v>
      </c>
      <c r="E10" s="67" t="s">
        <v>23</v>
      </c>
      <c r="F10" s="68" t="s">
        <v>21</v>
      </c>
      <c r="G10" s="68" t="s">
        <v>528</v>
      </c>
      <c r="H10" s="68" t="s">
        <v>645</v>
      </c>
      <c r="I10" s="68" t="s">
        <v>21</v>
      </c>
      <c r="J10" s="67">
        <v>10</v>
      </c>
      <c r="K10" s="67" t="s">
        <v>22</v>
      </c>
      <c r="L10" s="68" t="s">
        <v>450</v>
      </c>
      <c r="M10" s="68" t="s">
        <v>445</v>
      </c>
      <c r="N10" s="67" t="s">
        <v>17</v>
      </c>
      <c r="O10" s="67">
        <v>1</v>
      </c>
      <c r="P10" s="68" t="s">
        <v>446</v>
      </c>
      <c r="Q10" s="125">
        <v>43465</v>
      </c>
      <c r="R10" s="256">
        <v>0</v>
      </c>
    </row>
    <row r="11" spans="1:18" ht="74.25" customHeight="1" x14ac:dyDescent="0.25">
      <c r="A11" s="64" t="s">
        <v>21</v>
      </c>
      <c r="B11" s="68" t="s">
        <v>451</v>
      </c>
      <c r="C11" s="63" t="s">
        <v>452</v>
      </c>
      <c r="D11" s="474" t="s">
        <v>938</v>
      </c>
      <c r="E11" s="67" t="s">
        <v>23</v>
      </c>
      <c r="F11" s="68" t="s">
        <v>21</v>
      </c>
      <c r="G11" s="68" t="s">
        <v>528</v>
      </c>
      <c r="H11" s="68" t="s">
        <v>645</v>
      </c>
      <c r="I11" s="68" t="s">
        <v>21</v>
      </c>
      <c r="J11" s="67">
        <v>10</v>
      </c>
      <c r="K11" s="67" t="s">
        <v>22</v>
      </c>
      <c r="L11" s="68" t="s">
        <v>454</v>
      </c>
      <c r="M11" s="68" t="s">
        <v>445</v>
      </c>
      <c r="N11" s="67" t="s">
        <v>17</v>
      </c>
      <c r="O11" s="67">
        <v>1</v>
      </c>
      <c r="P11" s="68" t="s">
        <v>446</v>
      </c>
      <c r="Q11" s="125">
        <v>43465</v>
      </c>
      <c r="R11" s="256">
        <v>0</v>
      </c>
    </row>
    <row r="12" spans="1:18" ht="125.25" customHeight="1" x14ac:dyDescent="0.25">
      <c r="A12" s="473">
        <v>5211</v>
      </c>
      <c r="B12" s="419" t="s">
        <v>939</v>
      </c>
      <c r="C12" s="415" t="s">
        <v>529</v>
      </c>
      <c r="D12" s="417" t="s">
        <v>940</v>
      </c>
      <c r="E12" s="429" t="s">
        <v>23</v>
      </c>
      <c r="F12" s="419" t="s">
        <v>82</v>
      </c>
      <c r="G12" s="419" t="s">
        <v>528</v>
      </c>
      <c r="H12" s="419" t="s">
        <v>21</v>
      </c>
      <c r="I12" s="419" t="s">
        <v>696</v>
      </c>
      <c r="J12" s="429">
        <v>5</v>
      </c>
      <c r="K12" s="429" t="s">
        <v>22</v>
      </c>
      <c r="L12" s="419" t="s">
        <v>530</v>
      </c>
      <c r="M12" s="419" t="s">
        <v>445</v>
      </c>
      <c r="N12" s="429" t="s">
        <v>17</v>
      </c>
      <c r="O12" s="429">
        <v>1</v>
      </c>
      <c r="P12" s="419" t="s">
        <v>446</v>
      </c>
      <c r="Q12" s="455">
        <v>43465</v>
      </c>
      <c r="R12" s="471">
        <v>1800000</v>
      </c>
    </row>
    <row r="13" spans="1:18" ht="144.75" customHeight="1" x14ac:dyDescent="0.25">
      <c r="A13" s="423" t="s">
        <v>21</v>
      </c>
      <c r="B13" s="427" t="s">
        <v>67</v>
      </c>
      <c r="C13" s="422" t="s">
        <v>68</v>
      </c>
      <c r="D13" s="425" t="s">
        <v>694</v>
      </c>
      <c r="E13" s="426" t="s">
        <v>23</v>
      </c>
      <c r="F13" s="427" t="s">
        <v>21</v>
      </c>
      <c r="G13" s="427" t="s">
        <v>528</v>
      </c>
      <c r="H13" s="427" t="s">
        <v>695</v>
      </c>
      <c r="I13" s="427" t="s">
        <v>696</v>
      </c>
      <c r="J13" s="426">
        <v>10</v>
      </c>
      <c r="K13" s="426" t="s">
        <v>22</v>
      </c>
      <c r="L13" s="427" t="s">
        <v>393</v>
      </c>
      <c r="M13" s="427" t="s">
        <v>697</v>
      </c>
      <c r="N13" s="426" t="s">
        <v>17</v>
      </c>
      <c r="O13" s="426">
        <v>12</v>
      </c>
      <c r="P13" s="427" t="s">
        <v>69</v>
      </c>
      <c r="Q13" s="125">
        <v>43465</v>
      </c>
      <c r="R13" s="256">
        <v>0</v>
      </c>
    </row>
    <row r="14" spans="1:18" ht="144.75" customHeight="1" x14ac:dyDescent="0.25">
      <c r="A14" s="423" t="s">
        <v>21</v>
      </c>
      <c r="B14" s="427" t="s">
        <v>531</v>
      </c>
      <c r="C14" s="422" t="s">
        <v>532</v>
      </c>
      <c r="D14" s="425" t="s">
        <v>533</v>
      </c>
      <c r="E14" s="426" t="s">
        <v>23</v>
      </c>
      <c r="F14" s="427" t="s">
        <v>21</v>
      </c>
      <c r="G14" s="427" t="s">
        <v>528</v>
      </c>
      <c r="H14" s="427" t="s">
        <v>21</v>
      </c>
      <c r="I14" s="427" t="s">
        <v>696</v>
      </c>
      <c r="J14" s="426">
        <v>10</v>
      </c>
      <c r="K14" s="426" t="s">
        <v>22</v>
      </c>
      <c r="L14" s="427" t="s">
        <v>534</v>
      </c>
      <c r="M14" s="427" t="s">
        <v>535</v>
      </c>
      <c r="N14" s="426" t="s">
        <v>17</v>
      </c>
      <c r="O14" s="426">
        <v>12</v>
      </c>
      <c r="P14" s="427" t="s">
        <v>536</v>
      </c>
      <c r="Q14" s="125">
        <v>43465</v>
      </c>
      <c r="R14" s="256">
        <v>0</v>
      </c>
    </row>
    <row r="15" spans="1:18" ht="144.75" customHeight="1" x14ac:dyDescent="0.25">
      <c r="A15" s="228">
        <v>5311</v>
      </c>
      <c r="B15" s="427" t="s">
        <v>698</v>
      </c>
      <c r="C15" s="422" t="s">
        <v>71</v>
      </c>
      <c r="D15" s="425" t="s">
        <v>699</v>
      </c>
      <c r="E15" s="426" t="s">
        <v>23</v>
      </c>
      <c r="F15" s="427" t="s">
        <v>21</v>
      </c>
      <c r="G15" s="427" t="s">
        <v>455</v>
      </c>
      <c r="H15" s="427" t="s">
        <v>941</v>
      </c>
      <c r="I15" s="427" t="s">
        <v>21</v>
      </c>
      <c r="J15" s="426">
        <v>10</v>
      </c>
      <c r="K15" s="426" t="s">
        <v>22</v>
      </c>
      <c r="L15" s="427" t="s">
        <v>73</v>
      </c>
      <c r="M15" s="427" t="s">
        <v>24</v>
      </c>
      <c r="N15" s="426" t="s">
        <v>17</v>
      </c>
      <c r="O15" s="426">
        <v>1</v>
      </c>
      <c r="P15" s="427" t="s">
        <v>74</v>
      </c>
      <c r="Q15" s="125">
        <v>43465</v>
      </c>
      <c r="R15" s="256">
        <v>1500000</v>
      </c>
    </row>
    <row r="16" spans="1:18" ht="267.75" customHeight="1" x14ac:dyDescent="0.25">
      <c r="A16" s="423" t="s">
        <v>21</v>
      </c>
      <c r="B16" s="427" t="s">
        <v>701</v>
      </c>
      <c r="C16" s="422" t="s">
        <v>77</v>
      </c>
      <c r="D16" s="425" t="s">
        <v>78</v>
      </c>
      <c r="E16" s="426" t="s">
        <v>23</v>
      </c>
      <c r="F16" s="427" t="s">
        <v>21</v>
      </c>
      <c r="G16" s="427" t="s">
        <v>455</v>
      </c>
      <c r="H16" s="427" t="s">
        <v>942</v>
      </c>
      <c r="I16" s="427" t="s">
        <v>696</v>
      </c>
      <c r="J16" s="426">
        <v>10</v>
      </c>
      <c r="K16" s="426" t="s">
        <v>22</v>
      </c>
      <c r="L16" s="427" t="s">
        <v>79</v>
      </c>
      <c r="M16" s="427" t="s">
        <v>80</v>
      </c>
      <c r="N16" s="426" t="s">
        <v>17</v>
      </c>
      <c r="O16" s="426">
        <v>1</v>
      </c>
      <c r="P16" s="427" t="s">
        <v>703</v>
      </c>
      <c r="Q16" s="125">
        <v>43465</v>
      </c>
      <c r="R16" s="256"/>
    </row>
    <row r="17" spans="1:18" ht="87.75" customHeight="1" x14ac:dyDescent="0.25">
      <c r="A17" s="743">
        <v>5611</v>
      </c>
      <c r="B17" s="427" t="s">
        <v>704</v>
      </c>
      <c r="C17" s="422" t="s">
        <v>705</v>
      </c>
      <c r="D17" s="425" t="s">
        <v>706</v>
      </c>
      <c r="E17" s="426" t="s">
        <v>20</v>
      </c>
      <c r="F17" s="427" t="s">
        <v>82</v>
      </c>
      <c r="G17" s="427" t="s">
        <v>517</v>
      </c>
      <c r="H17" s="427" t="s">
        <v>707</v>
      </c>
      <c r="I17" s="427" t="s">
        <v>21</v>
      </c>
      <c r="J17" s="426">
        <v>4</v>
      </c>
      <c r="K17" s="426" t="s">
        <v>22</v>
      </c>
      <c r="L17" s="427" t="s">
        <v>83</v>
      </c>
      <c r="M17" s="427" t="s">
        <v>84</v>
      </c>
      <c r="N17" s="426" t="s">
        <v>17</v>
      </c>
      <c r="O17" s="426">
        <v>1</v>
      </c>
      <c r="P17" s="427" t="s">
        <v>85</v>
      </c>
      <c r="Q17" s="125">
        <v>43465</v>
      </c>
      <c r="R17" s="256">
        <v>315000</v>
      </c>
    </row>
    <row r="18" spans="1:18" ht="189" customHeight="1" x14ac:dyDescent="0.25">
      <c r="A18" s="744">
        <v>5711</v>
      </c>
      <c r="B18" s="190" t="s">
        <v>86</v>
      </c>
      <c r="C18" s="190" t="s">
        <v>87</v>
      </c>
      <c r="D18" s="425" t="s">
        <v>708</v>
      </c>
      <c r="E18" s="207" t="s">
        <v>20</v>
      </c>
      <c r="F18" s="190" t="s">
        <v>21</v>
      </c>
      <c r="G18" s="190" t="s">
        <v>455</v>
      </c>
      <c r="H18" s="190" t="s">
        <v>943</v>
      </c>
      <c r="I18" s="190" t="s">
        <v>21</v>
      </c>
      <c r="J18" s="207">
        <v>10</v>
      </c>
      <c r="K18" s="207" t="s">
        <v>22</v>
      </c>
      <c r="L18" s="190" t="s">
        <v>90</v>
      </c>
      <c r="M18" s="190" t="s">
        <v>91</v>
      </c>
      <c r="N18" s="207" t="s">
        <v>17</v>
      </c>
      <c r="O18" s="207">
        <v>1</v>
      </c>
      <c r="P18" s="190" t="s">
        <v>92</v>
      </c>
      <c r="Q18" s="745">
        <v>43465</v>
      </c>
      <c r="R18" s="746">
        <v>4800000</v>
      </c>
    </row>
    <row r="19" spans="1:18" ht="44.25" customHeight="1" x14ac:dyDescent="0.25">
      <c r="A19" s="747">
        <v>5811</v>
      </c>
      <c r="B19" s="580" t="s">
        <v>944</v>
      </c>
      <c r="C19" s="500" t="s">
        <v>945</v>
      </c>
      <c r="D19" s="578" t="s">
        <v>946</v>
      </c>
      <c r="E19" s="579" t="s">
        <v>20</v>
      </c>
      <c r="F19" s="748" t="s">
        <v>516</v>
      </c>
      <c r="G19" s="580" t="s">
        <v>517</v>
      </c>
      <c r="H19" s="580" t="s">
        <v>936</v>
      </c>
      <c r="I19" s="580" t="s">
        <v>21</v>
      </c>
      <c r="J19" s="579">
        <v>8</v>
      </c>
      <c r="K19" s="579" t="s">
        <v>22</v>
      </c>
      <c r="L19" s="580" t="s">
        <v>83</v>
      </c>
      <c r="M19" s="580" t="s">
        <v>84</v>
      </c>
      <c r="N19" s="579" t="s">
        <v>17</v>
      </c>
      <c r="O19" s="579">
        <v>1</v>
      </c>
      <c r="P19" s="580" t="s">
        <v>85</v>
      </c>
      <c r="Q19" s="749">
        <v>43465</v>
      </c>
      <c r="R19" s="750">
        <v>216000</v>
      </c>
    </row>
    <row r="20" spans="1:18" ht="44.25" customHeight="1" x14ac:dyDescent="0.25">
      <c r="A20" s="747"/>
      <c r="B20" s="580"/>
      <c r="C20" s="500"/>
      <c r="D20" s="578"/>
      <c r="E20" s="579"/>
      <c r="F20" s="748"/>
      <c r="G20" s="580"/>
      <c r="H20" s="580"/>
      <c r="I20" s="580"/>
      <c r="J20" s="579"/>
      <c r="K20" s="579"/>
      <c r="L20" s="580"/>
      <c r="M20" s="580"/>
      <c r="N20" s="579"/>
      <c r="O20" s="579"/>
      <c r="P20" s="580"/>
      <c r="Q20" s="749"/>
      <c r="R20" s="750"/>
    </row>
    <row r="21" spans="1:18" ht="44.25" customHeight="1" x14ac:dyDescent="0.25">
      <c r="A21" s="747"/>
      <c r="B21" s="580"/>
      <c r="C21" s="500"/>
      <c r="D21" s="578"/>
      <c r="E21" s="579"/>
      <c r="F21" s="748"/>
      <c r="G21" s="580"/>
      <c r="H21" s="580"/>
      <c r="I21" s="580"/>
      <c r="J21" s="579"/>
      <c r="K21" s="579"/>
      <c r="L21" s="580"/>
      <c r="M21" s="580"/>
      <c r="N21" s="579"/>
      <c r="O21" s="579"/>
      <c r="P21" s="580"/>
      <c r="Q21" s="749"/>
      <c r="R21" s="750"/>
    </row>
    <row r="22" spans="1:18" ht="142.5" customHeight="1" x14ac:dyDescent="0.25">
      <c r="A22" s="743">
        <v>5911</v>
      </c>
      <c r="B22" s="427" t="s">
        <v>109</v>
      </c>
      <c r="C22" s="422" t="s">
        <v>717</v>
      </c>
      <c r="D22" s="425" t="s">
        <v>718</v>
      </c>
      <c r="E22" s="426" t="s">
        <v>23</v>
      </c>
      <c r="F22" s="427" t="s">
        <v>683</v>
      </c>
      <c r="G22" s="427" t="s">
        <v>537</v>
      </c>
      <c r="H22" s="456" t="s">
        <v>947</v>
      </c>
      <c r="I22" s="427" t="s">
        <v>686</v>
      </c>
      <c r="J22" s="426">
        <v>3</v>
      </c>
      <c r="K22" s="426" t="s">
        <v>22</v>
      </c>
      <c r="L22" s="427" t="s">
        <v>59</v>
      </c>
      <c r="M22" s="427" t="s">
        <v>60</v>
      </c>
      <c r="N22" s="191" t="s">
        <v>51</v>
      </c>
      <c r="O22" s="751">
        <v>1</v>
      </c>
      <c r="P22" s="427" t="s">
        <v>62</v>
      </c>
      <c r="Q22" s="269">
        <v>43465</v>
      </c>
      <c r="R22" s="256">
        <v>1568000</v>
      </c>
    </row>
    <row r="23" spans="1:18" ht="153.75" customHeight="1" x14ac:dyDescent="0.25">
      <c r="A23" s="464">
        <v>6011</v>
      </c>
      <c r="B23" s="427" t="s">
        <v>948</v>
      </c>
      <c r="C23" s="422" t="s">
        <v>949</v>
      </c>
      <c r="D23" s="425" t="s">
        <v>950</v>
      </c>
      <c r="E23" s="457" t="s">
        <v>23</v>
      </c>
      <c r="F23" s="456" t="s">
        <v>683</v>
      </c>
      <c r="G23" s="427" t="s">
        <v>537</v>
      </c>
      <c r="H23" s="456" t="s">
        <v>947</v>
      </c>
      <c r="I23" s="456" t="s">
        <v>686</v>
      </c>
      <c r="J23" s="457">
        <v>3</v>
      </c>
      <c r="K23" s="457" t="s">
        <v>22</v>
      </c>
      <c r="L23" s="456" t="s">
        <v>59</v>
      </c>
      <c r="M23" s="456" t="s">
        <v>60</v>
      </c>
      <c r="N23" s="436" t="s">
        <v>51</v>
      </c>
      <c r="O23" s="104">
        <v>1</v>
      </c>
      <c r="P23" s="456" t="s">
        <v>62</v>
      </c>
      <c r="Q23" s="269">
        <v>43465</v>
      </c>
      <c r="R23" s="256">
        <v>568000</v>
      </c>
    </row>
    <row r="24" spans="1:18" ht="42.75" customHeight="1" x14ac:dyDescent="0.25"/>
    <row r="25" spans="1:18" ht="42.75" customHeight="1" x14ac:dyDescent="0.25"/>
    <row r="26" spans="1:18" ht="42.75" customHeight="1" x14ac:dyDescent="0.25"/>
    <row r="27" spans="1:18" ht="42.75" customHeight="1" x14ac:dyDescent="0.25"/>
    <row r="28" spans="1:18" ht="42.75" customHeight="1" x14ac:dyDescent="0.25"/>
    <row r="29" spans="1:18" ht="42.75" customHeight="1" x14ac:dyDescent="0.25"/>
    <row r="46" ht="45" customHeight="1" x14ac:dyDescent="0.25"/>
    <row r="52" spans="4:4" ht="21" x14ac:dyDescent="0.35">
      <c r="D52" s="258"/>
    </row>
  </sheetData>
  <mergeCells count="20">
    <mergeCell ref="H19:H21"/>
    <mergeCell ref="I19:I21"/>
    <mergeCell ref="J19:J21"/>
    <mergeCell ref="K19:K21"/>
    <mergeCell ref="A19:A21"/>
    <mergeCell ref="B19:B21"/>
    <mergeCell ref="C19:C21"/>
    <mergeCell ref="D19:D21"/>
    <mergeCell ref="E19:E21"/>
    <mergeCell ref="F19:F21"/>
    <mergeCell ref="G19:G21"/>
    <mergeCell ref="N19:N21"/>
    <mergeCell ref="O19:O21"/>
    <mergeCell ref="P19:P21"/>
    <mergeCell ref="Q19:Q21"/>
    <mergeCell ref="R19:R21"/>
    <mergeCell ref="L19:L21"/>
    <mergeCell ref="M19:M21"/>
    <mergeCell ref="A3:Q3"/>
    <mergeCell ref="B2:R2"/>
  </mergeCells>
  <dataValidations count="6">
    <dataValidation allowBlank="1" showInputMessage="1" showErrorMessage="1" prompt="INDIQUE EL NOMBRE EL PRODUCTO, EL CUAL DEBE ESTAR ORIENTADO A UN RESULTADO_x000a_" sqref="B5 B19"/>
    <dataValidation allowBlank="1" showInputMessage="1" showErrorMessage="1" prompt="INDIQUE EL (LAS) ÁREA (S) REQUERIDA (S) PARA APOYAR EN EL LOGRO DEL " sqref="H5 H19"/>
    <dataValidation allowBlank="1" showInputMessage="1" showErrorMessage="1" prompt="VARIABLE O PUNTO DE REFERENCIA PARA MEDIR EL PRODUCTO. _x000a_EJ: AVANCE DE...;  CANTIDAD DE...; " sqref="L5 L19"/>
    <dataValidation allowBlank="1" showInputMessage="1" showErrorMessage="1" prompt="EXPRESIÓN QUE MUESTRA EL CÁLCULO PARA LA OBTENCIÓN DEL AVANCE/RESULTADO DEL PRODUCTO" sqref="M5 M19"/>
    <dataValidation allowBlank="1" showInputMessage="1" showErrorMessage="1" prompt="CODIGO SUMINISTRADO POR LA DIRECCION GENERAL PRESUPUESTO" sqref="A5 A19"/>
    <dataValidation allowBlank="1" showInputMessage="1" showErrorMessage="1" prompt="DESCRIPCIÓN _x000a_DEL PRODUCTO" sqref="C5:D5 C19:D19"/>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zoomScale="55" zoomScaleNormal="55" workbookViewId="0">
      <selection activeCell="A2" sqref="A2:R2"/>
    </sheetView>
  </sheetViews>
  <sheetFormatPr baseColWidth="10" defaultRowHeight="15" x14ac:dyDescent="0.25"/>
  <cols>
    <col min="1" max="1" width="12" customWidth="1"/>
    <col min="2" max="2" width="34.140625" style="169" customWidth="1"/>
    <col min="3" max="3" width="44.42578125" style="36" hidden="1" customWidth="1"/>
    <col min="4" max="4" width="54.28515625" style="169" customWidth="1"/>
    <col min="5" max="5" width="24.140625" style="139" customWidth="1"/>
    <col min="6" max="6" width="23.42578125" style="169" customWidth="1"/>
    <col min="7" max="7" width="24.42578125" style="169" customWidth="1"/>
    <col min="8" max="8" width="27" style="169" customWidth="1"/>
    <col min="9" max="9" width="24.140625" style="169" customWidth="1"/>
    <col min="10" max="10" width="11.42578125" style="165" customWidth="1"/>
    <col min="11" max="11" width="19.42578125" style="165" customWidth="1"/>
    <col min="12" max="12" width="36.140625" style="169" customWidth="1"/>
    <col min="13" max="13" width="32.28515625" style="169" customWidth="1"/>
    <col min="14" max="14" width="18.140625" style="165" customWidth="1"/>
    <col min="15" max="15" width="11.28515625" style="139" customWidth="1"/>
    <col min="16" max="16" width="44.85546875" style="169" customWidth="1"/>
    <col min="17" max="17" width="23.5703125" style="139" customWidth="1"/>
    <col min="18" max="18" width="28" style="274" customWidth="1"/>
  </cols>
  <sheetData>
    <row r="1" spans="1:29" ht="126.75" customHeight="1" x14ac:dyDescent="0.25">
      <c r="A1" s="1"/>
      <c r="B1" s="184"/>
      <c r="C1" s="260"/>
      <c r="D1" s="260"/>
      <c r="E1" s="79"/>
      <c r="F1" s="184"/>
      <c r="G1" s="184"/>
      <c r="H1" s="184"/>
      <c r="I1" s="184"/>
      <c r="J1" s="144"/>
      <c r="K1" s="144"/>
      <c r="L1" s="184"/>
      <c r="M1" s="184"/>
      <c r="N1" s="144"/>
      <c r="O1" s="79"/>
      <c r="P1" s="184"/>
      <c r="Q1" s="79"/>
      <c r="R1" s="261"/>
    </row>
    <row r="2" spans="1:29" ht="31.5" customHeight="1" x14ac:dyDescent="0.25">
      <c r="A2" s="690" t="s">
        <v>18</v>
      </c>
      <c r="B2" s="690"/>
      <c r="C2" s="690"/>
      <c r="D2" s="690"/>
      <c r="E2" s="690"/>
      <c r="F2" s="690"/>
      <c r="G2" s="690"/>
      <c r="H2" s="690"/>
      <c r="I2" s="690"/>
      <c r="J2" s="690"/>
      <c r="K2" s="690"/>
      <c r="L2" s="690"/>
      <c r="M2" s="690"/>
      <c r="N2" s="690"/>
      <c r="O2" s="690"/>
      <c r="P2" s="690"/>
      <c r="Q2" s="690"/>
      <c r="R2" s="690"/>
    </row>
    <row r="3" spans="1:29" ht="33.75" customHeight="1" x14ac:dyDescent="0.25">
      <c r="A3" s="501" t="s">
        <v>643</v>
      </c>
      <c r="B3" s="501"/>
      <c r="C3" s="501"/>
      <c r="D3" s="501"/>
      <c r="E3" s="501"/>
      <c r="F3" s="501"/>
      <c r="G3" s="501"/>
      <c r="H3" s="501"/>
      <c r="I3" s="501"/>
      <c r="J3" s="501"/>
      <c r="K3" s="501"/>
      <c r="L3" s="501"/>
      <c r="M3" s="501"/>
      <c r="N3" s="501"/>
      <c r="O3" s="501"/>
      <c r="P3" s="501"/>
      <c r="Q3" s="501"/>
      <c r="R3" s="262" t="s">
        <v>0</v>
      </c>
    </row>
    <row r="4" spans="1:29" s="147" customFormat="1" ht="53.25" customHeight="1" x14ac:dyDescent="0.25">
      <c r="A4" s="4" t="s">
        <v>621</v>
      </c>
      <c r="B4" s="84" t="s">
        <v>1</v>
      </c>
      <c r="C4" s="4" t="s">
        <v>2</v>
      </c>
      <c r="D4" s="181" t="s">
        <v>41</v>
      </c>
      <c r="E4" s="86" t="s">
        <v>622</v>
      </c>
      <c r="F4" s="84" t="s">
        <v>623</v>
      </c>
      <c r="G4" s="84" t="s">
        <v>624</v>
      </c>
      <c r="H4" s="84" t="s">
        <v>6</v>
      </c>
      <c r="I4" s="84" t="s">
        <v>7</v>
      </c>
      <c r="J4" s="86" t="s">
        <v>8</v>
      </c>
      <c r="K4" s="86" t="s">
        <v>9</v>
      </c>
      <c r="L4" s="84" t="s">
        <v>10</v>
      </c>
      <c r="M4" s="84" t="s">
        <v>11</v>
      </c>
      <c r="N4" s="86" t="s">
        <v>12</v>
      </c>
      <c r="O4" s="86" t="s">
        <v>13</v>
      </c>
      <c r="P4" s="84" t="s">
        <v>14</v>
      </c>
      <c r="Q4" s="86" t="s">
        <v>15</v>
      </c>
      <c r="R4" s="263" t="s">
        <v>16</v>
      </c>
    </row>
    <row r="5" spans="1:29" ht="87.75" customHeight="1" x14ac:dyDescent="0.25">
      <c r="A5" s="149">
        <v>2705</v>
      </c>
      <c r="B5" s="65" t="s">
        <v>951</v>
      </c>
      <c r="C5" s="18" t="s">
        <v>952</v>
      </c>
      <c r="D5" s="752" t="s">
        <v>953</v>
      </c>
      <c r="E5" s="67" t="s">
        <v>296</v>
      </c>
      <c r="F5" s="65" t="s">
        <v>21</v>
      </c>
      <c r="G5" s="65" t="s">
        <v>643</v>
      </c>
      <c r="H5" s="65" t="s">
        <v>630</v>
      </c>
      <c r="I5" s="65" t="s">
        <v>21</v>
      </c>
      <c r="J5" s="121">
        <v>9</v>
      </c>
      <c r="K5" s="121" t="s">
        <v>49</v>
      </c>
      <c r="L5" s="65" t="s">
        <v>297</v>
      </c>
      <c r="M5" s="65" t="s">
        <v>298</v>
      </c>
      <c r="N5" s="121" t="s">
        <v>51</v>
      </c>
      <c r="O5" s="158">
        <v>1</v>
      </c>
      <c r="P5" s="65" t="s">
        <v>299</v>
      </c>
      <c r="Q5" s="159">
        <v>43190</v>
      </c>
      <c r="R5" s="264">
        <v>150000</v>
      </c>
      <c r="S5" s="1"/>
      <c r="T5" s="1"/>
      <c r="U5" s="1"/>
      <c r="V5" s="1"/>
      <c r="W5" s="1"/>
      <c r="X5" s="1"/>
      <c r="Y5" s="1"/>
      <c r="Z5" s="1"/>
      <c r="AA5" s="1"/>
      <c r="AB5" s="1"/>
      <c r="AC5" s="1"/>
    </row>
    <row r="6" spans="1:29" ht="81.75" customHeight="1" x14ac:dyDescent="0.25">
      <c r="A6" s="59" t="s">
        <v>21</v>
      </c>
      <c r="B6" s="65" t="s">
        <v>833</v>
      </c>
      <c r="C6" s="71" t="s">
        <v>238</v>
      </c>
      <c r="D6" s="52" t="s">
        <v>834</v>
      </c>
      <c r="E6" s="135" t="s">
        <v>239</v>
      </c>
      <c r="F6" s="65" t="s">
        <v>21</v>
      </c>
      <c r="G6" s="65" t="s">
        <v>643</v>
      </c>
      <c r="H6" s="65" t="s">
        <v>830</v>
      </c>
      <c r="I6" s="65" t="s">
        <v>21</v>
      </c>
      <c r="J6" s="121">
        <v>10</v>
      </c>
      <c r="K6" s="121" t="s">
        <v>49</v>
      </c>
      <c r="L6" s="65" t="s">
        <v>835</v>
      </c>
      <c r="M6" s="65" t="s">
        <v>836</v>
      </c>
      <c r="N6" s="121" t="s">
        <v>17</v>
      </c>
      <c r="O6" s="135">
        <v>3</v>
      </c>
      <c r="P6" s="65" t="s">
        <v>837</v>
      </c>
      <c r="Q6" s="136">
        <v>43190</v>
      </c>
      <c r="R6" s="264">
        <v>0</v>
      </c>
      <c r="S6" s="1"/>
      <c r="T6" s="1"/>
      <c r="U6" s="1"/>
      <c r="V6" s="1"/>
      <c r="W6" s="1"/>
      <c r="X6" s="1"/>
      <c r="Y6" s="1"/>
      <c r="Z6" s="1"/>
      <c r="AA6" s="1"/>
      <c r="AB6" s="1"/>
      <c r="AC6" s="1"/>
    </row>
    <row r="7" spans="1:29" ht="27" customHeight="1" x14ac:dyDescent="0.25">
      <c r="A7" s="662">
        <v>2805</v>
      </c>
      <c r="B7" s="565" t="s">
        <v>538</v>
      </c>
      <c r="C7" s="562" t="s">
        <v>954</v>
      </c>
      <c r="D7" s="517" t="s">
        <v>955</v>
      </c>
      <c r="E7" s="559" t="s">
        <v>296</v>
      </c>
      <c r="F7" s="565" t="s">
        <v>21</v>
      </c>
      <c r="G7" s="565" t="s">
        <v>643</v>
      </c>
      <c r="H7" s="565" t="s">
        <v>506</v>
      </c>
      <c r="I7" s="565" t="s">
        <v>21</v>
      </c>
      <c r="J7" s="559">
        <v>10</v>
      </c>
      <c r="K7" s="559" t="s">
        <v>22</v>
      </c>
      <c r="L7" s="565" t="s">
        <v>539</v>
      </c>
      <c r="M7" s="565" t="s">
        <v>540</v>
      </c>
      <c r="N7" s="559" t="s">
        <v>17</v>
      </c>
      <c r="O7" s="559">
        <v>2</v>
      </c>
      <c r="P7" s="565" t="s">
        <v>541</v>
      </c>
      <c r="Q7" s="710">
        <v>43190</v>
      </c>
      <c r="R7" s="701">
        <v>225000</v>
      </c>
      <c r="S7" s="1"/>
      <c r="T7" s="1"/>
      <c r="U7" s="1"/>
      <c r="V7" s="1"/>
      <c r="W7" s="1"/>
      <c r="X7" s="1"/>
      <c r="Y7" s="1"/>
      <c r="Z7" s="1"/>
      <c r="AA7" s="1"/>
      <c r="AB7" s="1"/>
      <c r="AC7" s="1"/>
    </row>
    <row r="8" spans="1:29" ht="27" customHeight="1" x14ac:dyDescent="0.25">
      <c r="A8" s="691"/>
      <c r="B8" s="566"/>
      <c r="C8" s="563"/>
      <c r="D8" s="518"/>
      <c r="E8" s="560"/>
      <c r="F8" s="566"/>
      <c r="G8" s="566"/>
      <c r="H8" s="566"/>
      <c r="I8" s="566"/>
      <c r="J8" s="560"/>
      <c r="K8" s="560"/>
      <c r="L8" s="566"/>
      <c r="M8" s="566"/>
      <c r="N8" s="560"/>
      <c r="O8" s="560"/>
      <c r="P8" s="566"/>
      <c r="Q8" s="711"/>
      <c r="R8" s="702"/>
      <c r="S8" s="1"/>
      <c r="T8" s="1"/>
      <c r="U8" s="1"/>
      <c r="V8" s="1"/>
      <c r="W8" s="1"/>
      <c r="X8" s="1"/>
      <c r="Y8" s="1"/>
      <c r="Z8" s="1"/>
      <c r="AA8" s="1"/>
      <c r="AB8" s="1"/>
      <c r="AC8" s="1"/>
    </row>
    <row r="9" spans="1:29" ht="27" customHeight="1" x14ac:dyDescent="0.25">
      <c r="A9" s="691"/>
      <c r="B9" s="566"/>
      <c r="C9" s="563"/>
      <c r="D9" s="518"/>
      <c r="E9" s="560"/>
      <c r="F9" s="566"/>
      <c r="G9" s="566"/>
      <c r="H9" s="566"/>
      <c r="I9" s="566"/>
      <c r="J9" s="560"/>
      <c r="K9" s="560"/>
      <c r="L9" s="566"/>
      <c r="M9" s="566"/>
      <c r="N9" s="560"/>
      <c r="O9" s="560"/>
      <c r="P9" s="566"/>
      <c r="Q9" s="711"/>
      <c r="R9" s="702"/>
      <c r="S9" s="1"/>
      <c r="T9" s="1"/>
      <c r="U9" s="1"/>
      <c r="V9" s="1"/>
      <c r="W9" s="1"/>
      <c r="X9" s="1"/>
      <c r="Y9" s="1"/>
      <c r="Z9" s="1"/>
      <c r="AA9" s="1"/>
      <c r="AB9" s="1"/>
      <c r="AC9" s="1"/>
    </row>
    <row r="10" spans="1:29" ht="27" customHeight="1" x14ac:dyDescent="0.25">
      <c r="A10" s="663"/>
      <c r="B10" s="567"/>
      <c r="C10" s="564"/>
      <c r="D10" s="519"/>
      <c r="E10" s="561"/>
      <c r="F10" s="567"/>
      <c r="G10" s="567"/>
      <c r="H10" s="567"/>
      <c r="I10" s="567"/>
      <c r="J10" s="561"/>
      <c r="K10" s="561"/>
      <c r="L10" s="567"/>
      <c r="M10" s="567"/>
      <c r="N10" s="561"/>
      <c r="O10" s="561"/>
      <c r="P10" s="567"/>
      <c r="Q10" s="712"/>
      <c r="R10" s="703"/>
      <c r="S10" s="1"/>
      <c r="T10" s="1"/>
      <c r="U10" s="1"/>
      <c r="V10" s="1"/>
      <c r="W10" s="1"/>
      <c r="X10" s="1"/>
      <c r="Y10" s="1"/>
      <c r="Z10" s="1"/>
      <c r="AA10" s="1"/>
      <c r="AB10" s="1"/>
      <c r="AC10" s="1"/>
    </row>
    <row r="11" spans="1:29" ht="90" customHeight="1" x14ac:dyDescent="0.25">
      <c r="A11" s="59" t="s">
        <v>21</v>
      </c>
      <c r="B11" s="65" t="s">
        <v>542</v>
      </c>
      <c r="C11" s="18" t="s">
        <v>956</v>
      </c>
      <c r="D11" s="66" t="s">
        <v>957</v>
      </c>
      <c r="E11" s="121" t="s">
        <v>23</v>
      </c>
      <c r="F11" s="65" t="s">
        <v>21</v>
      </c>
      <c r="G11" s="65" t="s">
        <v>543</v>
      </c>
      <c r="H11" s="65" t="s">
        <v>386</v>
      </c>
      <c r="I11" s="184" t="s">
        <v>21</v>
      </c>
      <c r="J11" s="121">
        <v>10</v>
      </c>
      <c r="K11" s="121" t="s">
        <v>49</v>
      </c>
      <c r="L11" s="65" t="s">
        <v>544</v>
      </c>
      <c r="M11" s="65" t="s">
        <v>545</v>
      </c>
      <c r="N11" s="121" t="s">
        <v>17</v>
      </c>
      <c r="O11" s="121">
        <v>12</v>
      </c>
      <c r="P11" s="65" t="s">
        <v>546</v>
      </c>
      <c r="Q11" s="159">
        <v>43465</v>
      </c>
      <c r="R11" s="264">
        <v>0</v>
      </c>
    </row>
    <row r="12" spans="1:29" ht="82.5" customHeight="1" x14ac:dyDescent="0.25">
      <c r="A12" s="64" t="s">
        <v>21</v>
      </c>
      <c r="B12" s="65" t="s">
        <v>958</v>
      </c>
      <c r="C12" s="18" t="s">
        <v>959</v>
      </c>
      <c r="D12" s="66" t="s">
        <v>547</v>
      </c>
      <c r="E12" s="121" t="s">
        <v>23</v>
      </c>
      <c r="F12" s="65" t="s">
        <v>21</v>
      </c>
      <c r="G12" s="65" t="s">
        <v>643</v>
      </c>
      <c r="H12" s="65" t="s">
        <v>386</v>
      </c>
      <c r="I12" s="65" t="s">
        <v>21</v>
      </c>
      <c r="J12" s="121">
        <v>7</v>
      </c>
      <c r="K12" s="121" t="s">
        <v>49</v>
      </c>
      <c r="L12" s="65" t="s">
        <v>548</v>
      </c>
      <c r="M12" s="65" t="s">
        <v>549</v>
      </c>
      <c r="N12" s="121" t="s">
        <v>17</v>
      </c>
      <c r="O12" s="121">
        <v>6</v>
      </c>
      <c r="P12" s="65" t="s">
        <v>960</v>
      </c>
      <c r="Q12" s="159">
        <v>43465</v>
      </c>
      <c r="R12" s="264">
        <v>0</v>
      </c>
    </row>
    <row r="13" spans="1:29" s="25" customFormat="1" ht="88.5" customHeight="1" x14ac:dyDescent="0.25">
      <c r="A13" s="753">
        <v>2905</v>
      </c>
      <c r="B13" s="427" t="s">
        <v>961</v>
      </c>
      <c r="C13" s="422" t="s">
        <v>962</v>
      </c>
      <c r="D13" s="425" t="s">
        <v>963</v>
      </c>
      <c r="E13" s="191" t="s">
        <v>23</v>
      </c>
      <c r="F13" s="427" t="s">
        <v>21</v>
      </c>
      <c r="G13" s="427" t="s">
        <v>643</v>
      </c>
      <c r="H13" s="427" t="s">
        <v>386</v>
      </c>
      <c r="I13" s="427" t="s">
        <v>21</v>
      </c>
      <c r="J13" s="426">
        <v>10</v>
      </c>
      <c r="K13" s="426" t="s">
        <v>49</v>
      </c>
      <c r="L13" s="427" t="s">
        <v>155</v>
      </c>
      <c r="M13" s="427" t="s">
        <v>550</v>
      </c>
      <c r="N13" s="426" t="s">
        <v>17</v>
      </c>
      <c r="O13" s="191">
        <v>10</v>
      </c>
      <c r="P13" s="427" t="s">
        <v>964</v>
      </c>
      <c r="Q13" s="452">
        <v>43465</v>
      </c>
      <c r="R13" s="255">
        <v>800000</v>
      </c>
    </row>
    <row r="14" spans="1:29" s="755" customFormat="1" ht="122.25" customHeight="1" x14ac:dyDescent="0.25">
      <c r="A14" s="753">
        <v>3005</v>
      </c>
      <c r="B14" s="754" t="s">
        <v>551</v>
      </c>
      <c r="C14" s="754" t="s">
        <v>965</v>
      </c>
      <c r="D14" s="425" t="s">
        <v>552</v>
      </c>
      <c r="E14" s="426" t="s">
        <v>23</v>
      </c>
      <c r="F14" s="427" t="s">
        <v>21</v>
      </c>
      <c r="G14" s="427" t="s">
        <v>643</v>
      </c>
      <c r="H14" s="427" t="s">
        <v>386</v>
      </c>
      <c r="I14" s="427" t="s">
        <v>21</v>
      </c>
      <c r="J14" s="426">
        <v>10</v>
      </c>
      <c r="K14" s="426" t="s">
        <v>49</v>
      </c>
      <c r="L14" s="427" t="s">
        <v>553</v>
      </c>
      <c r="M14" s="427" t="s">
        <v>554</v>
      </c>
      <c r="N14" s="426" t="s">
        <v>17</v>
      </c>
      <c r="O14" s="426">
        <v>3</v>
      </c>
      <c r="P14" s="427" t="s">
        <v>555</v>
      </c>
      <c r="Q14" s="452">
        <v>43465</v>
      </c>
      <c r="R14" s="255">
        <v>9000000</v>
      </c>
    </row>
    <row r="15" spans="1:29" s="756" customFormat="1" ht="99.75" customHeight="1" x14ac:dyDescent="0.25">
      <c r="A15" s="423" t="s">
        <v>21</v>
      </c>
      <c r="B15" s="420" t="s">
        <v>556</v>
      </c>
      <c r="C15" s="416" t="s">
        <v>966</v>
      </c>
      <c r="D15" s="425" t="s">
        <v>557</v>
      </c>
      <c r="E15" s="430" t="s">
        <v>23</v>
      </c>
      <c r="F15" s="427" t="s">
        <v>21</v>
      </c>
      <c r="G15" s="427" t="s">
        <v>643</v>
      </c>
      <c r="H15" s="427" t="s">
        <v>386</v>
      </c>
      <c r="I15" s="427" t="s">
        <v>21</v>
      </c>
      <c r="J15" s="124">
        <v>8</v>
      </c>
      <c r="K15" s="430" t="s">
        <v>49</v>
      </c>
      <c r="L15" s="420" t="s">
        <v>558</v>
      </c>
      <c r="M15" s="420" t="s">
        <v>967</v>
      </c>
      <c r="N15" s="430" t="s">
        <v>51</v>
      </c>
      <c r="O15" s="470">
        <v>0.8</v>
      </c>
      <c r="P15" s="420" t="s">
        <v>559</v>
      </c>
      <c r="Q15" s="454">
        <v>43465</v>
      </c>
      <c r="R15" s="255">
        <v>0</v>
      </c>
    </row>
    <row r="16" spans="1:29" s="25" customFormat="1" ht="74.25" customHeight="1" x14ac:dyDescent="0.25">
      <c r="A16" s="753">
        <v>3105</v>
      </c>
      <c r="B16" s="427" t="s">
        <v>560</v>
      </c>
      <c r="C16" s="422" t="s">
        <v>561</v>
      </c>
      <c r="D16" s="425" t="s">
        <v>968</v>
      </c>
      <c r="E16" s="426" t="s">
        <v>23</v>
      </c>
      <c r="F16" s="427" t="s">
        <v>21</v>
      </c>
      <c r="G16" s="427" t="s">
        <v>643</v>
      </c>
      <c r="H16" s="427" t="s">
        <v>386</v>
      </c>
      <c r="I16" s="427" t="s">
        <v>21</v>
      </c>
      <c r="J16" s="426">
        <v>7</v>
      </c>
      <c r="K16" s="426" t="s">
        <v>49</v>
      </c>
      <c r="L16" s="427" t="s">
        <v>562</v>
      </c>
      <c r="M16" s="427" t="s">
        <v>563</v>
      </c>
      <c r="N16" s="426" t="s">
        <v>17</v>
      </c>
      <c r="O16" s="426">
        <v>3</v>
      </c>
      <c r="P16" s="427" t="s">
        <v>564</v>
      </c>
      <c r="Q16" s="452">
        <v>43465</v>
      </c>
      <c r="R16" s="255">
        <v>250000</v>
      </c>
    </row>
    <row r="17" spans="1:18" ht="53.25" hidden="1" customHeight="1" x14ac:dyDescent="0.25">
      <c r="A17" s="507" t="s">
        <v>47</v>
      </c>
      <c r="B17" s="507"/>
      <c r="C17" s="507"/>
      <c r="D17" s="507"/>
      <c r="E17" s="507"/>
      <c r="F17" s="507"/>
      <c r="G17" s="507"/>
      <c r="H17" s="507"/>
      <c r="I17" s="507"/>
      <c r="J17" s="507"/>
      <c r="K17" s="507"/>
      <c r="L17" s="507"/>
      <c r="M17" s="507"/>
      <c r="N17" s="507"/>
      <c r="O17" s="507"/>
      <c r="P17" s="507"/>
      <c r="Q17" s="507"/>
      <c r="R17" s="507"/>
    </row>
    <row r="18" spans="1:18" ht="250.5" hidden="1" customHeight="1" x14ac:dyDescent="0.25">
      <c r="A18" s="194"/>
      <c r="B18" s="68" t="s">
        <v>565</v>
      </c>
      <c r="C18" s="63" t="s">
        <v>664</v>
      </c>
      <c r="D18" s="66" t="s">
        <v>46</v>
      </c>
      <c r="E18" s="67" t="s">
        <v>23</v>
      </c>
      <c r="F18" s="68" t="s">
        <v>21</v>
      </c>
      <c r="G18" s="65" t="s">
        <v>42</v>
      </c>
      <c r="H18" s="68" t="s">
        <v>665</v>
      </c>
      <c r="I18" s="68" t="s">
        <v>21</v>
      </c>
      <c r="J18" s="67">
        <v>4</v>
      </c>
      <c r="K18" s="67" t="s">
        <v>22</v>
      </c>
      <c r="L18" s="68" t="s">
        <v>666</v>
      </c>
      <c r="M18" s="68" t="s">
        <v>24</v>
      </c>
      <c r="N18" s="67" t="s">
        <v>17</v>
      </c>
      <c r="O18" s="67">
        <v>1</v>
      </c>
      <c r="P18" s="68" t="s">
        <v>419</v>
      </c>
      <c r="Q18" s="125">
        <v>43465</v>
      </c>
      <c r="R18" s="265">
        <v>364000</v>
      </c>
    </row>
    <row r="19" spans="1:18" s="132" customFormat="1" ht="113.25" hidden="1" customHeight="1" x14ac:dyDescent="0.25">
      <c r="A19" s="23"/>
      <c r="B19" s="41" t="s">
        <v>915</v>
      </c>
      <c r="C19" s="152" t="s">
        <v>916</v>
      </c>
      <c r="D19" s="41" t="s">
        <v>917</v>
      </c>
      <c r="E19" s="148" t="s">
        <v>23</v>
      </c>
      <c r="F19" s="41" t="s">
        <v>21</v>
      </c>
      <c r="G19" s="41" t="s">
        <v>479</v>
      </c>
      <c r="H19" s="41" t="s">
        <v>643</v>
      </c>
      <c r="I19" s="41" t="s">
        <v>21</v>
      </c>
      <c r="J19" s="148">
        <v>7</v>
      </c>
      <c r="K19" s="148" t="s">
        <v>22</v>
      </c>
      <c r="L19" s="41" t="s">
        <v>492</v>
      </c>
      <c r="M19" s="41" t="s">
        <v>493</v>
      </c>
      <c r="N19" s="148" t="s">
        <v>51</v>
      </c>
      <c r="O19" s="266">
        <v>0.9</v>
      </c>
      <c r="P19" s="41" t="s">
        <v>494</v>
      </c>
      <c r="Q19" s="267">
        <v>43465</v>
      </c>
      <c r="R19" s="268">
        <v>600000</v>
      </c>
    </row>
    <row r="20" spans="1:18" s="156" customFormat="1" ht="33" hidden="1" customHeight="1" x14ac:dyDescent="0.2">
      <c r="A20" s="704"/>
      <c r="B20" s="523" t="s">
        <v>969</v>
      </c>
      <c r="C20" s="707" t="s">
        <v>970</v>
      </c>
      <c r="D20" s="517" t="s">
        <v>971</v>
      </c>
      <c r="E20" s="520" t="s">
        <v>23</v>
      </c>
      <c r="F20" s="523" t="s">
        <v>21</v>
      </c>
      <c r="G20" s="523" t="s">
        <v>671</v>
      </c>
      <c r="H20" s="523" t="s">
        <v>643</v>
      </c>
      <c r="I20" s="523" t="s">
        <v>21</v>
      </c>
      <c r="J20" s="716"/>
      <c r="K20" s="520" t="s">
        <v>49</v>
      </c>
      <c r="L20" s="523" t="s">
        <v>972</v>
      </c>
      <c r="M20" s="523" t="s">
        <v>973</v>
      </c>
      <c r="N20" s="716" t="s">
        <v>566</v>
      </c>
      <c r="O20" s="684">
        <v>1</v>
      </c>
      <c r="P20" s="523" t="s">
        <v>974</v>
      </c>
      <c r="Q20" s="676">
        <v>43465</v>
      </c>
      <c r="R20" s="713">
        <v>1000000</v>
      </c>
    </row>
    <row r="21" spans="1:18" s="156" customFormat="1" ht="33" hidden="1" customHeight="1" x14ac:dyDescent="0.2">
      <c r="A21" s="705"/>
      <c r="B21" s="524"/>
      <c r="C21" s="708" t="s">
        <v>56</v>
      </c>
      <c r="D21" s="518"/>
      <c r="E21" s="521" t="s">
        <v>56</v>
      </c>
      <c r="F21" s="524"/>
      <c r="G21" s="524" t="s">
        <v>56</v>
      </c>
      <c r="H21" s="524" t="s">
        <v>56</v>
      </c>
      <c r="I21" s="524"/>
      <c r="J21" s="717"/>
      <c r="K21" s="521" t="s">
        <v>56</v>
      </c>
      <c r="L21" s="524" t="s">
        <v>56</v>
      </c>
      <c r="M21" s="524" t="s">
        <v>56</v>
      </c>
      <c r="N21" s="717" t="s">
        <v>56</v>
      </c>
      <c r="O21" s="685"/>
      <c r="P21" s="524" t="s">
        <v>56</v>
      </c>
      <c r="Q21" s="677"/>
      <c r="R21" s="714"/>
    </row>
    <row r="22" spans="1:18" s="156" customFormat="1" ht="51.75" hidden="1" customHeight="1" x14ac:dyDescent="0.2">
      <c r="A22" s="705"/>
      <c r="B22" s="524"/>
      <c r="C22" s="708" t="s">
        <v>56</v>
      </c>
      <c r="D22" s="518"/>
      <c r="E22" s="521" t="s">
        <v>56</v>
      </c>
      <c r="F22" s="524"/>
      <c r="G22" s="524" t="s">
        <v>56</v>
      </c>
      <c r="H22" s="524" t="s">
        <v>56</v>
      </c>
      <c r="I22" s="524"/>
      <c r="J22" s="717"/>
      <c r="K22" s="521" t="s">
        <v>56</v>
      </c>
      <c r="L22" s="524" t="s">
        <v>56</v>
      </c>
      <c r="M22" s="524" t="s">
        <v>56</v>
      </c>
      <c r="N22" s="717" t="s">
        <v>56</v>
      </c>
      <c r="O22" s="685"/>
      <c r="P22" s="524" t="s">
        <v>56</v>
      </c>
      <c r="Q22" s="677"/>
      <c r="R22" s="714"/>
    </row>
    <row r="23" spans="1:18" s="156" customFormat="1" ht="33" hidden="1" customHeight="1" x14ac:dyDescent="0.2">
      <c r="A23" s="705"/>
      <c r="B23" s="524"/>
      <c r="C23" s="708" t="s">
        <v>56</v>
      </c>
      <c r="D23" s="518"/>
      <c r="E23" s="521" t="s">
        <v>56</v>
      </c>
      <c r="F23" s="524"/>
      <c r="G23" s="524" t="s">
        <v>56</v>
      </c>
      <c r="H23" s="524" t="s">
        <v>56</v>
      </c>
      <c r="I23" s="524"/>
      <c r="J23" s="717"/>
      <c r="K23" s="521" t="s">
        <v>56</v>
      </c>
      <c r="L23" s="524" t="s">
        <v>56</v>
      </c>
      <c r="M23" s="524" t="s">
        <v>56</v>
      </c>
      <c r="N23" s="717" t="s">
        <v>56</v>
      </c>
      <c r="O23" s="685"/>
      <c r="P23" s="524" t="s">
        <v>56</v>
      </c>
      <c r="Q23" s="677"/>
      <c r="R23" s="714"/>
    </row>
    <row r="24" spans="1:18" s="156" customFormat="1" ht="49.5" hidden="1" customHeight="1" x14ac:dyDescent="0.2">
      <c r="A24" s="705"/>
      <c r="B24" s="524"/>
      <c r="C24" s="708" t="s">
        <v>56</v>
      </c>
      <c r="D24" s="518"/>
      <c r="E24" s="521" t="s">
        <v>56</v>
      </c>
      <c r="F24" s="524"/>
      <c r="G24" s="524" t="s">
        <v>56</v>
      </c>
      <c r="H24" s="524" t="s">
        <v>56</v>
      </c>
      <c r="I24" s="524"/>
      <c r="J24" s="717"/>
      <c r="K24" s="521" t="s">
        <v>56</v>
      </c>
      <c r="L24" s="524" t="s">
        <v>56</v>
      </c>
      <c r="M24" s="524" t="s">
        <v>56</v>
      </c>
      <c r="N24" s="717" t="s">
        <v>56</v>
      </c>
      <c r="O24" s="685"/>
      <c r="P24" s="524" t="s">
        <v>56</v>
      </c>
      <c r="Q24" s="677"/>
      <c r="R24" s="714"/>
    </row>
    <row r="25" spans="1:18" s="156" customFormat="1" ht="33" hidden="1" customHeight="1" x14ac:dyDescent="0.2">
      <c r="A25" s="705"/>
      <c r="B25" s="524"/>
      <c r="C25" s="708" t="s">
        <v>56</v>
      </c>
      <c r="D25" s="518"/>
      <c r="E25" s="521" t="s">
        <v>56</v>
      </c>
      <c r="F25" s="524"/>
      <c r="G25" s="524" t="s">
        <v>56</v>
      </c>
      <c r="H25" s="524" t="s">
        <v>56</v>
      </c>
      <c r="I25" s="524"/>
      <c r="J25" s="717"/>
      <c r="K25" s="521" t="s">
        <v>56</v>
      </c>
      <c r="L25" s="524" t="s">
        <v>56</v>
      </c>
      <c r="M25" s="524" t="s">
        <v>56</v>
      </c>
      <c r="N25" s="717" t="s">
        <v>56</v>
      </c>
      <c r="O25" s="685"/>
      <c r="P25" s="524" t="s">
        <v>56</v>
      </c>
      <c r="Q25" s="677"/>
      <c r="R25" s="714"/>
    </row>
    <row r="26" spans="1:18" s="156" customFormat="1" ht="97.5" hidden="1" customHeight="1" x14ac:dyDescent="0.2">
      <c r="A26" s="706"/>
      <c r="B26" s="525"/>
      <c r="C26" s="709" t="s">
        <v>56</v>
      </c>
      <c r="D26" s="519"/>
      <c r="E26" s="522" t="s">
        <v>56</v>
      </c>
      <c r="F26" s="525"/>
      <c r="G26" s="525" t="s">
        <v>56</v>
      </c>
      <c r="H26" s="525" t="s">
        <v>56</v>
      </c>
      <c r="I26" s="525"/>
      <c r="J26" s="718"/>
      <c r="K26" s="522" t="s">
        <v>56</v>
      </c>
      <c r="L26" s="525" t="s">
        <v>56</v>
      </c>
      <c r="M26" s="525" t="s">
        <v>56</v>
      </c>
      <c r="N26" s="718" t="s">
        <v>56</v>
      </c>
      <c r="O26" s="685"/>
      <c r="P26" s="525" t="s">
        <v>56</v>
      </c>
      <c r="Q26" s="673"/>
      <c r="R26" s="715"/>
    </row>
    <row r="27" spans="1:18" ht="42.75" hidden="1" customHeight="1" x14ac:dyDescent="0.25">
      <c r="A27" s="719"/>
      <c r="B27" s="523" t="s">
        <v>859</v>
      </c>
      <c r="C27" s="634" t="s">
        <v>860</v>
      </c>
      <c r="D27" s="517" t="s">
        <v>279</v>
      </c>
      <c r="E27" s="520" t="s">
        <v>20</v>
      </c>
      <c r="F27" s="523" t="s">
        <v>21</v>
      </c>
      <c r="G27" s="523" t="s">
        <v>630</v>
      </c>
      <c r="H27" s="523" t="s">
        <v>643</v>
      </c>
      <c r="I27" s="523" t="s">
        <v>21</v>
      </c>
      <c r="J27" s="520">
        <v>7</v>
      </c>
      <c r="K27" s="520" t="s">
        <v>49</v>
      </c>
      <c r="L27" s="523" t="s">
        <v>861</v>
      </c>
      <c r="M27" s="523" t="s">
        <v>278</v>
      </c>
      <c r="N27" s="520" t="s">
        <v>17</v>
      </c>
      <c r="O27" s="724">
        <v>1</v>
      </c>
      <c r="P27" s="523" t="s">
        <v>853</v>
      </c>
      <c r="Q27" s="722">
        <v>43159</v>
      </c>
      <c r="R27" s="701">
        <v>706305.32</v>
      </c>
    </row>
    <row r="28" spans="1:18" ht="42.75" hidden="1" customHeight="1" x14ac:dyDescent="0.25">
      <c r="A28" s="720"/>
      <c r="B28" s="524"/>
      <c r="C28" s="635"/>
      <c r="D28" s="518"/>
      <c r="E28" s="521"/>
      <c r="F28" s="524"/>
      <c r="G28" s="524"/>
      <c r="H28" s="524"/>
      <c r="I28" s="524"/>
      <c r="J28" s="521"/>
      <c r="K28" s="521"/>
      <c r="L28" s="524"/>
      <c r="M28" s="524"/>
      <c r="N28" s="521"/>
      <c r="O28" s="725"/>
      <c r="P28" s="524"/>
      <c r="Q28" s="723"/>
      <c r="R28" s="702"/>
    </row>
    <row r="29" spans="1:18" ht="42.75" hidden="1" customHeight="1" x14ac:dyDescent="0.25">
      <c r="A29" s="720"/>
      <c r="B29" s="524"/>
      <c r="C29" s="635"/>
      <c r="D29" s="518"/>
      <c r="E29" s="521"/>
      <c r="F29" s="524"/>
      <c r="G29" s="524"/>
      <c r="H29" s="524"/>
      <c r="I29" s="524"/>
      <c r="J29" s="521"/>
      <c r="K29" s="521"/>
      <c r="L29" s="524"/>
      <c r="M29" s="524"/>
      <c r="N29" s="521"/>
      <c r="O29" s="725"/>
      <c r="P29" s="524"/>
      <c r="Q29" s="723"/>
      <c r="R29" s="702"/>
    </row>
    <row r="30" spans="1:18" ht="42.75" hidden="1" customHeight="1" x14ac:dyDescent="0.25">
      <c r="A30" s="720"/>
      <c r="B30" s="524"/>
      <c r="C30" s="635"/>
      <c r="D30" s="518"/>
      <c r="E30" s="521"/>
      <c r="F30" s="524"/>
      <c r="G30" s="524"/>
      <c r="H30" s="524"/>
      <c r="I30" s="524"/>
      <c r="J30" s="521"/>
      <c r="K30" s="521"/>
      <c r="L30" s="524"/>
      <c r="M30" s="524"/>
      <c r="N30" s="521"/>
      <c r="O30" s="725"/>
      <c r="P30" s="524"/>
      <c r="Q30" s="723"/>
      <c r="R30" s="702"/>
    </row>
    <row r="31" spans="1:18" ht="42.75" hidden="1" customHeight="1" x14ac:dyDescent="0.25">
      <c r="A31" s="720"/>
      <c r="B31" s="524"/>
      <c r="C31" s="635"/>
      <c r="D31" s="518"/>
      <c r="E31" s="521"/>
      <c r="F31" s="524"/>
      <c r="G31" s="524"/>
      <c r="H31" s="524"/>
      <c r="I31" s="524"/>
      <c r="J31" s="521"/>
      <c r="K31" s="521"/>
      <c r="L31" s="524"/>
      <c r="M31" s="524"/>
      <c r="N31" s="521"/>
      <c r="O31" s="725"/>
      <c r="P31" s="524"/>
      <c r="Q31" s="723"/>
      <c r="R31" s="702"/>
    </row>
    <row r="32" spans="1:18" ht="42.75" hidden="1" customHeight="1" x14ac:dyDescent="0.25">
      <c r="A32" s="720"/>
      <c r="B32" s="524"/>
      <c r="C32" s="635"/>
      <c r="D32" s="518"/>
      <c r="E32" s="521"/>
      <c r="F32" s="524"/>
      <c r="G32" s="524"/>
      <c r="H32" s="524"/>
      <c r="I32" s="524"/>
      <c r="J32" s="521"/>
      <c r="K32" s="521"/>
      <c r="L32" s="524"/>
      <c r="M32" s="524"/>
      <c r="N32" s="521"/>
      <c r="O32" s="725"/>
      <c r="P32" s="524"/>
      <c r="Q32" s="723"/>
      <c r="R32" s="702"/>
    </row>
    <row r="33" spans="1:18" ht="42.75" hidden="1" customHeight="1" x14ac:dyDescent="0.25">
      <c r="A33" s="720"/>
      <c r="B33" s="524"/>
      <c r="C33" s="635"/>
      <c r="D33" s="518"/>
      <c r="E33" s="521"/>
      <c r="F33" s="524"/>
      <c r="G33" s="524"/>
      <c r="H33" s="524"/>
      <c r="I33" s="524"/>
      <c r="J33" s="521"/>
      <c r="K33" s="521"/>
      <c r="L33" s="524"/>
      <c r="M33" s="524"/>
      <c r="N33" s="521"/>
      <c r="O33" s="725"/>
      <c r="P33" s="524"/>
      <c r="Q33" s="723"/>
      <c r="R33" s="702"/>
    </row>
    <row r="34" spans="1:18" ht="42.75" hidden="1" customHeight="1" x14ac:dyDescent="0.25">
      <c r="A34" s="720"/>
      <c r="B34" s="524"/>
      <c r="C34" s="635"/>
      <c r="D34" s="518"/>
      <c r="E34" s="521"/>
      <c r="F34" s="524"/>
      <c r="G34" s="524"/>
      <c r="H34" s="524"/>
      <c r="I34" s="524"/>
      <c r="J34" s="521"/>
      <c r="K34" s="521"/>
      <c r="L34" s="524"/>
      <c r="M34" s="524"/>
      <c r="N34" s="521"/>
      <c r="O34" s="725"/>
      <c r="P34" s="524"/>
      <c r="Q34" s="723"/>
      <c r="R34" s="702"/>
    </row>
    <row r="35" spans="1:18" ht="42.75" hidden="1" customHeight="1" x14ac:dyDescent="0.25">
      <c r="A35" s="721"/>
      <c r="B35" s="525"/>
      <c r="C35" s="636"/>
      <c r="D35" s="519"/>
      <c r="E35" s="522"/>
      <c r="F35" s="525"/>
      <c r="G35" s="525"/>
      <c r="H35" s="525"/>
      <c r="I35" s="525"/>
      <c r="J35" s="522"/>
      <c r="K35" s="522"/>
      <c r="L35" s="525"/>
      <c r="M35" s="525"/>
      <c r="N35" s="522"/>
      <c r="O35" s="726"/>
      <c r="P35" s="525"/>
      <c r="Q35" s="723"/>
      <c r="R35" s="703"/>
    </row>
    <row r="36" spans="1:18" s="9" customFormat="1" ht="135.75" hidden="1" customHeight="1" x14ac:dyDescent="0.25">
      <c r="A36" s="62"/>
      <c r="B36" s="54" t="s">
        <v>975</v>
      </c>
      <c r="C36" s="42" t="s">
        <v>640</v>
      </c>
      <c r="D36" s="51" t="s">
        <v>976</v>
      </c>
      <c r="E36" s="69" t="s">
        <v>20</v>
      </c>
      <c r="F36" s="54" t="s">
        <v>642</v>
      </c>
      <c r="G36" s="54" t="s">
        <v>330</v>
      </c>
      <c r="H36" s="54" t="s">
        <v>643</v>
      </c>
      <c r="I36" s="54" t="s">
        <v>21</v>
      </c>
      <c r="J36" s="69"/>
      <c r="K36" s="69" t="s">
        <v>22</v>
      </c>
      <c r="L36" s="54" t="s">
        <v>353</v>
      </c>
      <c r="M36" s="54" t="s">
        <v>75</v>
      </c>
      <c r="N36" s="69" t="s">
        <v>17</v>
      </c>
      <c r="O36" s="69">
        <v>3</v>
      </c>
      <c r="P36" s="54" t="s">
        <v>352</v>
      </c>
      <c r="Q36" s="269">
        <v>43465</v>
      </c>
      <c r="R36" s="270">
        <v>600000</v>
      </c>
    </row>
    <row r="37" spans="1:18" s="9" customFormat="1" ht="38.25" hidden="1" customHeight="1" x14ac:dyDescent="0.25">
      <c r="A37" s="531"/>
      <c r="B37" s="511" t="s">
        <v>977</v>
      </c>
      <c r="C37" s="537" t="s">
        <v>63</v>
      </c>
      <c r="D37" s="517" t="s">
        <v>567</v>
      </c>
      <c r="E37" s="552" t="s">
        <v>23</v>
      </c>
      <c r="F37" s="523" t="s">
        <v>691</v>
      </c>
      <c r="G37" s="511" t="s">
        <v>684</v>
      </c>
      <c r="H37" s="511" t="s">
        <v>898</v>
      </c>
      <c r="I37" s="511" t="s">
        <v>693</v>
      </c>
      <c r="J37" s="552">
        <v>2</v>
      </c>
      <c r="K37" s="552" t="s">
        <v>49</v>
      </c>
      <c r="L37" s="511" t="s">
        <v>64</v>
      </c>
      <c r="M37" s="511" t="s">
        <v>65</v>
      </c>
      <c r="N37" s="552" t="s">
        <v>17</v>
      </c>
      <c r="O37" s="552">
        <v>23</v>
      </c>
      <c r="P37" s="511" t="s">
        <v>66</v>
      </c>
      <c r="Q37" s="692">
        <v>43465</v>
      </c>
      <c r="R37" s="727">
        <v>1200000</v>
      </c>
    </row>
    <row r="38" spans="1:18" s="9" customFormat="1" ht="38.25" hidden="1" customHeight="1" x14ac:dyDescent="0.25">
      <c r="A38" s="532"/>
      <c r="B38" s="512"/>
      <c r="C38" s="538"/>
      <c r="D38" s="518"/>
      <c r="E38" s="553"/>
      <c r="F38" s="524"/>
      <c r="G38" s="512"/>
      <c r="H38" s="512"/>
      <c r="I38" s="512"/>
      <c r="J38" s="553"/>
      <c r="K38" s="553"/>
      <c r="L38" s="512"/>
      <c r="M38" s="512"/>
      <c r="N38" s="553"/>
      <c r="O38" s="553"/>
      <c r="P38" s="512"/>
      <c r="Q38" s="693"/>
      <c r="R38" s="728"/>
    </row>
    <row r="39" spans="1:18" s="9" customFormat="1" ht="38.25" hidden="1" customHeight="1" x14ac:dyDescent="0.25">
      <c r="A39" s="532"/>
      <c r="B39" s="512"/>
      <c r="C39" s="538"/>
      <c r="D39" s="518"/>
      <c r="E39" s="553"/>
      <c r="F39" s="524"/>
      <c r="G39" s="512"/>
      <c r="H39" s="512"/>
      <c r="I39" s="512"/>
      <c r="J39" s="553"/>
      <c r="K39" s="553"/>
      <c r="L39" s="512"/>
      <c r="M39" s="512"/>
      <c r="N39" s="553"/>
      <c r="O39" s="553"/>
      <c r="P39" s="512"/>
      <c r="Q39" s="693"/>
      <c r="R39" s="728"/>
    </row>
    <row r="40" spans="1:18" s="9" customFormat="1" ht="38.25" hidden="1" customHeight="1" x14ac:dyDescent="0.25">
      <c r="A40" s="532"/>
      <c r="B40" s="512"/>
      <c r="C40" s="538"/>
      <c r="D40" s="518"/>
      <c r="E40" s="553"/>
      <c r="F40" s="524"/>
      <c r="G40" s="512"/>
      <c r="H40" s="512"/>
      <c r="I40" s="512"/>
      <c r="J40" s="553"/>
      <c r="K40" s="553"/>
      <c r="L40" s="512"/>
      <c r="M40" s="512"/>
      <c r="N40" s="553"/>
      <c r="O40" s="553"/>
      <c r="P40" s="512"/>
      <c r="Q40" s="693"/>
      <c r="R40" s="728"/>
    </row>
    <row r="41" spans="1:18" s="22" customFormat="1" ht="38.25" hidden="1" customHeight="1" x14ac:dyDescent="0.25">
      <c r="A41" s="533"/>
      <c r="B41" s="513"/>
      <c r="C41" s="539"/>
      <c r="D41" s="519"/>
      <c r="E41" s="554"/>
      <c r="F41" s="525"/>
      <c r="G41" s="513"/>
      <c r="H41" s="513"/>
      <c r="I41" s="513"/>
      <c r="J41" s="554"/>
      <c r="K41" s="554"/>
      <c r="L41" s="513"/>
      <c r="M41" s="513"/>
      <c r="N41" s="554"/>
      <c r="O41" s="554"/>
      <c r="P41" s="513"/>
      <c r="Q41" s="730"/>
      <c r="R41" s="729"/>
    </row>
    <row r="42" spans="1:18" s="25" customFormat="1" ht="268.5" hidden="1" customHeight="1" x14ac:dyDescent="0.25">
      <c r="A42" s="64"/>
      <c r="B42" s="68" t="s">
        <v>698</v>
      </c>
      <c r="C42" s="63" t="s">
        <v>71</v>
      </c>
      <c r="D42" s="66" t="s">
        <v>699</v>
      </c>
      <c r="E42" s="67" t="s">
        <v>23</v>
      </c>
      <c r="F42" s="68" t="s">
        <v>21</v>
      </c>
      <c r="G42" s="68" t="s">
        <v>455</v>
      </c>
      <c r="H42" s="68" t="s">
        <v>978</v>
      </c>
      <c r="I42" s="68" t="s">
        <v>21</v>
      </c>
      <c r="J42" s="67">
        <v>10</v>
      </c>
      <c r="K42" s="67" t="s">
        <v>22</v>
      </c>
      <c r="L42" s="68" t="s">
        <v>73</v>
      </c>
      <c r="M42" s="68" t="s">
        <v>24</v>
      </c>
      <c r="N42" s="67" t="s">
        <v>17</v>
      </c>
      <c r="O42" s="67">
        <v>1</v>
      </c>
      <c r="P42" s="68" t="s">
        <v>74</v>
      </c>
      <c r="Q42" s="125">
        <v>43465</v>
      </c>
      <c r="R42" s="255">
        <v>1500000</v>
      </c>
    </row>
    <row r="43" spans="1:18" s="25" customFormat="1" ht="122.25" hidden="1" customHeight="1" x14ac:dyDescent="0.25">
      <c r="A43" s="64"/>
      <c r="B43" s="68" t="s">
        <v>568</v>
      </c>
      <c r="C43" s="63" t="s">
        <v>569</v>
      </c>
      <c r="D43" s="66" t="s">
        <v>570</v>
      </c>
      <c r="E43" s="67" t="s">
        <v>23</v>
      </c>
      <c r="F43" s="68" t="s">
        <v>21</v>
      </c>
      <c r="G43" s="68" t="s">
        <v>571</v>
      </c>
      <c r="H43" s="68" t="s">
        <v>643</v>
      </c>
      <c r="I43" s="68" t="s">
        <v>21</v>
      </c>
      <c r="J43" s="67">
        <v>10</v>
      </c>
      <c r="K43" s="67" t="s">
        <v>22</v>
      </c>
      <c r="L43" s="68" t="s">
        <v>572</v>
      </c>
      <c r="M43" s="68" t="s">
        <v>573</v>
      </c>
      <c r="N43" s="67" t="s">
        <v>17</v>
      </c>
      <c r="O43" s="67">
        <v>10</v>
      </c>
      <c r="P43" s="68" t="s">
        <v>574</v>
      </c>
      <c r="Q43" s="125">
        <v>43465</v>
      </c>
      <c r="R43" s="255">
        <v>100000</v>
      </c>
    </row>
    <row r="44" spans="1:18" s="25" customFormat="1" ht="122.25" hidden="1" customHeight="1" x14ac:dyDescent="0.25">
      <c r="A44" s="64"/>
      <c r="B44" s="68" t="s">
        <v>628</v>
      </c>
      <c r="C44" s="63" t="s">
        <v>629</v>
      </c>
      <c r="D44" s="66" t="s">
        <v>728</v>
      </c>
      <c r="E44" s="67" t="s">
        <v>23</v>
      </c>
      <c r="F44" s="68" t="s">
        <v>21</v>
      </c>
      <c r="G44" s="68" t="s">
        <v>830</v>
      </c>
      <c r="H44" s="68" t="s">
        <v>643</v>
      </c>
      <c r="I44" s="68" t="s">
        <v>21</v>
      </c>
      <c r="J44" s="67"/>
      <c r="K44" s="67" t="s">
        <v>49</v>
      </c>
      <c r="L44" s="68" t="s">
        <v>730</v>
      </c>
      <c r="M44" s="68" t="s">
        <v>731</v>
      </c>
      <c r="N44" s="67" t="s">
        <v>51</v>
      </c>
      <c r="O44" s="67">
        <v>1</v>
      </c>
      <c r="P44" s="68" t="s">
        <v>732</v>
      </c>
      <c r="Q44" s="125">
        <v>43131</v>
      </c>
      <c r="R44" s="255">
        <v>0</v>
      </c>
    </row>
    <row r="45" spans="1:18" s="25" customFormat="1" ht="122.25" hidden="1" customHeight="1" x14ac:dyDescent="0.25">
      <c r="A45" s="64"/>
      <c r="B45" s="68" t="s">
        <v>733</v>
      </c>
      <c r="C45" s="63" t="s">
        <v>734</v>
      </c>
      <c r="D45" s="66" t="s">
        <v>735</v>
      </c>
      <c r="E45" s="67" t="s">
        <v>23</v>
      </c>
      <c r="F45" s="68" t="s">
        <v>113</v>
      </c>
      <c r="G45" s="68" t="s">
        <v>830</v>
      </c>
      <c r="H45" s="68" t="s">
        <v>643</v>
      </c>
      <c r="I45" s="68" t="s">
        <v>21</v>
      </c>
      <c r="J45" s="67"/>
      <c r="K45" s="67" t="s">
        <v>49</v>
      </c>
      <c r="L45" s="68" t="s">
        <v>114</v>
      </c>
      <c r="M45" s="68" t="s">
        <v>736</v>
      </c>
      <c r="N45" s="67" t="s">
        <v>17</v>
      </c>
      <c r="O45" s="67">
        <v>1</v>
      </c>
      <c r="P45" s="68" t="s">
        <v>737</v>
      </c>
      <c r="Q45" s="125">
        <v>43159</v>
      </c>
      <c r="R45" s="255">
        <v>0</v>
      </c>
    </row>
    <row r="46" spans="1:18" s="25" customFormat="1" ht="122.25" hidden="1" customHeight="1" x14ac:dyDescent="0.25">
      <c r="A46" s="64"/>
      <c r="B46" s="68" t="s">
        <v>119</v>
      </c>
      <c r="C46" s="63" t="s">
        <v>746</v>
      </c>
      <c r="D46" s="66" t="s">
        <v>747</v>
      </c>
      <c r="E46" s="67" t="s">
        <v>20</v>
      </c>
      <c r="F46" s="68" t="s">
        <v>113</v>
      </c>
      <c r="G46" s="68" t="s">
        <v>830</v>
      </c>
      <c r="H46" s="68" t="s">
        <v>643</v>
      </c>
      <c r="I46" s="68" t="s">
        <v>21</v>
      </c>
      <c r="J46" s="67"/>
      <c r="K46" s="67" t="s">
        <v>49</v>
      </c>
      <c r="L46" s="68" t="s">
        <v>120</v>
      </c>
      <c r="M46" s="68" t="s">
        <v>121</v>
      </c>
      <c r="N46" s="67" t="s">
        <v>17</v>
      </c>
      <c r="O46" s="67">
        <v>5</v>
      </c>
      <c r="P46" s="68" t="s">
        <v>122</v>
      </c>
      <c r="Q46" s="125">
        <v>43465</v>
      </c>
      <c r="R46" s="255">
        <v>0</v>
      </c>
    </row>
    <row r="47" spans="1:18" s="25" customFormat="1" ht="122.25" hidden="1" customHeight="1" x14ac:dyDescent="0.25">
      <c r="A47" s="64"/>
      <c r="B47" s="68" t="s">
        <v>748</v>
      </c>
      <c r="C47" s="63" t="s">
        <v>749</v>
      </c>
      <c r="D47" s="66" t="s">
        <v>123</v>
      </c>
      <c r="E47" s="67" t="s">
        <v>20</v>
      </c>
      <c r="F47" s="68" t="s">
        <v>113</v>
      </c>
      <c r="G47" s="68" t="s">
        <v>830</v>
      </c>
      <c r="H47" s="68" t="s">
        <v>643</v>
      </c>
      <c r="I47" s="68" t="s">
        <v>21</v>
      </c>
      <c r="J47" s="67"/>
      <c r="K47" s="67" t="s">
        <v>49</v>
      </c>
      <c r="L47" s="68" t="s">
        <v>159</v>
      </c>
      <c r="M47" s="68" t="s">
        <v>750</v>
      </c>
      <c r="N47" s="67" t="s">
        <v>51</v>
      </c>
      <c r="O47" s="67">
        <v>1</v>
      </c>
      <c r="P47" s="68" t="s">
        <v>751</v>
      </c>
      <c r="Q47" s="125">
        <v>43281</v>
      </c>
      <c r="R47" s="255">
        <v>0</v>
      </c>
    </row>
    <row r="48" spans="1:18" s="25" customFormat="1" ht="122.25" hidden="1" customHeight="1" x14ac:dyDescent="0.25">
      <c r="A48" s="64"/>
      <c r="B48" s="68" t="s">
        <v>752</v>
      </c>
      <c r="C48" s="63" t="s">
        <v>753</v>
      </c>
      <c r="D48" s="66" t="s">
        <v>754</v>
      </c>
      <c r="E48" s="67" t="s">
        <v>20</v>
      </c>
      <c r="F48" s="68" t="s">
        <v>113</v>
      </c>
      <c r="G48" s="68" t="s">
        <v>830</v>
      </c>
      <c r="H48" s="68" t="s">
        <v>643</v>
      </c>
      <c r="I48" s="68" t="s">
        <v>21</v>
      </c>
      <c r="J48" s="67"/>
      <c r="K48" s="67" t="s">
        <v>49</v>
      </c>
      <c r="L48" s="68" t="s">
        <v>159</v>
      </c>
      <c r="M48" s="68" t="s">
        <v>750</v>
      </c>
      <c r="N48" s="67" t="s">
        <v>51</v>
      </c>
      <c r="O48" s="67">
        <v>1</v>
      </c>
      <c r="P48" s="68" t="s">
        <v>124</v>
      </c>
      <c r="Q48" s="125">
        <v>43312</v>
      </c>
      <c r="R48" s="255">
        <v>0</v>
      </c>
    </row>
    <row r="49" spans="1:18" s="25" customFormat="1" ht="122.25" hidden="1" customHeight="1" x14ac:dyDescent="0.25">
      <c r="A49" s="64"/>
      <c r="B49" s="68" t="s">
        <v>125</v>
      </c>
      <c r="C49" s="63" t="s">
        <v>126</v>
      </c>
      <c r="D49" s="66" t="s">
        <v>755</v>
      </c>
      <c r="E49" s="67" t="s">
        <v>23</v>
      </c>
      <c r="F49" s="68" t="s">
        <v>21</v>
      </c>
      <c r="G49" s="68" t="s">
        <v>830</v>
      </c>
      <c r="H49" s="68" t="s">
        <v>643</v>
      </c>
      <c r="I49" s="68" t="s">
        <v>21</v>
      </c>
      <c r="J49" s="67"/>
      <c r="K49" s="67" t="s">
        <v>49</v>
      </c>
      <c r="L49" s="68" t="s">
        <v>756</v>
      </c>
      <c r="M49" s="68" t="s">
        <v>757</v>
      </c>
      <c r="N49" s="67" t="s">
        <v>51</v>
      </c>
      <c r="O49" s="67">
        <v>1</v>
      </c>
      <c r="P49" s="68" t="s">
        <v>758</v>
      </c>
      <c r="Q49" s="125">
        <v>43131</v>
      </c>
      <c r="R49" s="255">
        <v>0</v>
      </c>
    </row>
    <row r="50" spans="1:18" s="25" customFormat="1" ht="122.25" hidden="1" customHeight="1" x14ac:dyDescent="0.25">
      <c r="A50" s="64"/>
      <c r="B50" s="68" t="s">
        <v>153</v>
      </c>
      <c r="C50" s="63" t="s">
        <v>154</v>
      </c>
      <c r="D50" s="66" t="s">
        <v>766</v>
      </c>
      <c r="E50" s="67" t="s">
        <v>20</v>
      </c>
      <c r="F50" s="68" t="s">
        <v>113</v>
      </c>
      <c r="G50" s="68" t="s">
        <v>830</v>
      </c>
      <c r="H50" s="68" t="s">
        <v>643</v>
      </c>
      <c r="I50" s="68" t="s">
        <v>21</v>
      </c>
      <c r="J50" s="67">
        <v>7</v>
      </c>
      <c r="K50" s="67" t="s">
        <v>49</v>
      </c>
      <c r="L50" s="68" t="s">
        <v>155</v>
      </c>
      <c r="M50" s="68" t="s">
        <v>156</v>
      </c>
      <c r="N50" s="67" t="s">
        <v>17</v>
      </c>
      <c r="O50" s="67">
        <v>4</v>
      </c>
      <c r="P50" s="68" t="s">
        <v>157</v>
      </c>
      <c r="Q50" s="125">
        <v>43465</v>
      </c>
      <c r="R50" s="255">
        <v>0</v>
      </c>
    </row>
    <row r="51" spans="1:18" s="25" customFormat="1" ht="149.25" hidden="1" customHeight="1" x14ac:dyDescent="0.25">
      <c r="A51" s="64"/>
      <c r="B51" s="68" t="s">
        <v>778</v>
      </c>
      <c r="C51" s="63" t="s">
        <v>779</v>
      </c>
      <c r="D51" s="66" t="s">
        <v>780</v>
      </c>
      <c r="E51" s="67" t="s">
        <v>20</v>
      </c>
      <c r="F51" s="68" t="s">
        <v>781</v>
      </c>
      <c r="G51" s="68" t="s">
        <v>830</v>
      </c>
      <c r="H51" s="68" t="s">
        <v>643</v>
      </c>
      <c r="I51" s="68" t="s">
        <v>21</v>
      </c>
      <c r="J51" s="67">
        <v>3</v>
      </c>
      <c r="K51" s="67" t="s">
        <v>49</v>
      </c>
      <c r="L51" s="68" t="s">
        <v>173</v>
      </c>
      <c r="M51" s="68" t="s">
        <v>174</v>
      </c>
      <c r="N51" s="67" t="s">
        <v>51</v>
      </c>
      <c r="O51" s="67">
        <v>1</v>
      </c>
      <c r="P51" s="68" t="s">
        <v>175</v>
      </c>
      <c r="Q51" s="125">
        <v>43465</v>
      </c>
      <c r="R51" s="255">
        <v>25000</v>
      </c>
    </row>
    <row r="52" spans="1:18" s="25" customFormat="1" ht="122.25" hidden="1" customHeight="1" x14ac:dyDescent="0.25">
      <c r="A52" s="64"/>
      <c r="B52" s="68" t="s">
        <v>979</v>
      </c>
      <c r="C52" s="63" t="s">
        <v>980</v>
      </c>
      <c r="D52" s="66" t="s">
        <v>981</v>
      </c>
      <c r="E52" s="67" t="s">
        <v>23</v>
      </c>
      <c r="F52" s="68" t="s">
        <v>21</v>
      </c>
      <c r="G52" s="68" t="s">
        <v>830</v>
      </c>
      <c r="H52" s="68" t="s">
        <v>643</v>
      </c>
      <c r="I52" s="68" t="s">
        <v>21</v>
      </c>
      <c r="J52" s="67">
        <v>7</v>
      </c>
      <c r="K52" s="67" t="s">
        <v>49</v>
      </c>
      <c r="L52" s="68" t="s">
        <v>982</v>
      </c>
      <c r="M52" s="68" t="s">
        <v>179</v>
      </c>
      <c r="N52" s="67" t="s">
        <v>17</v>
      </c>
      <c r="O52" s="67">
        <v>0.8</v>
      </c>
      <c r="P52" s="68" t="s">
        <v>983</v>
      </c>
      <c r="Q52" s="125">
        <v>43465</v>
      </c>
      <c r="R52" s="255">
        <v>0</v>
      </c>
    </row>
    <row r="53" spans="1:18" ht="86.25" hidden="1" customHeight="1" x14ac:dyDescent="0.25">
      <c r="A53" s="7"/>
      <c r="B53" s="90" t="s">
        <v>75</v>
      </c>
      <c r="C53" s="271" t="s">
        <v>507</v>
      </c>
      <c r="D53" s="66" t="s">
        <v>508</v>
      </c>
      <c r="E53" s="97" t="s">
        <v>20</v>
      </c>
      <c r="F53" s="90" t="s">
        <v>21</v>
      </c>
      <c r="G53" s="90" t="s">
        <v>506</v>
      </c>
      <c r="H53" s="90" t="s">
        <v>643</v>
      </c>
      <c r="I53" s="90" t="s">
        <v>21</v>
      </c>
      <c r="J53" s="92">
        <v>10</v>
      </c>
      <c r="K53" s="92" t="s">
        <v>22</v>
      </c>
      <c r="L53" s="68" t="s">
        <v>509</v>
      </c>
      <c r="M53" s="68" t="s">
        <v>510</v>
      </c>
      <c r="N53" s="92" t="s">
        <v>17</v>
      </c>
      <c r="O53" s="97">
        <v>1</v>
      </c>
      <c r="P53" s="90" t="s">
        <v>511</v>
      </c>
      <c r="Q53" s="110">
        <v>43342</v>
      </c>
      <c r="R53" s="257" t="e">
        <f>+#REF!</f>
        <v>#REF!</v>
      </c>
    </row>
    <row r="54" spans="1:18" ht="78" hidden="1" customHeight="1" x14ac:dyDescent="0.25">
      <c r="A54" s="239"/>
      <c r="B54" s="238" t="s">
        <v>984</v>
      </c>
      <c r="C54" s="239" t="s">
        <v>985</v>
      </c>
      <c r="D54" s="240" t="s">
        <v>986</v>
      </c>
      <c r="E54" s="241" t="s">
        <v>23</v>
      </c>
      <c r="F54" s="238" t="s">
        <v>21</v>
      </c>
      <c r="G54" s="90" t="s">
        <v>924</v>
      </c>
      <c r="H54" s="238" t="s">
        <v>987</v>
      </c>
      <c r="I54" s="238" t="s">
        <v>21</v>
      </c>
      <c r="J54" s="241">
        <v>8</v>
      </c>
      <c r="K54" s="241" t="s">
        <v>49</v>
      </c>
      <c r="L54" s="238" t="s">
        <v>575</v>
      </c>
      <c r="M54" s="238" t="s">
        <v>576</v>
      </c>
      <c r="N54" s="241" t="s">
        <v>17</v>
      </c>
      <c r="O54" s="241">
        <v>16</v>
      </c>
      <c r="P54" s="238" t="s">
        <v>988</v>
      </c>
      <c r="Q54" s="241">
        <v>43435</v>
      </c>
      <c r="R54" s="272">
        <v>500000</v>
      </c>
    </row>
    <row r="55" spans="1:18" ht="42.75" customHeight="1" x14ac:dyDescent="0.25">
      <c r="A55" s="1"/>
      <c r="B55" s="184"/>
      <c r="C55" s="35"/>
      <c r="D55" s="184"/>
      <c r="E55" s="79"/>
      <c r="F55" s="184"/>
      <c r="G55" s="184"/>
      <c r="H55" s="184"/>
      <c r="I55" s="184"/>
      <c r="J55" s="144"/>
      <c r="K55" s="144"/>
      <c r="L55" s="184"/>
      <c r="M55" s="184"/>
      <c r="N55" s="144"/>
      <c r="O55" s="79"/>
      <c r="P55" s="184"/>
      <c r="Q55" s="79"/>
      <c r="R55" s="273">
        <f>SUM(R5:R16)</f>
        <v>10425000</v>
      </c>
    </row>
    <row r="56" spans="1:18" ht="42.75" customHeight="1" x14ac:dyDescent="0.25">
      <c r="A56" s="1"/>
      <c r="B56" s="184"/>
      <c r="C56" s="35"/>
      <c r="D56" s="184"/>
      <c r="E56" s="79"/>
      <c r="F56" s="184"/>
      <c r="G56" s="184"/>
      <c r="H56" s="184"/>
      <c r="I56" s="184"/>
      <c r="J56" s="144"/>
      <c r="K56" s="144"/>
      <c r="L56" s="184"/>
      <c r="M56" s="184"/>
      <c r="N56" s="144"/>
      <c r="O56" s="79"/>
      <c r="P56" s="184"/>
      <c r="Q56" s="79"/>
      <c r="R56" s="261"/>
    </row>
    <row r="57" spans="1:18" ht="42.75" customHeight="1" x14ac:dyDescent="0.25">
      <c r="A57" s="1"/>
      <c r="B57" s="184"/>
      <c r="C57" s="35"/>
      <c r="D57" s="184"/>
      <c r="E57" s="79"/>
      <c r="F57" s="184"/>
      <c r="G57" s="184"/>
      <c r="H57" s="184"/>
      <c r="I57" s="184"/>
      <c r="J57" s="144"/>
      <c r="K57" s="144"/>
      <c r="L57" s="184"/>
      <c r="M57" s="184"/>
      <c r="N57" s="144"/>
      <c r="O57" s="79"/>
      <c r="P57" s="184"/>
      <c r="Q57" s="79"/>
      <c r="R57" s="261"/>
    </row>
    <row r="58" spans="1:18" ht="42.75" customHeight="1" x14ac:dyDescent="0.25">
      <c r="A58" s="1"/>
      <c r="B58" s="184"/>
      <c r="C58" s="35"/>
      <c r="D58" s="184"/>
      <c r="E58" s="79"/>
      <c r="F58" s="184"/>
      <c r="G58" s="184"/>
      <c r="H58" s="184"/>
      <c r="I58" s="184"/>
      <c r="J58" s="144"/>
      <c r="K58" s="144"/>
      <c r="L58" s="184"/>
      <c r="M58" s="184"/>
      <c r="N58" s="144"/>
      <c r="O58" s="79"/>
      <c r="P58" s="184"/>
      <c r="Q58" s="79"/>
      <c r="R58" s="261"/>
    </row>
    <row r="59" spans="1:18" ht="42.75" customHeight="1" x14ac:dyDescent="0.25">
      <c r="A59" s="1"/>
      <c r="B59" s="184"/>
      <c r="C59" s="35"/>
      <c r="D59" s="184"/>
      <c r="E59" s="79"/>
      <c r="F59" s="184"/>
      <c r="G59" s="184"/>
      <c r="H59" s="184"/>
      <c r="I59" s="184"/>
      <c r="J59" s="144"/>
      <c r="K59" s="144"/>
      <c r="L59" s="184"/>
      <c r="M59" s="184"/>
      <c r="N59" s="144"/>
      <c r="O59" s="79"/>
      <c r="P59" s="184"/>
      <c r="Q59" s="79"/>
      <c r="R59" s="261"/>
    </row>
    <row r="60" spans="1:18" ht="42.75" customHeight="1" x14ac:dyDescent="0.25">
      <c r="A60" s="1"/>
      <c r="B60" s="184"/>
      <c r="C60" s="35"/>
      <c r="D60" s="184"/>
      <c r="E60" s="79"/>
      <c r="F60" s="184"/>
      <c r="G60" s="184"/>
      <c r="H60" s="184"/>
      <c r="I60" s="184"/>
      <c r="J60" s="144"/>
      <c r="K60" s="144"/>
      <c r="L60" s="184"/>
      <c r="M60" s="184"/>
      <c r="N60" s="144"/>
      <c r="O60" s="79"/>
      <c r="P60" s="184"/>
      <c r="Q60" s="79"/>
      <c r="R60" s="261"/>
    </row>
    <row r="61" spans="1:18" ht="42.75" customHeight="1" x14ac:dyDescent="0.25">
      <c r="A61" s="1"/>
      <c r="B61" s="184"/>
      <c r="C61" s="35"/>
      <c r="D61" s="184"/>
      <c r="E61" s="79"/>
      <c r="F61" s="184"/>
      <c r="G61" s="184"/>
      <c r="H61" s="184"/>
      <c r="I61" s="184"/>
      <c r="J61" s="144"/>
      <c r="K61" s="144"/>
      <c r="L61" s="184"/>
      <c r="M61" s="184"/>
      <c r="N61" s="144"/>
      <c r="O61" s="79"/>
      <c r="P61" s="184"/>
      <c r="Q61" s="79"/>
      <c r="R61" s="261"/>
    </row>
    <row r="62" spans="1:18" ht="42.75" customHeight="1" x14ac:dyDescent="0.25">
      <c r="A62" s="1"/>
      <c r="B62" s="184"/>
      <c r="C62" s="35"/>
      <c r="D62" s="184"/>
      <c r="E62" s="79"/>
      <c r="F62" s="184"/>
      <c r="G62" s="184"/>
      <c r="H62" s="184"/>
      <c r="I62" s="184"/>
      <c r="J62" s="144"/>
      <c r="K62" s="144"/>
      <c r="L62" s="184"/>
      <c r="M62" s="184"/>
      <c r="N62" s="144"/>
      <c r="O62" s="79"/>
      <c r="P62" s="184"/>
      <c r="Q62" s="79"/>
      <c r="R62" s="261"/>
    </row>
    <row r="63" spans="1:18" ht="42.75" customHeight="1" x14ac:dyDescent="0.25">
      <c r="A63" s="1"/>
      <c r="B63" s="184"/>
      <c r="C63" s="35"/>
      <c r="D63" s="184"/>
      <c r="E63" s="79"/>
      <c r="F63" s="184"/>
      <c r="G63" s="184"/>
      <c r="H63" s="184"/>
      <c r="I63" s="184"/>
      <c r="J63" s="144"/>
      <c r="K63" s="144"/>
      <c r="L63" s="184"/>
      <c r="M63" s="184"/>
      <c r="N63" s="144"/>
      <c r="O63" s="79"/>
      <c r="P63" s="184"/>
      <c r="Q63" s="79"/>
      <c r="R63" s="261"/>
    </row>
    <row r="64" spans="1:18" ht="42.75" customHeight="1" x14ac:dyDescent="0.25"/>
    <row r="65" ht="42.75" customHeight="1" x14ac:dyDescent="0.25"/>
    <row r="66" ht="42.75" customHeight="1" x14ac:dyDescent="0.25"/>
    <row r="67" ht="42.75" customHeight="1" x14ac:dyDescent="0.25"/>
  </sheetData>
  <mergeCells count="75">
    <mergeCell ref="R37:R41"/>
    <mergeCell ref="G37:G41"/>
    <mergeCell ref="H37:H41"/>
    <mergeCell ref="I37:I41"/>
    <mergeCell ref="J37:J41"/>
    <mergeCell ref="K37:K41"/>
    <mergeCell ref="L37:L41"/>
    <mergeCell ref="M37:M41"/>
    <mergeCell ref="N37:N41"/>
    <mergeCell ref="O37:O41"/>
    <mergeCell ref="P37:P41"/>
    <mergeCell ref="Q37:Q41"/>
    <mergeCell ref="A37:A41"/>
    <mergeCell ref="B37:B41"/>
    <mergeCell ref="C37:C41"/>
    <mergeCell ref="D37:D41"/>
    <mergeCell ref="E37:E41"/>
    <mergeCell ref="F37:F41"/>
    <mergeCell ref="M27:M35"/>
    <mergeCell ref="N27:N35"/>
    <mergeCell ref="O27:O35"/>
    <mergeCell ref="P27:P35"/>
    <mergeCell ref="F27:F35"/>
    <mergeCell ref="Q27:Q35"/>
    <mergeCell ref="R27:R35"/>
    <mergeCell ref="G27:G35"/>
    <mergeCell ref="H27:H35"/>
    <mergeCell ref="I27:I35"/>
    <mergeCell ref="J27:J35"/>
    <mergeCell ref="K27:K35"/>
    <mergeCell ref="L27:L35"/>
    <mergeCell ref="A27:A35"/>
    <mergeCell ref="B27:B35"/>
    <mergeCell ref="C27:C35"/>
    <mergeCell ref="D27:D35"/>
    <mergeCell ref="E27:E35"/>
    <mergeCell ref="E20:E26"/>
    <mergeCell ref="R20:R26"/>
    <mergeCell ref="G20:G26"/>
    <mergeCell ref="H20:H26"/>
    <mergeCell ref="I20:I26"/>
    <mergeCell ref="J20:J26"/>
    <mergeCell ref="K20:K26"/>
    <mergeCell ref="L20:L26"/>
    <mergeCell ref="M20:M26"/>
    <mergeCell ref="N20:N26"/>
    <mergeCell ref="O20:O26"/>
    <mergeCell ref="P20:P26"/>
    <mergeCell ref="Q20:Q26"/>
    <mergeCell ref="F20:F26"/>
    <mergeCell ref="A20:A26"/>
    <mergeCell ref="B20:B26"/>
    <mergeCell ref="C20:C26"/>
    <mergeCell ref="D20:D26"/>
    <mergeCell ref="A3:Q3"/>
    <mergeCell ref="N7:N10"/>
    <mergeCell ref="O7:O10"/>
    <mergeCell ref="P7:P10"/>
    <mergeCell ref="Q7:Q10"/>
    <mergeCell ref="A17:R17"/>
    <mergeCell ref="H7:H10"/>
    <mergeCell ref="I7:I10"/>
    <mergeCell ref="J7:J10"/>
    <mergeCell ref="K7:K10"/>
    <mergeCell ref="L7:L10"/>
    <mergeCell ref="M7:M10"/>
    <mergeCell ref="A7:A10"/>
    <mergeCell ref="B7:B10"/>
    <mergeCell ref="C7:C10"/>
    <mergeCell ref="D7:D10"/>
    <mergeCell ref="E7:E10"/>
    <mergeCell ref="F7:F10"/>
    <mergeCell ref="G7:G10"/>
    <mergeCell ref="R7:R10"/>
    <mergeCell ref="A2:R2"/>
  </mergeCells>
  <dataValidations count="6">
    <dataValidation allowBlank="1" showInputMessage="1" showErrorMessage="1" prompt="DESCRIPCIÓN _x000a_DEL PRODUCTO" sqref="C5:D5"/>
    <dataValidation allowBlank="1" showInputMessage="1" showErrorMessage="1" prompt="CODIGO SUMINISTRADO POR LA DIRECCION GENERAL PRESUPUESTO" sqref="A50:A52"/>
    <dataValidation allowBlank="1" showInputMessage="1" showErrorMessage="1" prompt="EXPRESIÓN QUE MUESTRA EL CÁLCULO PARA LA OBTENCIÓN DEL AVANCE/RESULTADO DEL PRODUCTO" sqref="M5 M53"/>
    <dataValidation allowBlank="1" showInputMessage="1" showErrorMessage="1" prompt="VARIABLE O PUNTO DE REFERENCIA PARA MEDIR EL PRODUCTO. _x000a_EJ: AVANCE DE...;  CANTIDAD DE...; " sqref="L5 L53"/>
    <dataValidation allowBlank="1" showInputMessage="1" showErrorMessage="1" prompt="INDIQUE EL (LAS) ÁREA (S) REQUERIDA (S) PARA APOYAR EN EL LOGRO DEL " sqref="H5 H53"/>
    <dataValidation allowBlank="1" showInputMessage="1" showErrorMessage="1" prompt="INDIQUE EL NOMBRE EL PRODUCTO, EL CUAL DEBE ESTAR ORIENTADO A UN RESULTADO_x000a_" sqref="B5"/>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D. AEREG</vt:lpstr>
      <vt:lpstr>G.PYD</vt:lpstr>
      <vt:lpstr>D. INFRA</vt:lpstr>
      <vt:lpstr>D.LEGAL</vt:lpstr>
      <vt:lpstr>D.MEM</vt:lpstr>
      <vt:lpstr>D.MEMI</vt:lpstr>
      <vt:lpstr>D. PROTECOM</vt:lpstr>
      <vt:lpstr>D. REG</vt:lpstr>
      <vt:lpstr>D.RRHH</vt:lpstr>
      <vt:lpstr>COMU.</vt:lpstr>
      <vt:lpstr>RRJJ</vt:lpstr>
      <vt:lpstr>D.TIC</vt:lpstr>
      <vt:lpstr>'D. AEREG'!Área_de_impresión</vt:lpstr>
      <vt:lpstr>'D. INFRA'!Área_de_impresión</vt:lpstr>
      <vt:lpstr>'D. PROTECOM'!Área_de_impresión</vt:lpstr>
      <vt:lpstr>'D. AEREG'!Títulos_a_imprimir</vt:lpstr>
      <vt:lpstr>'D. INFRA'!Títulos_a_imprimir</vt:lpstr>
    </vt:vector>
  </TitlesOfParts>
  <Company>SIE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Tirso Tomas Peña</dc:creator>
  <cp:lastModifiedBy>Jessica Isabel Rodriguez Baez</cp:lastModifiedBy>
  <cp:lastPrinted>2017-08-04T13:57:10Z</cp:lastPrinted>
  <dcterms:created xsi:type="dcterms:W3CDTF">2017-04-07T12:54:43Z</dcterms:created>
  <dcterms:modified xsi:type="dcterms:W3CDTF">2018-11-16T15:58:44Z</dcterms:modified>
</cp:coreProperties>
</file>