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aez\Documents\"/>
    </mc:Choice>
  </mc:AlternateContent>
  <bookViews>
    <workbookView xWindow="0" yWindow="0" windowWidth="24000" windowHeight="9510"/>
  </bookViews>
  <sheets>
    <sheet name="CurrentStockReport" sheetId="1" r:id="rId1"/>
    <sheet name="Hoja1" sheetId="2" state="hidden" r:id="rId2"/>
  </sheets>
  <definedNames>
    <definedName name="_xlnm.Print_Titles" localSheetId="0">CurrentStockReport!$1:$7</definedName>
  </definedNames>
  <calcPr calcId="162913"/>
</workbook>
</file>

<file path=xl/calcChain.xml><?xml version="1.0" encoding="utf-8"?>
<calcChain xmlns="http://schemas.openxmlformats.org/spreadsheetml/2006/main">
  <c r="M11" i="1" l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0" i="1"/>
  <c r="I14" i="1"/>
  <c r="M137" i="1" l="1"/>
  <c r="M136" i="1"/>
  <c r="I11" i="1"/>
  <c r="I12" i="1"/>
  <c r="I13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0" i="1"/>
</calcChain>
</file>

<file path=xl/sharedStrings.xml><?xml version="1.0" encoding="utf-8"?>
<sst xmlns="http://schemas.openxmlformats.org/spreadsheetml/2006/main" count="626" uniqueCount="437">
  <si>
    <t>"Año Del Desarrollo Agroforestal"</t>
  </si>
  <si>
    <r>
      <rPr>
        <sz val="10"/>
        <color rgb="FF000000"/>
        <rFont val="Arial"/>
      </rPr>
      <t xml:space="preserve">Relación de Inventario al </t>
    </r>
    <r>
      <rPr>
        <sz val="10"/>
        <color rgb="FF000000"/>
        <rFont val="Arial"/>
      </rPr>
      <t>30/11/2017</t>
    </r>
  </si>
  <si>
    <t>FECHA REGISTRO</t>
  </si>
  <si>
    <t>COD. ART.</t>
  </si>
  <si>
    <r>
      <rPr>
        <b/>
        <sz val="8"/>
        <color rgb="FF000000"/>
        <rFont val="Arial"/>
      </rPr>
      <t xml:space="preserve">GRUPO
</t>
    </r>
    <r>
      <rPr>
        <b/>
        <sz val="8"/>
        <color rgb="FF000000"/>
        <rFont val="Arial"/>
      </rPr>
      <t>ARTICULO</t>
    </r>
  </si>
  <si>
    <t>DESCRIPCION PRODUCTO</t>
  </si>
  <si>
    <t>FECHA ADQ.</t>
  </si>
  <si>
    <t>SALIDAS</t>
  </si>
  <si>
    <t>EXISTENCIA</t>
  </si>
  <si>
    <t>PRECIO P/UNIDAD</t>
  </si>
  <si>
    <t>ITBIS P/UNIDAD</t>
  </si>
  <si>
    <r>
      <rPr>
        <b/>
        <sz val="8"/>
        <color rgb="FF000000"/>
        <rFont val="Arial"/>
      </rPr>
      <t xml:space="preserve">VALOR
</t>
    </r>
    <r>
      <rPr>
        <b/>
        <sz val="8"/>
        <color rgb="FF000000"/>
        <rFont val="Arial"/>
      </rPr>
      <t>ITBIS INCLUIDO</t>
    </r>
  </si>
  <si>
    <t>12161803</t>
  </si>
  <si>
    <t>Suministros de limpieza</t>
  </si>
  <si>
    <t>Ambientador</t>
  </si>
  <si>
    <t>12352211</t>
  </si>
  <si>
    <t>Compuesto y mezclas</t>
  </si>
  <si>
    <t>Crema para cafe</t>
  </si>
  <si>
    <t>14111506</t>
  </si>
  <si>
    <t>Materiales de papel</t>
  </si>
  <si>
    <t>PAPEL BOND 20 8 1/2 X 11</t>
  </si>
  <si>
    <t>14111509</t>
  </si>
  <si>
    <t>14111515</t>
  </si>
  <si>
    <t>ROLLOS PARA MÁQUINA DE CALCULAR</t>
  </si>
  <si>
    <t>14111531</t>
  </si>
  <si>
    <t>14111538</t>
  </si>
  <si>
    <t>PAPEL BOND 8 1/2 X 14</t>
  </si>
  <si>
    <t>14111539</t>
  </si>
  <si>
    <t>14111540</t>
  </si>
  <si>
    <t>PAPEL DE HILO 8 1/2 X 11</t>
  </si>
  <si>
    <t>14111541</t>
  </si>
  <si>
    <t>14111542</t>
  </si>
  <si>
    <t>14111543</t>
  </si>
  <si>
    <t>Suministros de oficina</t>
  </si>
  <si>
    <t>PORTA CLIPS</t>
  </si>
  <si>
    <t>14111544</t>
  </si>
  <si>
    <t>POST IT 3 X 3</t>
  </si>
  <si>
    <t>14111546</t>
  </si>
  <si>
    <t>14111549</t>
  </si>
  <si>
    <t>14111550</t>
  </si>
  <si>
    <t>POST IT 2 X 2</t>
  </si>
  <si>
    <t>14111551</t>
  </si>
  <si>
    <t>POST IT AMARILLO 3 X 5</t>
  </si>
  <si>
    <t>14111552</t>
  </si>
  <si>
    <t>14111556</t>
  </si>
  <si>
    <t>14111557</t>
  </si>
  <si>
    <t>14111701</t>
  </si>
  <si>
    <t>14111703</t>
  </si>
  <si>
    <t>TOALLAS P/ COCINA BAUNTY 2/1</t>
  </si>
  <si>
    <t>14111704</t>
  </si>
  <si>
    <t>SERVILLETAS DE MESA 500/1</t>
  </si>
  <si>
    <t>14111705</t>
  </si>
  <si>
    <t>PAPEL JUMBO DE BAÑOS</t>
  </si>
  <si>
    <t>14111707</t>
  </si>
  <si>
    <t>PAPEL TOALLA PARA SECAR LAS MANOS</t>
  </si>
  <si>
    <t>14111708</t>
  </si>
  <si>
    <t>PAPEL DE BAÑO</t>
  </si>
  <si>
    <t>14111709</t>
  </si>
  <si>
    <t>PAÑUELOS FACIALES HÚMEDOS (LYSOL WIPES)</t>
  </si>
  <si>
    <t>14111819</t>
  </si>
  <si>
    <t>14111820</t>
  </si>
  <si>
    <t>15121501</t>
  </si>
  <si>
    <t>Lubricantes, aceites, grasas y anticorrosivos</t>
  </si>
  <si>
    <t>ACEITE 15W40</t>
  </si>
  <si>
    <t>15121509</t>
  </si>
  <si>
    <t>15121528</t>
  </si>
  <si>
    <t>ACEITE DE 2 TIEMPO</t>
  </si>
  <si>
    <t>Equipos, suministros y componentes eléctricos</t>
  </si>
  <si>
    <t>24112506</t>
  </si>
  <si>
    <t>25174004</t>
  </si>
  <si>
    <t>26111701</t>
  </si>
  <si>
    <t>Baterías  y  generadores  y  transmisión  de  energía  cinética</t>
  </si>
  <si>
    <t>26111705</t>
  </si>
  <si>
    <t>BATERIA AA ( PILAS )</t>
  </si>
  <si>
    <t>26111726</t>
  </si>
  <si>
    <t>26111727</t>
  </si>
  <si>
    <t>26111730</t>
  </si>
  <si>
    <t>BATERIA AAA ( PILAS )</t>
  </si>
  <si>
    <t>30191501</t>
  </si>
  <si>
    <t>Escaleras</t>
  </si>
  <si>
    <t>Escalera</t>
  </si>
  <si>
    <t>31201500</t>
  </si>
  <si>
    <t>Componentes y suministros electrónicos</t>
  </si>
  <si>
    <t>32111503</t>
  </si>
  <si>
    <t>32120501</t>
  </si>
  <si>
    <t>CAPACITORES 60 MF</t>
  </si>
  <si>
    <t>32121503</t>
  </si>
  <si>
    <t>CAPACITADOR DE ARRANQUE A/A 5 TONELADA</t>
  </si>
  <si>
    <t>32121505</t>
  </si>
  <si>
    <t>CAPACITORES 55 MF</t>
  </si>
  <si>
    <t>32121506</t>
  </si>
  <si>
    <t>CAPACITORES 45 MF</t>
  </si>
  <si>
    <t>32121507</t>
  </si>
  <si>
    <t>CAPACITORES 30 MF</t>
  </si>
  <si>
    <t>32121508</t>
  </si>
  <si>
    <t>CAPACITORES 15 MF</t>
  </si>
  <si>
    <t>32121509</t>
  </si>
  <si>
    <t>CAPACITORES 10 MF</t>
  </si>
  <si>
    <t>32121510</t>
  </si>
  <si>
    <t>CAPACITORES 5 MF</t>
  </si>
  <si>
    <t>39101600</t>
  </si>
  <si>
    <t>39121002</t>
  </si>
  <si>
    <t>TRANSFORMADORES 240 VOLTIOS</t>
  </si>
  <si>
    <t>39121515</t>
  </si>
  <si>
    <t>RELAYS DE 6 PINES A 24 VOLTIOS</t>
  </si>
  <si>
    <t>39121523</t>
  </si>
  <si>
    <t>TIMER 24 VOLTIOS</t>
  </si>
  <si>
    <t>39121529</t>
  </si>
  <si>
    <t>CONTACTORES 40 AMP. BOBINA 24 VOL</t>
  </si>
  <si>
    <t>39121618</t>
  </si>
  <si>
    <t>ALAMBRE VARIOS</t>
  </si>
  <si>
    <t>39121721</t>
  </si>
  <si>
    <t>TAPE ELÉCTRICO 3M</t>
  </si>
  <si>
    <t>40101708</t>
  </si>
  <si>
    <t>TANQUE DE FREÓN 410 DE 30 LIBRAS</t>
  </si>
  <si>
    <t>41111604</t>
  </si>
  <si>
    <t>REGLAS PLASTICAS</t>
  </si>
  <si>
    <t>43201809</t>
  </si>
  <si>
    <t>43201811</t>
  </si>
  <si>
    <t>44101730</t>
  </si>
  <si>
    <t>44101731</t>
  </si>
  <si>
    <t>44101800</t>
  </si>
  <si>
    <t>CALCULADORA CASIO DE MANO</t>
  </si>
  <si>
    <t>44103103</t>
  </si>
  <si>
    <t>TONER HP LASERJET Q2612A</t>
  </si>
  <si>
    <t>44103109</t>
  </si>
  <si>
    <t>44103123</t>
  </si>
  <si>
    <t>44103124</t>
  </si>
  <si>
    <t>TONER MP4500 BLACK MAQ. RICOH</t>
  </si>
  <si>
    <t>44103125</t>
  </si>
  <si>
    <t>44103128</t>
  </si>
  <si>
    <t>44103129</t>
  </si>
  <si>
    <t>TONER HP CE255A</t>
  </si>
  <si>
    <t>44103130</t>
  </si>
  <si>
    <t>44103132</t>
  </si>
  <si>
    <t>44103133</t>
  </si>
  <si>
    <t>44103134</t>
  </si>
  <si>
    <t>TONER HP TCE310A NEGRO P/112A</t>
  </si>
  <si>
    <t>44103135</t>
  </si>
  <si>
    <t>TONER HP CE 311A P/112A</t>
  </si>
  <si>
    <t>44103136</t>
  </si>
  <si>
    <t>TONER HP TCE313A COLR P/112A</t>
  </si>
  <si>
    <t>44103137</t>
  </si>
  <si>
    <t>TONER HP CC531A CYAN CP-2025</t>
  </si>
  <si>
    <t>44103138</t>
  </si>
  <si>
    <t>TONER HP CC530A</t>
  </si>
  <si>
    <t>44103139</t>
  </si>
  <si>
    <t>44103141</t>
  </si>
  <si>
    <t>TONER HP CE401A</t>
  </si>
  <si>
    <t>44103142</t>
  </si>
  <si>
    <t>TONER HP CE402A</t>
  </si>
  <si>
    <t>44103143</t>
  </si>
  <si>
    <t>TONER HP CE403A</t>
  </si>
  <si>
    <t>44103144</t>
  </si>
  <si>
    <t>TONER HP CF380A</t>
  </si>
  <si>
    <t>44103145</t>
  </si>
  <si>
    <t>TONER HP CF381A</t>
  </si>
  <si>
    <t>44103146</t>
  </si>
  <si>
    <t>TONER HP CF382A</t>
  </si>
  <si>
    <t>44103147</t>
  </si>
  <si>
    <t>TONER HP CF383A</t>
  </si>
  <si>
    <t>44103148</t>
  </si>
  <si>
    <t>44103149</t>
  </si>
  <si>
    <t>TONER HP CC533A MAGENTA</t>
  </si>
  <si>
    <t>44103150</t>
  </si>
  <si>
    <t>TONER HP CC532 YELLOW</t>
  </si>
  <si>
    <t>44103152</t>
  </si>
  <si>
    <t>44103155</t>
  </si>
  <si>
    <t>44103156</t>
  </si>
  <si>
    <t>44103157</t>
  </si>
  <si>
    <t>44103158</t>
  </si>
  <si>
    <t>44103160</t>
  </si>
  <si>
    <t>CARTUCHO HP PLOTER AZUL(CIAN) C4911A 69ML</t>
  </si>
  <si>
    <t>44103161</t>
  </si>
  <si>
    <t>CARTUCHO HP PLOTER ROSADO(MAGENTA) C4912A 69ML</t>
  </si>
  <si>
    <t>44103162</t>
  </si>
  <si>
    <t>CARTUCHO HP PLOTER AMARILLO C4913A 69ML</t>
  </si>
  <si>
    <t>44103163</t>
  </si>
  <si>
    <t>CARTUCHO HP PLOTER NEGRO CH565A 69ML</t>
  </si>
  <si>
    <t>44103164</t>
  </si>
  <si>
    <t>TONER HP CF400A</t>
  </si>
  <si>
    <t>44103165</t>
  </si>
  <si>
    <t>TONER HP CF401A</t>
  </si>
  <si>
    <t>44103166</t>
  </si>
  <si>
    <t>TONER HP CF402A</t>
  </si>
  <si>
    <t>44103167</t>
  </si>
  <si>
    <t>TONER HP CF403A</t>
  </si>
  <si>
    <t>44103168</t>
  </si>
  <si>
    <t>TONER HP CC364A (64A)</t>
  </si>
  <si>
    <t>44103169</t>
  </si>
  <si>
    <t>TONER HP 126 A (CE312A)</t>
  </si>
  <si>
    <t>44103502</t>
  </si>
  <si>
    <t>44103504</t>
  </si>
  <si>
    <t>44103508</t>
  </si>
  <si>
    <t>44103510</t>
  </si>
  <si>
    <t>44103512</t>
  </si>
  <si>
    <t>44103513</t>
  </si>
  <si>
    <t>44103514</t>
  </si>
  <si>
    <t>44103516</t>
  </si>
  <si>
    <t>44103517</t>
  </si>
  <si>
    <t>44103518</t>
  </si>
  <si>
    <t>ESPIRAL CLEAR CONTINUO PARA ENCUADERNAR 6MM</t>
  </si>
  <si>
    <t>44103520</t>
  </si>
  <si>
    <t>ESPIRAL CLEAR CONTINUO PARA ENCUADERNAR 10MM</t>
  </si>
  <si>
    <t>44103521</t>
  </si>
  <si>
    <t>ESPIRAL CLEAR CONTINUO PARA ENCUADERNAR12MM</t>
  </si>
  <si>
    <t>44103523</t>
  </si>
  <si>
    <t>ESPIRAL CLEAR CONTINUO PARA ENCUADERNAR 16MM</t>
  </si>
  <si>
    <t>44103525</t>
  </si>
  <si>
    <t>44103529</t>
  </si>
  <si>
    <t>ESPIRAL CLEAR CONTINUO PARA ENCUADERNAR 8MM</t>
  </si>
  <si>
    <t>44103531</t>
  </si>
  <si>
    <t>44103532</t>
  </si>
  <si>
    <t>ESPIRAL CLEAR CONTINUO PARA ENCUADERNAR 4MM</t>
  </si>
  <si>
    <t>44111503</t>
  </si>
  <si>
    <t>BANDEJA DE ESCRITORIO PLASTICAS</t>
  </si>
  <si>
    <t>44111509</t>
  </si>
  <si>
    <t>44111522</t>
  </si>
  <si>
    <t>44111524</t>
  </si>
  <si>
    <t>44111612</t>
  </si>
  <si>
    <t>44111613</t>
  </si>
  <si>
    <t>44111616</t>
  </si>
  <si>
    <t>44111617</t>
  </si>
  <si>
    <t>44112001</t>
  </si>
  <si>
    <t>LIBRETAS RAYADAS 5 X 8</t>
  </si>
  <si>
    <t>44121503</t>
  </si>
  <si>
    <t>44121513</t>
  </si>
  <si>
    <t>44121516</t>
  </si>
  <si>
    <t>44121517</t>
  </si>
  <si>
    <t>44121518</t>
  </si>
  <si>
    <t>44121519</t>
  </si>
  <si>
    <t>44121520</t>
  </si>
  <si>
    <t>44121521</t>
  </si>
  <si>
    <t>44121522</t>
  </si>
  <si>
    <t>44121618</t>
  </si>
  <si>
    <t>44121622</t>
  </si>
  <si>
    <t>44121635</t>
  </si>
  <si>
    <t>DISPENSADOR PARA CINTA DE 3/4</t>
  </si>
  <si>
    <t>44121636</t>
  </si>
  <si>
    <t>SACAPUNTA METAL</t>
  </si>
  <si>
    <t>44121701</t>
  </si>
  <si>
    <t>44121706</t>
  </si>
  <si>
    <t>44121708</t>
  </si>
  <si>
    <t>44121711</t>
  </si>
  <si>
    <t>FELPA</t>
  </si>
  <si>
    <t>44121716</t>
  </si>
  <si>
    <t>44121719</t>
  </si>
  <si>
    <t>BOLIGRAFOS NEGROS</t>
  </si>
  <si>
    <t>44121720</t>
  </si>
  <si>
    <t>BOLIGRAFOS ROJOS</t>
  </si>
  <si>
    <t>44121721</t>
  </si>
  <si>
    <t>44121723</t>
  </si>
  <si>
    <t>44121724</t>
  </si>
  <si>
    <t>44121725</t>
  </si>
  <si>
    <t>44121726</t>
  </si>
  <si>
    <t>44121802</t>
  </si>
  <si>
    <t>44121804</t>
  </si>
  <si>
    <t>44122003</t>
  </si>
  <si>
    <t>44122010</t>
  </si>
  <si>
    <t>44122011</t>
  </si>
  <si>
    <t>44122012</t>
  </si>
  <si>
    <t>TABLILLA CON SU CLIPS 8 1/2 X 14</t>
  </si>
  <si>
    <t>44122013</t>
  </si>
  <si>
    <t>44122016</t>
  </si>
  <si>
    <t>44122026</t>
  </si>
  <si>
    <t>SACAGRAPAS</t>
  </si>
  <si>
    <t>44122027</t>
  </si>
  <si>
    <t>44122030</t>
  </si>
  <si>
    <t>44122032</t>
  </si>
  <si>
    <t>44122035</t>
  </si>
  <si>
    <t>FOLDER PARTITIION</t>
  </si>
  <si>
    <t>44122036</t>
  </si>
  <si>
    <t>44122037</t>
  </si>
  <si>
    <t>44122038</t>
  </si>
  <si>
    <t>FOLDER 8 1/2 X 11</t>
  </si>
  <si>
    <t>44122040</t>
  </si>
  <si>
    <t>FOLDER COLORES VARIOS</t>
  </si>
  <si>
    <t>44122041</t>
  </si>
  <si>
    <t>44122042</t>
  </si>
  <si>
    <t>44122044</t>
  </si>
  <si>
    <t>44122045</t>
  </si>
  <si>
    <t>44122101</t>
  </si>
  <si>
    <t>44122104</t>
  </si>
  <si>
    <t>44122106</t>
  </si>
  <si>
    <t>Alfileres Chinchetas</t>
  </si>
  <si>
    <t>44122107</t>
  </si>
  <si>
    <t>44122122</t>
  </si>
  <si>
    <t>45101508</t>
  </si>
  <si>
    <t>46181604</t>
  </si>
  <si>
    <t>Seguridad y protección personal</t>
  </si>
  <si>
    <t>46181704</t>
  </si>
  <si>
    <t>46191601</t>
  </si>
  <si>
    <t>47101605</t>
  </si>
  <si>
    <t>CLORO</t>
  </si>
  <si>
    <t>47121701</t>
  </si>
  <si>
    <t>FUNDAS DE 55 GLS CAJAS DE 8/1 ROLLOS</t>
  </si>
  <si>
    <t>47121702</t>
  </si>
  <si>
    <t>ZAFACONES</t>
  </si>
  <si>
    <t>47121709</t>
  </si>
  <si>
    <t>47121710</t>
  </si>
  <si>
    <t>FUNDA DE BASURA 30 LBS</t>
  </si>
  <si>
    <t>47131604</t>
  </si>
  <si>
    <t>ESCOBA</t>
  </si>
  <si>
    <t>47131611</t>
  </si>
  <si>
    <t>47131612</t>
  </si>
  <si>
    <t>ESCOBILLA P/ BAÑOS</t>
  </si>
  <si>
    <t>47131613</t>
  </si>
  <si>
    <t>47131614</t>
  </si>
  <si>
    <t>47131617</t>
  </si>
  <si>
    <t>PAÑO DE LIMPIEZA</t>
  </si>
  <si>
    <t>47131618</t>
  </si>
  <si>
    <t>Suape (Traperos húmedos)</t>
  </si>
  <si>
    <t>47131620</t>
  </si>
  <si>
    <t>ESPONJA DE FREGAR</t>
  </si>
  <si>
    <t>47131701</t>
  </si>
  <si>
    <t>47131706</t>
  </si>
  <si>
    <t>AMBIENTADOR 175 GRAMOS</t>
  </si>
  <si>
    <t>47131801</t>
  </si>
  <si>
    <t>47131803</t>
  </si>
  <si>
    <t>DESINFECTANTE</t>
  </si>
  <si>
    <t>47131807</t>
  </si>
  <si>
    <t>DETERGENTE EN POLVO</t>
  </si>
  <si>
    <t>47131808</t>
  </si>
  <si>
    <t>47131810</t>
  </si>
  <si>
    <t>47131812</t>
  </si>
  <si>
    <t>LYSOL</t>
  </si>
  <si>
    <t>47131817</t>
  </si>
  <si>
    <t>47131821</t>
  </si>
  <si>
    <t>47131826</t>
  </si>
  <si>
    <t>PINAESPUMA WEST</t>
  </si>
  <si>
    <t>47131828</t>
  </si>
  <si>
    <t>SHAMPOO PARA AUTOS</t>
  </si>
  <si>
    <t>47131829</t>
  </si>
  <si>
    <t>47131835</t>
  </si>
  <si>
    <t>47131836</t>
  </si>
  <si>
    <t>MANITAS LIMPIAS EN</t>
  </si>
  <si>
    <t>47131837</t>
  </si>
  <si>
    <t>LAVAPLATOS LIQUIDO EN GL.</t>
  </si>
  <si>
    <t>47131838</t>
  </si>
  <si>
    <t>48101601</t>
  </si>
  <si>
    <t>Aparatos electrodomésticos</t>
  </si>
  <si>
    <t>LICUADORA</t>
  </si>
  <si>
    <t>Chocolates, azucares, edulcorantes y productos de confiteria</t>
  </si>
  <si>
    <t>50131705</t>
  </si>
  <si>
    <t>Alimentos preparados y conservados</t>
  </si>
  <si>
    <t>LECHE P/ CAPUCHINO</t>
  </si>
  <si>
    <t>50151500</t>
  </si>
  <si>
    <t>Aceites y grasas comestibles</t>
  </si>
  <si>
    <t>Aceite de Oliva (Aceite Verde)</t>
  </si>
  <si>
    <t>50151513</t>
  </si>
  <si>
    <t>VAINILLA</t>
  </si>
  <si>
    <t>50161509</t>
  </si>
  <si>
    <t>Azucar Crema</t>
  </si>
  <si>
    <t>50161510</t>
  </si>
  <si>
    <t>CARAMELO P/ CAPUCHINO</t>
  </si>
  <si>
    <t>50161511</t>
  </si>
  <si>
    <t>CHOCOLATE P/ CAPUCHINO</t>
  </si>
  <si>
    <t>50161815</t>
  </si>
  <si>
    <t>50171551</t>
  </si>
  <si>
    <t>SAL MOLIDA</t>
  </si>
  <si>
    <t>50171708</t>
  </si>
  <si>
    <t>50201706</t>
  </si>
  <si>
    <t>Bebidas</t>
  </si>
  <si>
    <t>Cafe Molido</t>
  </si>
  <si>
    <t>50201709</t>
  </si>
  <si>
    <t>CAFE EN GRANO P/ CAPUCHINO</t>
  </si>
  <si>
    <t>50202312</t>
  </si>
  <si>
    <t>Aguas embotellones 5 gls. purificada</t>
  </si>
  <si>
    <t>52121601</t>
  </si>
  <si>
    <t>Utensilios de cocina domésticos</t>
  </si>
  <si>
    <t>Toalla humeda para superfie</t>
  </si>
  <si>
    <t>52121602</t>
  </si>
  <si>
    <t>SERVILLETAS DE OCASION</t>
  </si>
  <si>
    <t>52121703</t>
  </si>
  <si>
    <t>TOALLA(S) PARA LIMPIEZA</t>
  </si>
  <si>
    <t>52141540</t>
  </si>
  <si>
    <t>BEBEDERO</t>
  </si>
  <si>
    <t>52151505</t>
  </si>
  <si>
    <t>REMOVEDOR PLASTICO P/ CAPUCHINO</t>
  </si>
  <si>
    <t>52151508</t>
  </si>
  <si>
    <t>Vasos Desechables</t>
  </si>
  <si>
    <t>52151509</t>
  </si>
  <si>
    <t>Tapas para vasos no. 6</t>
  </si>
  <si>
    <t>52151514</t>
  </si>
  <si>
    <t>Vaso No. 06 Sin Asa</t>
  </si>
  <si>
    <t>52151515</t>
  </si>
  <si>
    <t>Vasos no. 4</t>
  </si>
  <si>
    <t>52151703</t>
  </si>
  <si>
    <t>52151704</t>
  </si>
  <si>
    <t>52152101</t>
  </si>
  <si>
    <t>52152106</t>
  </si>
  <si>
    <t>53101702</t>
  </si>
  <si>
    <t>53101703</t>
  </si>
  <si>
    <t>53102504</t>
  </si>
  <si>
    <t>53103101</t>
  </si>
  <si>
    <t>53131627</t>
  </si>
  <si>
    <t>LIMPIADOR DE MANOS (JABON)</t>
  </si>
  <si>
    <t>53131628</t>
  </si>
  <si>
    <t>55121727</t>
  </si>
  <si>
    <t>60101331</t>
  </si>
  <si>
    <t>PEGAMENTO UHU STICK</t>
  </si>
  <si>
    <t>60101332</t>
  </si>
  <si>
    <t>PEGAMENTO UHU GEL</t>
  </si>
  <si>
    <t>60121800</t>
  </si>
  <si>
    <t>60121815</t>
  </si>
  <si>
    <t>60121816</t>
  </si>
  <si>
    <t>60121817</t>
  </si>
  <si>
    <t>TINTA TIPO GOTERO P/SELLO VERDE</t>
  </si>
  <si>
    <t>AZUCAR BLANCA</t>
  </si>
  <si>
    <t>ItemId</t>
  </si>
  <si>
    <t>Counted</t>
  </si>
  <si>
    <t>50202301</t>
  </si>
  <si>
    <t>50161814</t>
  </si>
  <si>
    <t>47131602</t>
  </si>
  <si>
    <t>24112407</t>
  </si>
  <si>
    <t>52151711</t>
  </si>
  <si>
    <t>52151710</t>
  </si>
  <si>
    <t>47131840</t>
  </si>
  <si>
    <t>44103530</t>
  </si>
  <si>
    <t>12131706</t>
  </si>
  <si>
    <t>44101707</t>
  </si>
  <si>
    <t>44101736</t>
  </si>
  <si>
    <t>44101732</t>
  </si>
  <si>
    <t>52152001</t>
  </si>
  <si>
    <t>14111537</t>
  </si>
  <si>
    <t>46181811</t>
  </si>
  <si>
    <t>47131824</t>
  </si>
  <si>
    <t>53101503</t>
  </si>
  <si>
    <t>50201713</t>
  </si>
  <si>
    <t>12352401</t>
  </si>
  <si>
    <t>44103154</t>
  </si>
  <si>
    <t>44103153</t>
  </si>
  <si>
    <t>47131707</t>
  </si>
  <si>
    <t>43211902</t>
  </si>
  <si>
    <t>50171707</t>
  </si>
  <si>
    <t>14111554</t>
  </si>
  <si>
    <t>44121732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</si>
</sst>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1C0A]dd/mm/yyyy"/>
    <numFmt numFmtId="165" formatCode="[$-10409]#,##0.00;\(#,##0.00\)"/>
    <numFmt numFmtId="166" formatCode="[$-10409]#,##0;\(#,##0\)"/>
  </numFmts>
  <fonts count="7">
    <font>
      <sz val="11"/>
      <color rgb="FF000000"/>
      <name val="Calibri"/>
      <family val="2"/>
      <scheme val="minor"/>
    </font>
    <font>
      <sz val="11"/>
      <name val="Calibri"/>
    </font>
    <font>
      <i/>
      <sz val="10"/>
      <color rgb="FF000000"/>
      <name val="Arial"/>
    </font>
    <font>
      <sz val="10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horizontal="center" vertical="center" wrapText="1" readingOrder="1"/>
    </xf>
    <xf numFmtId="164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 readingOrder="1"/>
    </xf>
    <xf numFmtId="49" fontId="1" fillId="0" borderId="0" xfId="0" applyNumberFormat="1" applyFont="1" applyFill="1" applyBorder="1"/>
    <xf numFmtId="0" fontId="1" fillId="0" borderId="0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vertical="top" wrapText="1"/>
    </xf>
    <xf numFmtId="4" fontId="1" fillId="0" borderId="0" xfId="0" applyNumberFormat="1" applyFont="1" applyFill="1" applyBorder="1"/>
    <xf numFmtId="4" fontId="4" fillId="0" borderId="1" xfId="0" applyNumberFormat="1" applyFont="1" applyFill="1" applyBorder="1" applyAlignment="1">
      <alignment horizontal="center" vertical="center" wrapText="1" readingOrder="1"/>
    </xf>
    <xf numFmtId="4" fontId="5" fillId="0" borderId="1" xfId="0" applyNumberFormat="1" applyFont="1" applyFill="1" applyBorder="1" applyAlignment="1">
      <alignment horizontal="right" vertical="center" wrapText="1" readingOrder="1"/>
    </xf>
    <xf numFmtId="4" fontId="6" fillId="0" borderId="0" xfId="0" applyNumberFormat="1" applyFont="1" applyFill="1" applyBorder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476249</xdr:colOff>
      <xdr:row>0</xdr:row>
      <xdr:rowOff>57150</xdr:rowOff>
    </xdr:from>
    <xdr:to>
      <xdr:col>9</xdr:col>
      <xdr:colOff>152399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19449" y="57150"/>
          <a:ext cx="3933825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37"/>
  <sheetViews>
    <sheetView showGridLines="0" tabSelected="1" workbookViewId="0">
      <pane ySplit="7" topLeftCell="A128" activePane="bottomLeft" state="frozen"/>
      <selection pane="bottomLeft" activeCell="K91" sqref="K91"/>
    </sheetView>
  </sheetViews>
  <sheetFormatPr baseColWidth="10" defaultRowHeight="15"/>
  <cols>
    <col min="1" max="1" width="1" customWidth="1"/>
    <col min="2" max="2" width="11.5703125" customWidth="1"/>
    <col min="3" max="3" width="12" customWidth="1"/>
    <col min="4" max="4" width="20" customWidth="1"/>
    <col min="5" max="5" width="13.140625" customWidth="1"/>
    <col min="6" max="6" width="21.5703125" customWidth="1"/>
    <col min="7" max="7" width="12.140625" customWidth="1"/>
    <col min="8" max="8" width="11.7109375" customWidth="1"/>
    <col min="9" max="9" width="5.28515625" customWidth="1"/>
    <col min="10" max="10" width="7.7109375" customWidth="1"/>
    <col min="11" max="11" width="14.140625" customWidth="1"/>
    <col min="12" max="12" width="14.42578125" customWidth="1"/>
    <col min="13" max="13" width="14.5703125" style="16" customWidth="1"/>
    <col min="14" max="14" width="0" hidden="1" customWidth="1"/>
    <col min="15" max="15" width="1.42578125" customWidth="1"/>
  </cols>
  <sheetData>
    <row r="1" spans="2:13" ht="9.6" customHeight="1"/>
    <row r="2" spans="2:13" ht="74.25" customHeight="1">
      <c r="F2" s="11"/>
      <c r="G2" s="11"/>
      <c r="H2" s="11"/>
      <c r="I2" s="11"/>
    </row>
    <row r="3" spans="2:13" ht="5.0999999999999996" customHeight="1"/>
    <row r="4" spans="2:13" ht="25.5" customHeight="1">
      <c r="F4" s="12" t="s">
        <v>0</v>
      </c>
      <c r="G4" s="11"/>
      <c r="H4" s="11"/>
      <c r="I4" s="11"/>
    </row>
    <row r="5" spans="2:13" ht="3" customHeight="1"/>
    <row r="6" spans="2:13" ht="18" customHeight="1">
      <c r="F6" s="13" t="s">
        <v>1</v>
      </c>
      <c r="G6" s="11"/>
      <c r="H6" s="11"/>
      <c r="I6" s="11"/>
    </row>
    <row r="7" spans="2:13" ht="10.7" customHeight="1"/>
    <row r="8" spans="2:13" ht="10.35" customHeight="1"/>
    <row r="9" spans="2:13" ht="22.5">
      <c r="B9" s="1" t="s">
        <v>2</v>
      </c>
      <c r="C9" s="1" t="s">
        <v>3</v>
      </c>
      <c r="D9" s="1" t="s">
        <v>4</v>
      </c>
      <c r="E9" s="14" t="s">
        <v>5</v>
      </c>
      <c r="F9" s="15"/>
      <c r="G9" s="1" t="s">
        <v>6</v>
      </c>
      <c r="H9" s="1" t="s">
        <v>7</v>
      </c>
      <c r="I9" s="14" t="s">
        <v>8</v>
      </c>
      <c r="J9" s="15"/>
      <c r="K9" s="1" t="s">
        <v>9</v>
      </c>
      <c r="L9" s="1" t="s">
        <v>10</v>
      </c>
      <c r="M9" s="17" t="s">
        <v>11</v>
      </c>
    </row>
    <row r="10" spans="2:13" s="7" customFormat="1" ht="43.5" customHeight="1">
      <c r="B10" s="2">
        <v>43069</v>
      </c>
      <c r="C10" s="3" t="s">
        <v>12</v>
      </c>
      <c r="D10" s="3" t="s">
        <v>13</v>
      </c>
      <c r="E10" s="8" t="s">
        <v>14</v>
      </c>
      <c r="F10" s="9"/>
      <c r="G10" s="4">
        <v>43041</v>
      </c>
      <c r="H10" s="5">
        <v>40</v>
      </c>
      <c r="I10" s="10">
        <f>_xlfn.IFNA(VLOOKUP(C10,Hoja1!A:B,2,FALSE), 0)</f>
        <v>144</v>
      </c>
      <c r="J10" s="9"/>
      <c r="K10" s="5">
        <v>105.88</v>
      </c>
      <c r="L10" s="5">
        <v>19.058399999999999</v>
      </c>
      <c r="M10" s="18">
        <f>(L10+K10)*I10</f>
        <v>17991.1296</v>
      </c>
    </row>
    <row r="11" spans="2:13" s="7" customFormat="1" ht="43.5" customHeight="1">
      <c r="B11" s="2">
        <v>43069</v>
      </c>
      <c r="C11" s="3" t="s">
        <v>15</v>
      </c>
      <c r="D11" s="3" t="s">
        <v>16</v>
      </c>
      <c r="E11" s="8" t="s">
        <v>17</v>
      </c>
      <c r="F11" s="9"/>
      <c r="G11" s="4">
        <v>43041</v>
      </c>
      <c r="H11" s="5">
        <v>59</v>
      </c>
      <c r="I11" s="10">
        <f>_xlfn.IFNA(VLOOKUP(C11,Hoja1!A:B,2,FALSE), 0)</f>
        <v>115</v>
      </c>
      <c r="J11" s="9"/>
      <c r="K11" s="5">
        <v>194.88</v>
      </c>
      <c r="L11" s="5">
        <v>35.078400000000002</v>
      </c>
      <c r="M11" s="18">
        <f t="shared" ref="M11:M74" si="0">(L11+K11)*I11</f>
        <v>26445.215999999997</v>
      </c>
    </row>
    <row r="12" spans="2:13" s="7" customFormat="1" ht="43.5" customHeight="1">
      <c r="B12" s="2">
        <v>43069</v>
      </c>
      <c r="C12" s="3" t="s">
        <v>18</v>
      </c>
      <c r="D12" s="3" t="s">
        <v>19</v>
      </c>
      <c r="E12" s="8" t="s">
        <v>20</v>
      </c>
      <c r="F12" s="9"/>
      <c r="G12" s="4">
        <v>43042</v>
      </c>
      <c r="H12" s="5">
        <v>604</v>
      </c>
      <c r="I12" s="10">
        <f>_xlfn.IFNA(VLOOKUP(C12,Hoja1!A:B,2,FALSE), 0)</f>
        <v>512</v>
      </c>
      <c r="J12" s="9"/>
      <c r="K12" s="5">
        <v>150</v>
      </c>
      <c r="L12" s="5">
        <v>27</v>
      </c>
      <c r="M12" s="18">
        <f t="shared" si="0"/>
        <v>90624</v>
      </c>
    </row>
    <row r="13" spans="2:13" s="7" customFormat="1" ht="43.5" customHeight="1">
      <c r="B13" s="2">
        <v>43069</v>
      </c>
      <c r="C13" s="3" t="s">
        <v>22</v>
      </c>
      <c r="D13" s="3" t="s">
        <v>19</v>
      </c>
      <c r="E13" s="8" t="s">
        <v>23</v>
      </c>
      <c r="F13" s="9"/>
      <c r="G13" s="4">
        <v>43042</v>
      </c>
      <c r="H13" s="5">
        <v>0</v>
      </c>
      <c r="I13" s="10">
        <f>_xlfn.IFNA(VLOOKUP(C13,Hoja1!A:B,2,FALSE), 0)</f>
        <v>16</v>
      </c>
      <c r="J13" s="9"/>
      <c r="K13" s="5">
        <v>25</v>
      </c>
      <c r="L13" s="5">
        <v>4.5</v>
      </c>
      <c r="M13" s="18">
        <f t="shared" si="0"/>
        <v>472</v>
      </c>
    </row>
    <row r="14" spans="2:13" s="7" customFormat="1" ht="43.5" customHeight="1">
      <c r="B14" s="2">
        <v>43069</v>
      </c>
      <c r="C14" s="3" t="s">
        <v>25</v>
      </c>
      <c r="D14" s="3" t="s">
        <v>19</v>
      </c>
      <c r="E14" s="8" t="s">
        <v>26</v>
      </c>
      <c r="F14" s="9"/>
      <c r="G14" s="4">
        <v>42725</v>
      </c>
      <c r="H14" s="5">
        <v>7</v>
      </c>
      <c r="I14" s="10">
        <f>_xlfn.IFNA(VLOOKUP(C14,Hoja1!A:B,2,FALSE), 0)</f>
        <v>20</v>
      </c>
      <c r="J14" s="9"/>
      <c r="K14" s="5">
        <v>350</v>
      </c>
      <c r="L14" s="5">
        <v>63</v>
      </c>
      <c r="M14" s="18">
        <f t="shared" si="0"/>
        <v>8260</v>
      </c>
    </row>
    <row r="15" spans="2:13" s="7" customFormat="1" ht="43.5" customHeight="1">
      <c r="B15" s="2">
        <v>43069</v>
      </c>
      <c r="C15" s="3" t="s">
        <v>28</v>
      </c>
      <c r="D15" s="3" t="s">
        <v>19</v>
      </c>
      <c r="E15" s="8" t="s">
        <v>29</v>
      </c>
      <c r="F15" s="9"/>
      <c r="G15" s="4">
        <v>42844</v>
      </c>
      <c r="H15" s="5">
        <v>7</v>
      </c>
      <c r="I15" s="10">
        <f>_xlfn.IFNA(VLOOKUP(C15,Hoja1!A:B,2,FALSE), 0)</f>
        <v>0</v>
      </c>
      <c r="J15" s="9"/>
      <c r="K15" s="5">
        <v>143</v>
      </c>
      <c r="L15" s="5">
        <v>25.74</v>
      </c>
      <c r="M15" s="18">
        <f t="shared" si="0"/>
        <v>0</v>
      </c>
    </row>
    <row r="16" spans="2:13" s="7" customFormat="1" ht="43.5" customHeight="1">
      <c r="B16" s="2">
        <v>43069</v>
      </c>
      <c r="C16" s="3" t="s">
        <v>32</v>
      </c>
      <c r="D16" s="3" t="s">
        <v>33</v>
      </c>
      <c r="E16" s="8" t="s">
        <v>34</v>
      </c>
      <c r="F16" s="9"/>
      <c r="G16" s="4">
        <v>42950</v>
      </c>
      <c r="H16" s="5">
        <v>2</v>
      </c>
      <c r="I16" s="10">
        <f>_xlfn.IFNA(VLOOKUP(C16,Hoja1!A:B,2,FALSE), 0)</f>
        <v>4</v>
      </c>
      <c r="J16" s="9"/>
      <c r="K16" s="5">
        <v>17.600000000000001</v>
      </c>
      <c r="L16" s="5">
        <v>3.1680000000000001</v>
      </c>
      <c r="M16" s="18">
        <f t="shared" si="0"/>
        <v>83.072000000000003</v>
      </c>
    </row>
    <row r="17" spans="2:13" s="7" customFormat="1" ht="43.5" customHeight="1">
      <c r="B17" s="2">
        <v>43069</v>
      </c>
      <c r="C17" s="3" t="s">
        <v>35</v>
      </c>
      <c r="D17" s="3" t="s">
        <v>19</v>
      </c>
      <c r="E17" s="8" t="s">
        <v>36</v>
      </c>
      <c r="F17" s="9"/>
      <c r="G17" s="4">
        <v>43042</v>
      </c>
      <c r="H17" s="5">
        <v>2</v>
      </c>
      <c r="I17" s="10">
        <f>_xlfn.IFNA(VLOOKUP(C17,Hoja1!A:B,2,FALSE), 0)</f>
        <v>20</v>
      </c>
      <c r="J17" s="9"/>
      <c r="K17" s="5">
        <v>9</v>
      </c>
      <c r="L17" s="5">
        <v>1.62</v>
      </c>
      <c r="M17" s="18">
        <f t="shared" si="0"/>
        <v>212.40000000000003</v>
      </c>
    </row>
    <row r="18" spans="2:13" s="7" customFormat="1" ht="43.5" customHeight="1">
      <c r="B18" s="2">
        <v>43069</v>
      </c>
      <c r="C18" s="3" t="s">
        <v>39</v>
      </c>
      <c r="D18" s="3" t="s">
        <v>19</v>
      </c>
      <c r="E18" s="8" t="s">
        <v>40</v>
      </c>
      <c r="F18" s="9"/>
      <c r="G18" s="4">
        <v>42844</v>
      </c>
      <c r="H18" s="5">
        <v>0</v>
      </c>
      <c r="I18" s="10">
        <f>_xlfn.IFNA(VLOOKUP(C18,Hoja1!A:B,2,FALSE), 0)</f>
        <v>0</v>
      </c>
      <c r="J18" s="9"/>
      <c r="K18" s="5">
        <v>20.43</v>
      </c>
      <c r="L18" s="5">
        <v>3.6774</v>
      </c>
      <c r="M18" s="18">
        <f t="shared" si="0"/>
        <v>0</v>
      </c>
    </row>
    <row r="19" spans="2:13" s="7" customFormat="1" ht="43.5" customHeight="1">
      <c r="B19" s="2">
        <v>43069</v>
      </c>
      <c r="C19" s="3" t="s">
        <v>41</v>
      </c>
      <c r="D19" s="3" t="s">
        <v>19</v>
      </c>
      <c r="E19" s="8" t="s">
        <v>42</v>
      </c>
      <c r="F19" s="9"/>
      <c r="G19" s="4">
        <v>42691</v>
      </c>
      <c r="H19" s="5">
        <v>20</v>
      </c>
      <c r="I19" s="10">
        <f>_xlfn.IFNA(VLOOKUP(C19,Hoja1!A:B,2,FALSE), 0)</f>
        <v>173</v>
      </c>
      <c r="J19" s="9"/>
      <c r="K19" s="5">
        <v>15</v>
      </c>
      <c r="L19" s="5">
        <v>2.7</v>
      </c>
      <c r="M19" s="18">
        <f t="shared" si="0"/>
        <v>3062.1</v>
      </c>
    </row>
    <row r="20" spans="2:13" s="7" customFormat="1" ht="43.5" customHeight="1">
      <c r="B20" s="2">
        <v>43069</v>
      </c>
      <c r="C20" s="3" t="s">
        <v>47</v>
      </c>
      <c r="D20" s="3" t="s">
        <v>13</v>
      </c>
      <c r="E20" s="8" t="s">
        <v>48</v>
      </c>
      <c r="F20" s="9"/>
      <c r="G20" s="4">
        <v>43041</v>
      </c>
      <c r="H20" s="5">
        <v>2</v>
      </c>
      <c r="I20" s="10">
        <f>_xlfn.IFNA(VLOOKUP(C20,Hoja1!A:B,2,FALSE), 0)</f>
        <v>0</v>
      </c>
      <c r="J20" s="9"/>
      <c r="K20" s="5">
        <v>101.65</v>
      </c>
      <c r="L20" s="5">
        <v>18.297000000000001</v>
      </c>
      <c r="M20" s="18">
        <f t="shared" si="0"/>
        <v>0</v>
      </c>
    </row>
    <row r="21" spans="2:13" s="7" customFormat="1" ht="43.5" customHeight="1">
      <c r="B21" s="2">
        <v>43069</v>
      </c>
      <c r="C21" s="3" t="s">
        <v>49</v>
      </c>
      <c r="D21" s="3" t="s">
        <v>13</v>
      </c>
      <c r="E21" s="8" t="s">
        <v>50</v>
      </c>
      <c r="F21" s="9"/>
      <c r="G21" s="4">
        <v>43041</v>
      </c>
      <c r="H21" s="5">
        <v>62</v>
      </c>
      <c r="I21" s="10">
        <f>_xlfn.IFNA(VLOOKUP(C21,Hoja1!A:B,2,FALSE), 0)</f>
        <v>519</v>
      </c>
      <c r="J21" s="9"/>
      <c r="K21" s="5">
        <v>70.290000000000006</v>
      </c>
      <c r="L21" s="5">
        <v>12.652200000000001</v>
      </c>
      <c r="M21" s="18">
        <f t="shared" si="0"/>
        <v>43047.001800000005</v>
      </c>
    </row>
    <row r="22" spans="2:13" s="7" customFormat="1" ht="43.5" customHeight="1">
      <c r="B22" s="2">
        <v>43069</v>
      </c>
      <c r="C22" s="3" t="s">
        <v>51</v>
      </c>
      <c r="D22" s="3" t="s">
        <v>13</v>
      </c>
      <c r="E22" s="8" t="s">
        <v>52</v>
      </c>
      <c r="F22" s="9"/>
      <c r="G22" s="4">
        <v>43011</v>
      </c>
      <c r="H22" s="5">
        <v>55</v>
      </c>
      <c r="I22" s="10">
        <f>_xlfn.IFNA(VLOOKUP(C22,Hoja1!A:B,2,FALSE), 0)</f>
        <v>829</v>
      </c>
      <c r="J22" s="9"/>
      <c r="K22" s="5">
        <v>50</v>
      </c>
      <c r="L22" s="5">
        <v>9</v>
      </c>
      <c r="M22" s="18">
        <f t="shared" si="0"/>
        <v>48911</v>
      </c>
    </row>
    <row r="23" spans="2:13" s="7" customFormat="1" ht="43.5" customHeight="1">
      <c r="B23" s="2">
        <v>43069</v>
      </c>
      <c r="C23" s="3" t="s">
        <v>53</v>
      </c>
      <c r="D23" s="3" t="s">
        <v>13</v>
      </c>
      <c r="E23" s="8" t="s">
        <v>54</v>
      </c>
      <c r="F23" s="9"/>
      <c r="G23" s="4">
        <v>42894</v>
      </c>
      <c r="H23" s="5">
        <v>256</v>
      </c>
      <c r="I23" s="10">
        <f>_xlfn.IFNA(VLOOKUP(C23,Hoja1!A:B,2,FALSE), 0)</f>
        <v>0</v>
      </c>
      <c r="J23" s="9"/>
      <c r="K23" s="5">
        <v>90</v>
      </c>
      <c r="L23" s="5">
        <v>16.2</v>
      </c>
      <c r="M23" s="18">
        <f t="shared" si="0"/>
        <v>0</v>
      </c>
    </row>
    <row r="24" spans="2:13" s="7" customFormat="1" ht="43.5" customHeight="1">
      <c r="B24" s="2">
        <v>43069</v>
      </c>
      <c r="C24" s="3" t="s">
        <v>55</v>
      </c>
      <c r="D24" s="3" t="s">
        <v>13</v>
      </c>
      <c r="E24" s="8" t="s">
        <v>56</v>
      </c>
      <c r="F24" s="9"/>
      <c r="G24" s="4">
        <v>43041</v>
      </c>
      <c r="H24" s="5">
        <v>238</v>
      </c>
      <c r="I24" s="10">
        <f>_xlfn.IFNA(VLOOKUP(C24,Hoja1!A:B,2,FALSE), 0)</f>
        <v>82</v>
      </c>
      <c r="J24" s="9"/>
      <c r="K24" s="5">
        <v>67.75</v>
      </c>
      <c r="L24" s="5">
        <v>12.2</v>
      </c>
      <c r="M24" s="18">
        <f t="shared" si="0"/>
        <v>6555.9000000000005</v>
      </c>
    </row>
    <row r="25" spans="2:13" s="7" customFormat="1" ht="43.5" customHeight="1">
      <c r="B25" s="2">
        <v>43069</v>
      </c>
      <c r="C25" s="3" t="s">
        <v>57</v>
      </c>
      <c r="D25" s="3" t="s">
        <v>13</v>
      </c>
      <c r="E25" s="8" t="s">
        <v>58</v>
      </c>
      <c r="F25" s="9"/>
      <c r="G25" s="4">
        <v>43042</v>
      </c>
      <c r="H25" s="5">
        <v>5</v>
      </c>
      <c r="I25" s="10">
        <f>_xlfn.IFNA(VLOOKUP(C25,Hoja1!A:B,2,FALSE), 0)</f>
        <v>22</v>
      </c>
      <c r="J25" s="9"/>
      <c r="K25" s="5">
        <v>67.75</v>
      </c>
      <c r="L25" s="5">
        <v>12.2</v>
      </c>
      <c r="M25" s="18">
        <f t="shared" si="0"/>
        <v>1758.9</v>
      </c>
    </row>
    <row r="26" spans="2:13" s="7" customFormat="1" ht="43.5" customHeight="1">
      <c r="B26" s="2">
        <v>43069</v>
      </c>
      <c r="C26" s="3" t="s">
        <v>61</v>
      </c>
      <c r="D26" s="3" t="s">
        <v>62</v>
      </c>
      <c r="E26" s="8" t="s">
        <v>63</v>
      </c>
      <c r="F26" s="9"/>
      <c r="G26" s="4">
        <v>43053</v>
      </c>
      <c r="H26" s="5">
        <v>0</v>
      </c>
      <c r="I26" s="10">
        <f>_xlfn.IFNA(VLOOKUP(C26,Hoja1!A:B,2,FALSE), 0)</f>
        <v>20</v>
      </c>
      <c r="J26" s="9"/>
      <c r="K26" s="5">
        <v>200</v>
      </c>
      <c r="L26" s="5">
        <v>36</v>
      </c>
      <c r="M26" s="18">
        <f t="shared" si="0"/>
        <v>4720</v>
      </c>
    </row>
    <row r="27" spans="2:13" s="7" customFormat="1" ht="43.5" customHeight="1">
      <c r="B27" s="2">
        <v>43069</v>
      </c>
      <c r="C27" s="3" t="s">
        <v>65</v>
      </c>
      <c r="D27" s="3" t="s">
        <v>62</v>
      </c>
      <c r="E27" s="8" t="s">
        <v>66</v>
      </c>
      <c r="F27" s="9"/>
      <c r="G27" s="4">
        <v>43053</v>
      </c>
      <c r="H27" s="5">
        <v>0</v>
      </c>
      <c r="I27" s="10">
        <f>_xlfn.IFNA(VLOOKUP(C27,Hoja1!A:B,2,FALSE), 0)</f>
        <v>16</v>
      </c>
      <c r="J27" s="9"/>
      <c r="K27" s="5">
        <v>200</v>
      </c>
      <c r="L27" s="5">
        <v>36</v>
      </c>
      <c r="M27" s="18">
        <f t="shared" si="0"/>
        <v>3776</v>
      </c>
    </row>
    <row r="28" spans="2:13" s="7" customFormat="1" ht="43.5" customHeight="1">
      <c r="B28" s="2">
        <v>43069</v>
      </c>
      <c r="C28" s="3" t="s">
        <v>72</v>
      </c>
      <c r="D28" s="3" t="s">
        <v>71</v>
      </c>
      <c r="E28" s="8" t="s">
        <v>73</v>
      </c>
      <c r="F28" s="9"/>
      <c r="G28" s="4">
        <v>42773</v>
      </c>
      <c r="H28" s="5">
        <v>2</v>
      </c>
      <c r="I28" s="10">
        <f>_xlfn.IFNA(VLOOKUP(C28,Hoja1!A:B,2,FALSE), 0)</f>
        <v>100</v>
      </c>
      <c r="J28" s="9"/>
      <c r="K28" s="5">
        <v>28.81</v>
      </c>
      <c r="L28" s="5">
        <v>5.1858000000000004</v>
      </c>
      <c r="M28" s="18">
        <f t="shared" si="0"/>
        <v>3399.5800000000004</v>
      </c>
    </row>
    <row r="29" spans="2:13" s="7" customFormat="1" ht="43.5" customHeight="1">
      <c r="B29" s="2">
        <v>43069</v>
      </c>
      <c r="C29" s="3" t="s">
        <v>76</v>
      </c>
      <c r="D29" s="3" t="s">
        <v>71</v>
      </c>
      <c r="E29" s="8" t="s">
        <v>77</v>
      </c>
      <c r="F29" s="9"/>
      <c r="G29" s="4">
        <v>42773</v>
      </c>
      <c r="H29" s="5">
        <v>6</v>
      </c>
      <c r="I29" s="10">
        <f>_xlfn.IFNA(VLOOKUP(C29,Hoja1!A:B,2,FALSE), 0)</f>
        <v>113</v>
      </c>
      <c r="J29" s="9"/>
      <c r="K29" s="5">
        <v>28.81</v>
      </c>
      <c r="L29" s="5">
        <v>5.1858000000000004</v>
      </c>
      <c r="M29" s="18">
        <f t="shared" si="0"/>
        <v>3841.5254000000004</v>
      </c>
    </row>
    <row r="30" spans="2:13" s="7" customFormat="1" ht="43.5" customHeight="1">
      <c r="B30" s="2">
        <v>43069</v>
      </c>
      <c r="C30" s="3" t="s">
        <v>78</v>
      </c>
      <c r="D30" s="3" t="s">
        <v>79</v>
      </c>
      <c r="E30" s="8" t="s">
        <v>80</v>
      </c>
      <c r="F30" s="9"/>
      <c r="G30" s="4">
        <v>43005</v>
      </c>
      <c r="H30" s="5">
        <v>0</v>
      </c>
      <c r="I30" s="10">
        <f>_xlfn.IFNA(VLOOKUP(C30,Hoja1!A:B,2,FALSE), 0)</f>
        <v>0</v>
      </c>
      <c r="J30" s="9"/>
      <c r="K30" s="5">
        <v>750</v>
      </c>
      <c r="L30" s="5">
        <v>135</v>
      </c>
      <c r="M30" s="18">
        <f t="shared" si="0"/>
        <v>0</v>
      </c>
    </row>
    <row r="31" spans="2:13" s="7" customFormat="1" ht="43.5" customHeight="1">
      <c r="B31" s="2">
        <v>43069</v>
      </c>
      <c r="C31" s="3" t="s">
        <v>84</v>
      </c>
      <c r="D31" s="3" t="s">
        <v>67</v>
      </c>
      <c r="E31" s="8" t="s">
        <v>85</v>
      </c>
      <c r="F31" s="9"/>
      <c r="G31" s="4">
        <v>42768</v>
      </c>
      <c r="H31" s="5">
        <v>0</v>
      </c>
      <c r="I31" s="10">
        <f>_xlfn.IFNA(VLOOKUP(C31,Hoja1!A:B,2,FALSE), 0)</f>
        <v>0</v>
      </c>
      <c r="J31" s="9"/>
      <c r="K31" s="5">
        <v>203.38</v>
      </c>
      <c r="L31" s="5">
        <v>36.608400000000003</v>
      </c>
      <c r="M31" s="18">
        <f t="shared" si="0"/>
        <v>0</v>
      </c>
    </row>
    <row r="32" spans="2:13" s="7" customFormat="1" ht="43.5" customHeight="1">
      <c r="B32" s="2">
        <v>43069</v>
      </c>
      <c r="C32" s="3" t="s">
        <v>86</v>
      </c>
      <c r="D32" s="3" t="s">
        <v>67</v>
      </c>
      <c r="E32" s="8" t="s">
        <v>87</v>
      </c>
      <c r="F32" s="9"/>
      <c r="G32" s="4">
        <v>42768</v>
      </c>
      <c r="H32" s="5">
        <v>0</v>
      </c>
      <c r="I32" s="10">
        <f>_xlfn.IFNA(VLOOKUP(C32,Hoja1!A:B,2,FALSE), 0)</f>
        <v>0</v>
      </c>
      <c r="J32" s="9"/>
      <c r="K32" s="5">
        <v>211.86</v>
      </c>
      <c r="L32" s="5">
        <v>38.134799999999998</v>
      </c>
      <c r="M32" s="18">
        <f t="shared" si="0"/>
        <v>0</v>
      </c>
    </row>
    <row r="33" spans="2:13" s="7" customFormat="1" ht="43.5" customHeight="1">
      <c r="B33" s="2">
        <v>43069</v>
      </c>
      <c r="C33" s="3" t="s">
        <v>88</v>
      </c>
      <c r="D33" s="3" t="s">
        <v>67</v>
      </c>
      <c r="E33" s="8" t="s">
        <v>89</v>
      </c>
      <c r="F33" s="9"/>
      <c r="G33" s="4">
        <v>42768</v>
      </c>
      <c r="H33" s="5">
        <v>0</v>
      </c>
      <c r="I33" s="10">
        <f>_xlfn.IFNA(VLOOKUP(C33,Hoja1!A:B,2,FALSE), 0)</f>
        <v>0</v>
      </c>
      <c r="J33" s="9"/>
      <c r="K33" s="5">
        <v>190.67</v>
      </c>
      <c r="L33" s="5">
        <v>34.320599999999999</v>
      </c>
      <c r="M33" s="18">
        <f t="shared" si="0"/>
        <v>0</v>
      </c>
    </row>
    <row r="34" spans="2:13" s="7" customFormat="1" ht="43.5" customHeight="1">
      <c r="B34" s="2">
        <v>43069</v>
      </c>
      <c r="C34" s="3" t="s">
        <v>90</v>
      </c>
      <c r="D34" s="3" t="s">
        <v>67</v>
      </c>
      <c r="E34" s="8" t="s">
        <v>91</v>
      </c>
      <c r="F34" s="9"/>
      <c r="G34" s="4">
        <v>42768</v>
      </c>
      <c r="H34" s="5">
        <v>0</v>
      </c>
      <c r="I34" s="10">
        <f>_xlfn.IFNA(VLOOKUP(C34,Hoja1!A:B,2,FALSE), 0)</f>
        <v>0</v>
      </c>
      <c r="J34" s="9"/>
      <c r="K34" s="5">
        <v>131.35</v>
      </c>
      <c r="L34" s="5">
        <v>23.643000000000001</v>
      </c>
      <c r="M34" s="18">
        <f t="shared" si="0"/>
        <v>0</v>
      </c>
    </row>
    <row r="35" spans="2:13" s="7" customFormat="1" ht="43.5" customHeight="1">
      <c r="B35" s="2">
        <v>43069</v>
      </c>
      <c r="C35" s="3" t="s">
        <v>92</v>
      </c>
      <c r="D35" s="3" t="s">
        <v>67</v>
      </c>
      <c r="E35" s="8" t="s">
        <v>93</v>
      </c>
      <c r="F35" s="9"/>
      <c r="G35" s="4">
        <v>42768</v>
      </c>
      <c r="H35" s="5">
        <v>0</v>
      </c>
      <c r="I35" s="10">
        <f>_xlfn.IFNA(VLOOKUP(C35,Hoja1!A:B,2,FALSE), 0)</f>
        <v>0</v>
      </c>
      <c r="J35" s="9"/>
      <c r="K35" s="5">
        <v>131.35</v>
      </c>
      <c r="L35" s="5">
        <v>23.643000000000001</v>
      </c>
      <c r="M35" s="18">
        <f t="shared" si="0"/>
        <v>0</v>
      </c>
    </row>
    <row r="36" spans="2:13" s="7" customFormat="1" ht="43.5" customHeight="1">
      <c r="B36" s="2">
        <v>43069</v>
      </c>
      <c r="C36" s="3" t="s">
        <v>94</v>
      </c>
      <c r="D36" s="3" t="s">
        <v>67</v>
      </c>
      <c r="E36" s="8" t="s">
        <v>95</v>
      </c>
      <c r="F36" s="9"/>
      <c r="G36" s="4">
        <v>42768</v>
      </c>
      <c r="H36" s="5">
        <v>0</v>
      </c>
      <c r="I36" s="10">
        <f>_xlfn.IFNA(VLOOKUP(C36,Hoja1!A:B,2,FALSE), 0)</f>
        <v>0</v>
      </c>
      <c r="J36" s="9"/>
      <c r="K36" s="5">
        <v>84.74</v>
      </c>
      <c r="L36" s="5">
        <v>15.2532</v>
      </c>
      <c r="M36" s="18">
        <f t="shared" si="0"/>
        <v>0</v>
      </c>
    </row>
    <row r="37" spans="2:13" s="7" customFormat="1" ht="43.5" customHeight="1">
      <c r="B37" s="2">
        <v>43069</v>
      </c>
      <c r="C37" s="3" t="s">
        <v>96</v>
      </c>
      <c r="D37" s="3" t="s">
        <v>67</v>
      </c>
      <c r="E37" s="8" t="s">
        <v>97</v>
      </c>
      <c r="F37" s="9"/>
      <c r="G37" s="4">
        <v>42768</v>
      </c>
      <c r="H37" s="5">
        <v>0</v>
      </c>
      <c r="I37" s="10">
        <f>_xlfn.IFNA(VLOOKUP(C37,Hoja1!A:B,2,FALSE), 0)</f>
        <v>0</v>
      </c>
      <c r="J37" s="9"/>
      <c r="K37" s="5">
        <v>59.32</v>
      </c>
      <c r="L37" s="5">
        <v>10.6776</v>
      </c>
      <c r="M37" s="18">
        <f t="shared" si="0"/>
        <v>0</v>
      </c>
    </row>
    <row r="38" spans="2:13" s="7" customFormat="1" ht="43.5" customHeight="1">
      <c r="B38" s="2">
        <v>43069</v>
      </c>
      <c r="C38" s="3" t="s">
        <v>98</v>
      </c>
      <c r="D38" s="3" t="s">
        <v>82</v>
      </c>
      <c r="E38" s="8" t="s">
        <v>99</v>
      </c>
      <c r="F38" s="9"/>
      <c r="G38" s="4">
        <v>42768</v>
      </c>
      <c r="H38" s="5">
        <v>0</v>
      </c>
      <c r="I38" s="10">
        <f>_xlfn.IFNA(VLOOKUP(C38,Hoja1!A:B,2,FALSE), 0)</f>
        <v>0</v>
      </c>
      <c r="J38" s="9"/>
      <c r="K38" s="5">
        <v>46.61</v>
      </c>
      <c r="L38" s="5">
        <v>8.3897999999999993</v>
      </c>
      <c r="M38" s="18">
        <f t="shared" si="0"/>
        <v>0</v>
      </c>
    </row>
    <row r="39" spans="2:13" s="7" customFormat="1" ht="43.5" customHeight="1">
      <c r="B39" s="2">
        <v>43069</v>
      </c>
      <c r="C39" s="3" t="s">
        <v>101</v>
      </c>
      <c r="D39" s="3" t="s">
        <v>67</v>
      </c>
      <c r="E39" s="8" t="s">
        <v>102</v>
      </c>
      <c r="F39" s="9"/>
      <c r="G39" s="4">
        <v>42768</v>
      </c>
      <c r="H39" s="5">
        <v>0</v>
      </c>
      <c r="I39" s="10">
        <f>_xlfn.IFNA(VLOOKUP(C39,Hoja1!A:B,2,FALSE), 0)</f>
        <v>0</v>
      </c>
      <c r="J39" s="9"/>
      <c r="K39" s="5">
        <v>305.08</v>
      </c>
      <c r="L39" s="5">
        <v>54.914400000000001</v>
      </c>
      <c r="M39" s="18">
        <f t="shared" si="0"/>
        <v>0</v>
      </c>
    </row>
    <row r="40" spans="2:13" s="7" customFormat="1" ht="43.5" customHeight="1">
      <c r="B40" s="2">
        <v>43069</v>
      </c>
      <c r="C40" s="3" t="s">
        <v>103</v>
      </c>
      <c r="D40" s="3" t="s">
        <v>67</v>
      </c>
      <c r="E40" s="8" t="s">
        <v>104</v>
      </c>
      <c r="F40" s="9"/>
      <c r="G40" s="4">
        <v>42768</v>
      </c>
      <c r="H40" s="5">
        <v>0</v>
      </c>
      <c r="I40" s="10">
        <f>_xlfn.IFNA(VLOOKUP(C40,Hoja1!A:B,2,FALSE), 0)</f>
        <v>0</v>
      </c>
      <c r="J40" s="9"/>
      <c r="K40" s="5">
        <v>177.96</v>
      </c>
      <c r="L40" s="5">
        <v>32.032800000000002</v>
      </c>
      <c r="M40" s="18">
        <f t="shared" si="0"/>
        <v>0</v>
      </c>
    </row>
    <row r="41" spans="2:13" s="7" customFormat="1" ht="43.5" customHeight="1">
      <c r="B41" s="2">
        <v>43069</v>
      </c>
      <c r="C41" s="3" t="s">
        <v>105</v>
      </c>
      <c r="D41" s="3" t="s">
        <v>67</v>
      </c>
      <c r="E41" s="8" t="s">
        <v>106</v>
      </c>
      <c r="F41" s="9"/>
      <c r="G41" s="4">
        <v>42768</v>
      </c>
      <c r="H41" s="5">
        <v>0</v>
      </c>
      <c r="I41" s="10">
        <f>_xlfn.IFNA(VLOOKUP(C41,Hoja1!A:B,2,FALSE), 0)</f>
        <v>0</v>
      </c>
      <c r="J41" s="9"/>
      <c r="K41" s="5">
        <v>135.59</v>
      </c>
      <c r="L41" s="5">
        <v>24.406199999999998</v>
      </c>
      <c r="M41" s="18">
        <f t="shared" si="0"/>
        <v>0</v>
      </c>
    </row>
    <row r="42" spans="2:13" s="7" customFormat="1" ht="43.5" customHeight="1">
      <c r="B42" s="2">
        <v>43069</v>
      </c>
      <c r="C42" s="3" t="s">
        <v>107</v>
      </c>
      <c r="D42" s="3" t="s">
        <v>67</v>
      </c>
      <c r="E42" s="8" t="s">
        <v>108</v>
      </c>
      <c r="F42" s="9"/>
      <c r="G42" s="4">
        <v>43019</v>
      </c>
      <c r="H42" s="5">
        <v>0</v>
      </c>
      <c r="I42" s="10">
        <f>_xlfn.IFNA(VLOOKUP(C42,Hoja1!A:B,2,FALSE), 0)</f>
        <v>0</v>
      </c>
      <c r="J42" s="9"/>
      <c r="K42" s="5">
        <v>233.05</v>
      </c>
      <c r="L42" s="5">
        <v>41.948999999999998</v>
      </c>
      <c r="M42" s="18">
        <f t="shared" si="0"/>
        <v>0</v>
      </c>
    </row>
    <row r="43" spans="2:13" s="7" customFormat="1" ht="43.5" customHeight="1">
      <c r="B43" s="2">
        <v>43069</v>
      </c>
      <c r="C43" s="3" t="s">
        <v>109</v>
      </c>
      <c r="D43" s="3" t="s">
        <v>67</v>
      </c>
      <c r="E43" s="8" t="s">
        <v>110</v>
      </c>
      <c r="F43" s="9"/>
      <c r="G43" s="4">
        <v>42758</v>
      </c>
      <c r="H43" s="5">
        <v>0</v>
      </c>
      <c r="I43" s="10">
        <f>_xlfn.IFNA(VLOOKUP(C43,Hoja1!A:B,2,FALSE), 0)</f>
        <v>0</v>
      </c>
      <c r="J43" s="9"/>
      <c r="K43" s="5">
        <v>29.64</v>
      </c>
      <c r="L43" s="5">
        <v>5.3352000000000004</v>
      </c>
      <c r="M43" s="18">
        <f t="shared" si="0"/>
        <v>0</v>
      </c>
    </row>
    <row r="44" spans="2:13" s="7" customFormat="1" ht="43.5" customHeight="1">
      <c r="B44" s="2">
        <v>43069</v>
      </c>
      <c r="C44" s="3" t="s">
        <v>111</v>
      </c>
      <c r="D44" s="3" t="s">
        <v>67</v>
      </c>
      <c r="E44" s="8" t="s">
        <v>112</v>
      </c>
      <c r="F44" s="9"/>
      <c r="G44" s="4">
        <v>42768</v>
      </c>
      <c r="H44" s="5">
        <v>0</v>
      </c>
      <c r="I44" s="10">
        <f>_xlfn.IFNA(VLOOKUP(C44,Hoja1!A:B,2,FALSE), 0)</f>
        <v>0</v>
      </c>
      <c r="J44" s="9"/>
      <c r="K44" s="5">
        <v>33.89</v>
      </c>
      <c r="L44" s="5">
        <v>6.1002000000000001</v>
      </c>
      <c r="M44" s="18">
        <f t="shared" si="0"/>
        <v>0</v>
      </c>
    </row>
    <row r="45" spans="2:13" s="7" customFormat="1" ht="43.5" customHeight="1">
      <c r="B45" s="2">
        <v>43069</v>
      </c>
      <c r="C45" s="3" t="s">
        <v>113</v>
      </c>
      <c r="D45" s="3" t="s">
        <v>67</v>
      </c>
      <c r="E45" s="8" t="s">
        <v>114</v>
      </c>
      <c r="F45" s="9"/>
      <c r="G45" s="4">
        <v>42768</v>
      </c>
      <c r="H45" s="5">
        <v>0</v>
      </c>
      <c r="I45" s="10">
        <f>_xlfn.IFNA(VLOOKUP(C45,Hoja1!A:B,2,FALSE), 0)</f>
        <v>0</v>
      </c>
      <c r="J45" s="9"/>
      <c r="K45" s="5">
        <v>3559.32</v>
      </c>
      <c r="L45" s="5">
        <v>640.67759999999998</v>
      </c>
      <c r="M45" s="18">
        <f t="shared" si="0"/>
        <v>0</v>
      </c>
    </row>
    <row r="46" spans="2:13" s="7" customFormat="1" ht="43.5" customHeight="1">
      <c r="B46" s="2">
        <v>43069</v>
      </c>
      <c r="C46" s="3" t="s">
        <v>115</v>
      </c>
      <c r="D46" s="3" t="s">
        <v>33</v>
      </c>
      <c r="E46" s="8" t="s">
        <v>116</v>
      </c>
      <c r="F46" s="9"/>
      <c r="G46" s="4">
        <v>42844</v>
      </c>
      <c r="H46" s="5">
        <v>1</v>
      </c>
      <c r="I46" s="10">
        <f>_xlfn.IFNA(VLOOKUP(C46,Hoja1!A:B,2,FALSE), 0)</f>
        <v>45</v>
      </c>
      <c r="J46" s="9"/>
      <c r="K46" s="5">
        <v>5.22</v>
      </c>
      <c r="L46" s="5">
        <v>0.93959999999999999</v>
      </c>
      <c r="M46" s="18">
        <f t="shared" si="0"/>
        <v>277.18199999999996</v>
      </c>
    </row>
    <row r="47" spans="2:13" s="7" customFormat="1" ht="43.5" customHeight="1">
      <c r="B47" s="2">
        <v>43069</v>
      </c>
      <c r="C47" s="3" t="s">
        <v>121</v>
      </c>
      <c r="D47" s="3" t="s">
        <v>33</v>
      </c>
      <c r="E47" s="8" t="s">
        <v>122</v>
      </c>
      <c r="F47" s="9"/>
      <c r="G47" s="4">
        <v>42844</v>
      </c>
      <c r="H47" s="5">
        <v>0</v>
      </c>
      <c r="I47" s="10">
        <f>_xlfn.IFNA(VLOOKUP(C47,Hoja1!A:B,2,FALSE), 0)</f>
        <v>8</v>
      </c>
      <c r="J47" s="9"/>
      <c r="K47" s="5">
        <v>372.88</v>
      </c>
      <c r="L47" s="5">
        <v>67.118399999999994</v>
      </c>
      <c r="M47" s="18">
        <f t="shared" si="0"/>
        <v>3519.9872</v>
      </c>
    </row>
    <row r="48" spans="2:13" s="7" customFormat="1" ht="43.5" customHeight="1">
      <c r="B48" s="2">
        <v>43069</v>
      </c>
      <c r="C48" s="3" t="s">
        <v>123</v>
      </c>
      <c r="D48" s="3" t="s">
        <v>33</v>
      </c>
      <c r="E48" s="8" t="s">
        <v>124</v>
      </c>
      <c r="F48" s="9"/>
      <c r="G48" s="4">
        <v>42961</v>
      </c>
      <c r="H48" s="5">
        <v>0</v>
      </c>
      <c r="I48" s="10">
        <f>_xlfn.IFNA(VLOOKUP(C48,Hoja1!A:B,2,FALSE), 0)</f>
        <v>13</v>
      </c>
      <c r="J48" s="9"/>
      <c r="K48" s="5">
        <v>2581.1</v>
      </c>
      <c r="L48" s="5">
        <v>464.59800000000001</v>
      </c>
      <c r="M48" s="18">
        <f t="shared" si="0"/>
        <v>39594.074000000001</v>
      </c>
    </row>
    <row r="49" spans="2:13" s="7" customFormat="1" ht="43.5" customHeight="1">
      <c r="B49" s="2">
        <v>43069</v>
      </c>
      <c r="C49" s="3" t="s">
        <v>127</v>
      </c>
      <c r="D49" s="3" t="s">
        <v>33</v>
      </c>
      <c r="E49" s="8" t="s">
        <v>128</v>
      </c>
      <c r="F49" s="9"/>
      <c r="G49" s="4">
        <v>42759</v>
      </c>
      <c r="H49" s="5">
        <v>2</v>
      </c>
      <c r="I49" s="10">
        <f>_xlfn.IFNA(VLOOKUP(C49,Hoja1!A:B,2,FALSE), 0)</f>
        <v>9</v>
      </c>
      <c r="J49" s="9"/>
      <c r="K49" s="5">
        <v>3042</v>
      </c>
      <c r="L49" s="5">
        <v>547.55999999999995</v>
      </c>
      <c r="M49" s="18">
        <f t="shared" si="0"/>
        <v>32306.04</v>
      </c>
    </row>
    <row r="50" spans="2:13" s="7" customFormat="1" ht="43.5" customHeight="1">
      <c r="B50" s="2">
        <v>43069</v>
      </c>
      <c r="C50" s="3" t="s">
        <v>131</v>
      </c>
      <c r="D50" s="3" t="s">
        <v>33</v>
      </c>
      <c r="E50" s="8" t="s">
        <v>132</v>
      </c>
      <c r="F50" s="9"/>
      <c r="G50" s="4">
        <v>42961</v>
      </c>
      <c r="H50" s="5">
        <v>61</v>
      </c>
      <c r="I50" s="10">
        <f>_xlfn.IFNA(VLOOKUP(C50,Hoja1!A:B,2,FALSE), 0)</f>
        <v>27</v>
      </c>
      <c r="J50" s="9"/>
      <c r="K50" s="5">
        <v>4765</v>
      </c>
      <c r="L50" s="5">
        <v>857.7</v>
      </c>
      <c r="M50" s="18">
        <f t="shared" si="0"/>
        <v>151812.9</v>
      </c>
    </row>
    <row r="51" spans="2:13" s="7" customFormat="1" ht="43.5" customHeight="1">
      <c r="B51" s="2">
        <v>43069</v>
      </c>
      <c r="C51" s="3" t="s">
        <v>136</v>
      </c>
      <c r="D51" s="3" t="s">
        <v>33</v>
      </c>
      <c r="E51" s="8" t="s">
        <v>137</v>
      </c>
      <c r="F51" s="9"/>
      <c r="G51" s="4">
        <v>42961</v>
      </c>
      <c r="H51" s="5">
        <v>0</v>
      </c>
      <c r="I51" s="10">
        <f>_xlfn.IFNA(VLOOKUP(C51,Hoja1!A:B,2,FALSE), 0)</f>
        <v>7</v>
      </c>
      <c r="J51" s="9"/>
      <c r="K51" s="5">
        <v>1698.15</v>
      </c>
      <c r="L51" s="5">
        <v>305.66699999999997</v>
      </c>
      <c r="M51" s="18">
        <f t="shared" si="0"/>
        <v>14026.719000000001</v>
      </c>
    </row>
    <row r="52" spans="2:13" s="7" customFormat="1" ht="43.5" customHeight="1">
      <c r="B52" s="2">
        <v>43069</v>
      </c>
      <c r="C52" s="3" t="s">
        <v>138</v>
      </c>
      <c r="D52" s="3" t="s">
        <v>33</v>
      </c>
      <c r="E52" s="8" t="s">
        <v>139</v>
      </c>
      <c r="F52" s="9"/>
      <c r="G52" s="4">
        <v>42961</v>
      </c>
      <c r="H52" s="5">
        <v>0</v>
      </c>
      <c r="I52" s="10">
        <f>_xlfn.IFNA(VLOOKUP(C52,Hoja1!A:B,2,FALSE), 0)</f>
        <v>10</v>
      </c>
      <c r="J52" s="9"/>
      <c r="K52" s="5">
        <v>1888.7</v>
      </c>
      <c r="L52" s="5">
        <v>339.96600000000001</v>
      </c>
      <c r="M52" s="18">
        <f t="shared" si="0"/>
        <v>22286.660000000003</v>
      </c>
    </row>
    <row r="53" spans="2:13" s="7" customFormat="1" ht="43.5" customHeight="1">
      <c r="B53" s="2">
        <v>43069</v>
      </c>
      <c r="C53" s="3" t="s">
        <v>140</v>
      </c>
      <c r="D53" s="3" t="s">
        <v>33</v>
      </c>
      <c r="E53" s="8" t="s">
        <v>141</v>
      </c>
      <c r="F53" s="9"/>
      <c r="G53" s="4">
        <v>42961</v>
      </c>
      <c r="H53" s="5">
        <v>0</v>
      </c>
      <c r="I53" s="10">
        <f>_xlfn.IFNA(VLOOKUP(C53,Hoja1!A:B,2,FALSE), 0)</f>
        <v>9</v>
      </c>
      <c r="J53" s="9"/>
      <c r="K53" s="5">
        <v>1888.7</v>
      </c>
      <c r="L53" s="5">
        <v>339.96600000000001</v>
      </c>
      <c r="M53" s="18">
        <f t="shared" si="0"/>
        <v>20057.994000000002</v>
      </c>
    </row>
    <row r="54" spans="2:13" s="7" customFormat="1" ht="43.5" customHeight="1">
      <c r="B54" s="2">
        <v>43069</v>
      </c>
      <c r="C54" s="3" t="s">
        <v>142</v>
      </c>
      <c r="D54" s="3" t="s">
        <v>33</v>
      </c>
      <c r="E54" s="8" t="s">
        <v>143</v>
      </c>
      <c r="F54" s="9"/>
      <c r="G54" s="4">
        <v>42961</v>
      </c>
      <c r="H54" s="5">
        <v>1</v>
      </c>
      <c r="I54" s="10">
        <f>_xlfn.IFNA(VLOOKUP(C54,Hoja1!A:B,2,FALSE), 0)</f>
        <v>9</v>
      </c>
      <c r="J54" s="9"/>
      <c r="K54" s="5">
        <v>4025.52</v>
      </c>
      <c r="L54" s="5">
        <v>724.59360000000004</v>
      </c>
      <c r="M54" s="18">
        <f t="shared" si="0"/>
        <v>42751.022399999994</v>
      </c>
    </row>
    <row r="55" spans="2:13" s="7" customFormat="1" ht="43.5" customHeight="1">
      <c r="B55" s="2">
        <v>43069</v>
      </c>
      <c r="C55" s="3" t="s">
        <v>144</v>
      </c>
      <c r="D55" s="3" t="s">
        <v>33</v>
      </c>
      <c r="E55" s="8" t="s">
        <v>145</v>
      </c>
      <c r="F55" s="9"/>
      <c r="G55" s="4">
        <v>42961</v>
      </c>
      <c r="H55" s="5">
        <v>1</v>
      </c>
      <c r="I55" s="10">
        <f>_xlfn.IFNA(VLOOKUP(C55,Hoja1!A:B,2,FALSE), 0)</f>
        <v>3</v>
      </c>
      <c r="J55" s="9"/>
      <c r="K55" s="5">
        <v>4083.61</v>
      </c>
      <c r="L55" s="5">
        <v>735.0498</v>
      </c>
      <c r="M55" s="18">
        <f t="shared" si="0"/>
        <v>14455.9794</v>
      </c>
    </row>
    <row r="56" spans="2:13" s="7" customFormat="1" ht="43.5" customHeight="1">
      <c r="B56" s="2">
        <v>43069</v>
      </c>
      <c r="C56" s="3" t="s">
        <v>147</v>
      </c>
      <c r="D56" s="3" t="s">
        <v>33</v>
      </c>
      <c r="E56" s="8" t="s">
        <v>148</v>
      </c>
      <c r="F56" s="9"/>
      <c r="G56" s="4">
        <v>42961</v>
      </c>
      <c r="H56" s="5">
        <v>0</v>
      </c>
      <c r="I56" s="10">
        <f>_xlfn.IFNA(VLOOKUP(C56,Hoja1!A:B,2,FALSE), 0)</f>
        <v>11</v>
      </c>
      <c r="J56" s="9"/>
      <c r="K56" s="5">
        <v>7325.02</v>
      </c>
      <c r="L56" s="5">
        <v>1318.5036</v>
      </c>
      <c r="M56" s="18">
        <f t="shared" si="0"/>
        <v>95078.759600000005</v>
      </c>
    </row>
    <row r="57" spans="2:13" s="7" customFormat="1" ht="43.5" customHeight="1">
      <c r="B57" s="2">
        <v>43069</v>
      </c>
      <c r="C57" s="3" t="s">
        <v>149</v>
      </c>
      <c r="D57" s="3" t="s">
        <v>33</v>
      </c>
      <c r="E57" s="8" t="s">
        <v>150</v>
      </c>
      <c r="F57" s="9"/>
      <c r="G57" s="4">
        <v>42961</v>
      </c>
      <c r="H57" s="5">
        <v>1</v>
      </c>
      <c r="I57" s="10">
        <f>_xlfn.IFNA(VLOOKUP(C57,Hoja1!A:B,2,FALSE), 0)</f>
        <v>13</v>
      </c>
      <c r="J57" s="9"/>
      <c r="K57" s="5">
        <v>7325.02</v>
      </c>
      <c r="L57" s="5">
        <v>1318.5036</v>
      </c>
      <c r="M57" s="18">
        <f t="shared" si="0"/>
        <v>112365.80680000001</v>
      </c>
    </row>
    <row r="58" spans="2:13" s="7" customFormat="1" ht="43.5" customHeight="1">
      <c r="B58" s="2">
        <v>43069</v>
      </c>
      <c r="C58" s="3" t="s">
        <v>151</v>
      </c>
      <c r="D58" s="3" t="s">
        <v>33</v>
      </c>
      <c r="E58" s="8" t="s">
        <v>152</v>
      </c>
      <c r="F58" s="9"/>
      <c r="G58" s="4">
        <v>42961</v>
      </c>
      <c r="H58" s="5">
        <v>0</v>
      </c>
      <c r="I58" s="10">
        <f>_xlfn.IFNA(VLOOKUP(C58,Hoja1!A:B,2,FALSE), 0)</f>
        <v>0</v>
      </c>
      <c r="J58" s="9"/>
      <c r="K58" s="5">
        <v>7325.02</v>
      </c>
      <c r="L58" s="5">
        <v>1318.5036</v>
      </c>
      <c r="M58" s="18">
        <f t="shared" si="0"/>
        <v>0</v>
      </c>
    </row>
    <row r="59" spans="2:13" s="7" customFormat="1" ht="43.5" customHeight="1">
      <c r="B59" s="2">
        <v>43069</v>
      </c>
      <c r="C59" s="3" t="s">
        <v>153</v>
      </c>
      <c r="D59" s="3" t="s">
        <v>33</v>
      </c>
      <c r="E59" s="8" t="s">
        <v>154</v>
      </c>
      <c r="F59" s="9"/>
      <c r="G59" s="4">
        <v>42961</v>
      </c>
      <c r="H59" s="5">
        <v>0</v>
      </c>
      <c r="I59" s="10">
        <f>_xlfn.IFNA(VLOOKUP(C59,Hoja1!A:B,2,FALSE), 0)</f>
        <v>6</v>
      </c>
      <c r="J59" s="9"/>
      <c r="K59" s="5">
        <v>3028.95</v>
      </c>
      <c r="L59" s="5">
        <v>545.21100000000001</v>
      </c>
      <c r="M59" s="18">
        <f t="shared" si="0"/>
        <v>21444.966</v>
      </c>
    </row>
    <row r="60" spans="2:13" s="7" customFormat="1" ht="43.5" customHeight="1">
      <c r="B60" s="2">
        <v>43069</v>
      </c>
      <c r="C60" s="3" t="s">
        <v>155</v>
      </c>
      <c r="D60" s="3" t="s">
        <v>33</v>
      </c>
      <c r="E60" s="8" t="s">
        <v>156</v>
      </c>
      <c r="F60" s="9"/>
      <c r="G60" s="4">
        <v>42961</v>
      </c>
      <c r="H60" s="5">
        <v>0</v>
      </c>
      <c r="I60" s="10">
        <f>_xlfn.IFNA(VLOOKUP(C60,Hoja1!A:B,2,FALSE), 0)</f>
        <v>11</v>
      </c>
      <c r="J60" s="9"/>
      <c r="K60" s="5">
        <v>4055.08</v>
      </c>
      <c r="L60" s="5">
        <v>729.9144</v>
      </c>
      <c r="M60" s="18">
        <f t="shared" si="0"/>
        <v>52634.938399999999</v>
      </c>
    </row>
    <row r="61" spans="2:13" s="7" customFormat="1" ht="43.5" customHeight="1">
      <c r="B61" s="2">
        <v>43069</v>
      </c>
      <c r="C61" s="3" t="s">
        <v>157</v>
      </c>
      <c r="D61" s="3" t="s">
        <v>33</v>
      </c>
      <c r="E61" s="8" t="s">
        <v>158</v>
      </c>
      <c r="F61" s="9"/>
      <c r="G61" s="4">
        <v>42961</v>
      </c>
      <c r="H61" s="5">
        <v>0</v>
      </c>
      <c r="I61" s="10">
        <f>_xlfn.IFNA(VLOOKUP(C61,Hoja1!A:B,2,FALSE), 0)</f>
        <v>10</v>
      </c>
      <c r="J61" s="9"/>
      <c r="K61" s="5">
        <v>4055.08</v>
      </c>
      <c r="L61" s="5">
        <v>729.9144</v>
      </c>
      <c r="M61" s="18">
        <f t="shared" si="0"/>
        <v>47849.943999999996</v>
      </c>
    </row>
    <row r="62" spans="2:13" s="7" customFormat="1" ht="43.5" customHeight="1">
      <c r="B62" s="2">
        <v>43069</v>
      </c>
      <c r="C62" s="3" t="s">
        <v>159</v>
      </c>
      <c r="D62" s="3" t="s">
        <v>33</v>
      </c>
      <c r="E62" s="8" t="s">
        <v>160</v>
      </c>
      <c r="F62" s="9"/>
      <c r="G62" s="4">
        <v>42961</v>
      </c>
      <c r="H62" s="5">
        <v>0</v>
      </c>
      <c r="I62" s="10">
        <f>_xlfn.IFNA(VLOOKUP(C62,Hoja1!A:B,2,FALSE), 0)</f>
        <v>12</v>
      </c>
      <c r="J62" s="9"/>
      <c r="K62" s="5">
        <v>4055.08</v>
      </c>
      <c r="L62" s="5">
        <v>729.9144</v>
      </c>
      <c r="M62" s="18">
        <f t="shared" si="0"/>
        <v>57419.932799999995</v>
      </c>
    </row>
    <row r="63" spans="2:13" s="7" customFormat="1" ht="43.5" customHeight="1">
      <c r="B63" s="2">
        <v>43069</v>
      </c>
      <c r="C63" s="3" t="s">
        <v>162</v>
      </c>
      <c r="D63" s="3" t="s">
        <v>33</v>
      </c>
      <c r="E63" s="8" t="s">
        <v>163</v>
      </c>
      <c r="F63" s="9"/>
      <c r="G63" s="4">
        <v>42961</v>
      </c>
      <c r="H63" s="5">
        <v>0</v>
      </c>
      <c r="I63" s="10">
        <f>_xlfn.IFNA(VLOOKUP(C63,Hoja1!A:B,2,FALSE), 0)</f>
        <v>7</v>
      </c>
      <c r="J63" s="9"/>
      <c r="K63" s="5">
        <v>4025.7</v>
      </c>
      <c r="L63" s="5">
        <v>724.62599999999998</v>
      </c>
      <c r="M63" s="18">
        <f t="shared" si="0"/>
        <v>33252.281999999999</v>
      </c>
    </row>
    <row r="64" spans="2:13" s="7" customFormat="1" ht="43.5" customHeight="1">
      <c r="B64" s="2">
        <v>43069</v>
      </c>
      <c r="C64" s="3" t="s">
        <v>164</v>
      </c>
      <c r="D64" s="3" t="s">
        <v>33</v>
      </c>
      <c r="E64" s="8" t="s">
        <v>165</v>
      </c>
      <c r="F64" s="9"/>
      <c r="G64" s="4">
        <v>42961</v>
      </c>
      <c r="H64" s="5">
        <v>0</v>
      </c>
      <c r="I64" s="10">
        <f>_xlfn.IFNA(VLOOKUP(C64,Hoja1!A:B,2,FALSE), 0)</f>
        <v>9</v>
      </c>
      <c r="J64" s="9"/>
      <c r="K64" s="5">
        <v>4025.52</v>
      </c>
      <c r="L64" s="5">
        <v>724.59360000000004</v>
      </c>
      <c r="M64" s="18">
        <f t="shared" si="0"/>
        <v>42751.022399999994</v>
      </c>
    </row>
    <row r="65" spans="2:13" s="7" customFormat="1" ht="43.5" customHeight="1">
      <c r="B65" s="2">
        <v>43069</v>
      </c>
      <c r="C65" s="3" t="s">
        <v>171</v>
      </c>
      <c r="D65" s="3" t="s">
        <v>33</v>
      </c>
      <c r="E65" s="8" t="s">
        <v>172</v>
      </c>
      <c r="F65" s="9"/>
      <c r="G65" s="4">
        <v>42817</v>
      </c>
      <c r="H65" s="5">
        <v>0</v>
      </c>
      <c r="I65" s="10">
        <f>_xlfn.IFNA(VLOOKUP(C65,Hoja1!A:B,2,FALSE), 0)</f>
        <v>5</v>
      </c>
      <c r="J65" s="9"/>
      <c r="K65" s="5">
        <v>1819.92</v>
      </c>
      <c r="L65" s="5">
        <v>327.5856</v>
      </c>
      <c r="M65" s="18">
        <f t="shared" si="0"/>
        <v>10737.528</v>
      </c>
    </row>
    <row r="66" spans="2:13" s="7" customFormat="1" ht="43.5" customHeight="1">
      <c r="B66" s="2">
        <v>43069</v>
      </c>
      <c r="C66" s="3" t="s">
        <v>173</v>
      </c>
      <c r="D66" s="3" t="s">
        <v>33</v>
      </c>
      <c r="E66" s="8" t="s">
        <v>174</v>
      </c>
      <c r="F66" s="9"/>
      <c r="G66" s="4">
        <v>42817</v>
      </c>
      <c r="H66" s="5">
        <v>0</v>
      </c>
      <c r="I66" s="10">
        <f>_xlfn.IFNA(VLOOKUP(C66,Hoja1!A:B,2,FALSE), 0)</f>
        <v>5</v>
      </c>
      <c r="J66" s="9"/>
      <c r="K66" s="5">
        <v>1819</v>
      </c>
      <c r="L66" s="5">
        <v>327.42</v>
      </c>
      <c r="M66" s="18">
        <f t="shared" si="0"/>
        <v>10732.1</v>
      </c>
    </row>
    <row r="67" spans="2:13" s="7" customFormat="1" ht="43.5" customHeight="1">
      <c r="B67" s="2">
        <v>43069</v>
      </c>
      <c r="C67" s="3" t="s">
        <v>175</v>
      </c>
      <c r="D67" s="3" t="s">
        <v>33</v>
      </c>
      <c r="E67" s="8" t="s">
        <v>176</v>
      </c>
      <c r="F67" s="9"/>
      <c r="G67" s="4">
        <v>42817</v>
      </c>
      <c r="H67" s="5">
        <v>0</v>
      </c>
      <c r="I67" s="10">
        <f>_xlfn.IFNA(VLOOKUP(C67,Hoja1!A:B,2,FALSE), 0)</f>
        <v>5</v>
      </c>
      <c r="J67" s="9"/>
      <c r="K67" s="5">
        <v>1819.92</v>
      </c>
      <c r="L67" s="5">
        <v>327.5856</v>
      </c>
      <c r="M67" s="18">
        <f t="shared" si="0"/>
        <v>10737.528</v>
      </c>
    </row>
    <row r="68" spans="2:13" s="7" customFormat="1" ht="43.5" customHeight="1">
      <c r="B68" s="2">
        <v>43069</v>
      </c>
      <c r="C68" s="3" t="s">
        <v>177</v>
      </c>
      <c r="D68" s="3" t="s">
        <v>33</v>
      </c>
      <c r="E68" s="8" t="s">
        <v>178</v>
      </c>
      <c r="F68" s="9"/>
      <c r="G68" s="4">
        <v>42817</v>
      </c>
      <c r="H68" s="5">
        <v>0</v>
      </c>
      <c r="I68" s="10">
        <f>_xlfn.IFNA(VLOOKUP(C68,Hoja1!A:B,2,FALSE), 0)</f>
        <v>5</v>
      </c>
      <c r="J68" s="9"/>
      <c r="K68" s="5">
        <v>1650.77</v>
      </c>
      <c r="L68" s="5">
        <v>297.1386</v>
      </c>
      <c r="M68" s="18">
        <f t="shared" si="0"/>
        <v>9739.5429999999997</v>
      </c>
    </row>
    <row r="69" spans="2:13" s="7" customFormat="1" ht="43.5" customHeight="1">
      <c r="B69" s="2">
        <v>43069</v>
      </c>
      <c r="C69" s="3" t="s">
        <v>179</v>
      </c>
      <c r="D69" s="3" t="s">
        <v>33</v>
      </c>
      <c r="E69" s="8" t="s">
        <v>180</v>
      </c>
      <c r="F69" s="9"/>
      <c r="G69" s="4">
        <v>42961</v>
      </c>
      <c r="H69" s="5">
        <v>0</v>
      </c>
      <c r="I69" s="10">
        <f>_xlfn.IFNA(VLOOKUP(C69,Hoja1!A:B,2,FALSE), 0)</f>
        <v>6</v>
      </c>
      <c r="J69" s="9"/>
      <c r="K69" s="5">
        <v>2245</v>
      </c>
      <c r="L69" s="5">
        <v>404.1</v>
      </c>
      <c r="M69" s="18">
        <f t="shared" si="0"/>
        <v>15894.599999999999</v>
      </c>
    </row>
    <row r="70" spans="2:13" s="7" customFormat="1" ht="43.5" customHeight="1">
      <c r="B70" s="2">
        <v>43069</v>
      </c>
      <c r="C70" s="3" t="s">
        <v>181</v>
      </c>
      <c r="D70" s="3" t="s">
        <v>33</v>
      </c>
      <c r="E70" s="8" t="s">
        <v>182</v>
      </c>
      <c r="F70" s="9"/>
      <c r="G70" s="4">
        <v>42961</v>
      </c>
      <c r="H70" s="5">
        <v>0</v>
      </c>
      <c r="I70" s="10">
        <f>_xlfn.IFNA(VLOOKUP(C70,Hoja1!A:B,2,FALSE), 0)</f>
        <v>6</v>
      </c>
      <c r="J70" s="9"/>
      <c r="K70" s="5">
        <v>2648.87</v>
      </c>
      <c r="L70" s="5">
        <v>476.79660000000001</v>
      </c>
      <c r="M70" s="18">
        <f t="shared" si="0"/>
        <v>18753.999599999999</v>
      </c>
    </row>
    <row r="71" spans="2:13" s="7" customFormat="1" ht="43.5" customHeight="1">
      <c r="B71" s="2">
        <v>43069</v>
      </c>
      <c r="C71" s="3" t="s">
        <v>183</v>
      </c>
      <c r="D71" s="3" t="s">
        <v>33</v>
      </c>
      <c r="E71" s="8" t="s">
        <v>184</v>
      </c>
      <c r="F71" s="9"/>
      <c r="G71" s="4">
        <v>42961</v>
      </c>
      <c r="H71" s="5">
        <v>0</v>
      </c>
      <c r="I71" s="10">
        <f>_xlfn.IFNA(VLOOKUP(C71,Hoja1!A:B,2,FALSE), 0)</f>
        <v>6</v>
      </c>
      <c r="J71" s="9"/>
      <c r="K71" s="5">
        <v>2648.87</v>
      </c>
      <c r="L71" s="5">
        <v>476.79660000000001</v>
      </c>
      <c r="M71" s="18">
        <f t="shared" si="0"/>
        <v>18753.999599999999</v>
      </c>
    </row>
    <row r="72" spans="2:13" s="7" customFormat="1" ht="43.5" customHeight="1">
      <c r="B72" s="2">
        <v>43069</v>
      </c>
      <c r="C72" s="3" t="s">
        <v>185</v>
      </c>
      <c r="D72" s="3" t="s">
        <v>33</v>
      </c>
      <c r="E72" s="8" t="s">
        <v>186</v>
      </c>
      <c r="F72" s="9"/>
      <c r="G72" s="4">
        <v>42961</v>
      </c>
      <c r="H72" s="5">
        <v>0</v>
      </c>
      <c r="I72" s="10">
        <f>_xlfn.IFNA(VLOOKUP(C72,Hoja1!A:B,2,FALSE), 0)</f>
        <v>0</v>
      </c>
      <c r="J72" s="9"/>
      <c r="K72" s="5">
        <v>2648.87</v>
      </c>
      <c r="L72" s="5">
        <v>476.79660000000001</v>
      </c>
      <c r="M72" s="18">
        <f t="shared" si="0"/>
        <v>0</v>
      </c>
    </row>
    <row r="73" spans="2:13" s="7" customFormat="1" ht="43.5" customHeight="1">
      <c r="B73" s="2">
        <v>43069</v>
      </c>
      <c r="C73" s="3" t="s">
        <v>187</v>
      </c>
      <c r="D73" s="3" t="s">
        <v>33</v>
      </c>
      <c r="E73" s="8" t="s">
        <v>188</v>
      </c>
      <c r="F73" s="9"/>
      <c r="G73" s="4">
        <v>42817</v>
      </c>
      <c r="H73" s="5">
        <v>0</v>
      </c>
      <c r="I73" s="10">
        <f>_xlfn.IFNA(VLOOKUP(C73,Hoja1!A:B,2,FALSE), 0)</f>
        <v>0</v>
      </c>
      <c r="J73" s="9"/>
      <c r="K73" s="5">
        <v>5704.82</v>
      </c>
      <c r="L73" s="5">
        <v>1026.8676</v>
      </c>
      <c r="M73" s="18">
        <f t="shared" si="0"/>
        <v>0</v>
      </c>
    </row>
    <row r="74" spans="2:13" s="7" customFormat="1" ht="43.5" customHeight="1">
      <c r="B74" s="2">
        <v>43069</v>
      </c>
      <c r="C74" s="3" t="s">
        <v>189</v>
      </c>
      <c r="D74" s="3" t="s">
        <v>33</v>
      </c>
      <c r="E74" s="8" t="s">
        <v>190</v>
      </c>
      <c r="F74" s="9"/>
      <c r="G74" s="4">
        <v>42817</v>
      </c>
      <c r="H74" s="5">
        <v>6</v>
      </c>
      <c r="I74" s="10">
        <f>_xlfn.IFNA(VLOOKUP(C74,Hoja1!A:B,2,FALSE), 0)</f>
        <v>0</v>
      </c>
      <c r="J74" s="9"/>
      <c r="K74" s="5">
        <v>1888.7</v>
      </c>
      <c r="L74" s="5">
        <v>339.96600000000001</v>
      </c>
      <c r="M74" s="18">
        <f t="shared" si="0"/>
        <v>0</v>
      </c>
    </row>
    <row r="75" spans="2:13" s="7" customFormat="1" ht="43.5" customHeight="1">
      <c r="B75" s="2">
        <v>43069</v>
      </c>
      <c r="C75" s="3" t="s">
        <v>200</v>
      </c>
      <c r="D75" s="3" t="s">
        <v>33</v>
      </c>
      <c r="E75" s="8" t="s">
        <v>201</v>
      </c>
      <c r="F75" s="9"/>
      <c r="G75" s="4">
        <v>43004</v>
      </c>
      <c r="H75" s="5">
        <v>60</v>
      </c>
      <c r="I75" s="10">
        <f>_xlfn.IFNA(VLOOKUP(C75,Hoja1!A:B,2,FALSE), 0)</f>
        <v>0</v>
      </c>
      <c r="J75" s="9"/>
      <c r="K75" s="5">
        <v>279.66000000000003</v>
      </c>
      <c r="L75" s="5">
        <v>50.338799999999999</v>
      </c>
      <c r="M75" s="18">
        <f t="shared" ref="M75:M135" si="1">(L75+K75)*I75</f>
        <v>0</v>
      </c>
    </row>
    <row r="76" spans="2:13" s="7" customFormat="1" ht="43.5" customHeight="1">
      <c r="B76" s="2">
        <v>43069</v>
      </c>
      <c r="C76" s="3" t="s">
        <v>202</v>
      </c>
      <c r="D76" s="3" t="s">
        <v>33</v>
      </c>
      <c r="E76" s="8" t="s">
        <v>203</v>
      </c>
      <c r="F76" s="9"/>
      <c r="G76" s="4">
        <v>43004</v>
      </c>
      <c r="H76" s="5">
        <v>0</v>
      </c>
      <c r="I76" s="10">
        <f>_xlfn.IFNA(VLOOKUP(C76,Hoja1!A:B,2,FALSE), 0)</f>
        <v>150</v>
      </c>
      <c r="J76" s="9"/>
      <c r="K76" s="5">
        <v>461.86</v>
      </c>
      <c r="L76" s="5">
        <v>83.134799999999998</v>
      </c>
      <c r="M76" s="18">
        <f t="shared" si="1"/>
        <v>81749.22</v>
      </c>
    </row>
    <row r="77" spans="2:13" s="7" customFormat="1" ht="43.5" customHeight="1">
      <c r="B77" s="2">
        <v>43069</v>
      </c>
      <c r="C77" s="3" t="s">
        <v>204</v>
      </c>
      <c r="D77" s="3" t="s">
        <v>33</v>
      </c>
      <c r="E77" s="8" t="s">
        <v>205</v>
      </c>
      <c r="F77" s="9"/>
      <c r="G77" s="4">
        <v>43004</v>
      </c>
      <c r="H77" s="5">
        <v>0</v>
      </c>
      <c r="I77" s="10">
        <f>_xlfn.IFNA(VLOOKUP(C77,Hoja1!A:B,2,FALSE), 0)</f>
        <v>90</v>
      </c>
      <c r="J77" s="9"/>
      <c r="K77" s="5">
        <v>474.58</v>
      </c>
      <c r="L77" s="5">
        <v>85.424400000000006</v>
      </c>
      <c r="M77" s="18">
        <f t="shared" si="1"/>
        <v>50400.396000000001</v>
      </c>
    </row>
    <row r="78" spans="2:13" s="7" customFormat="1" ht="43.5" customHeight="1">
      <c r="B78" s="2">
        <v>43069</v>
      </c>
      <c r="C78" s="3" t="s">
        <v>206</v>
      </c>
      <c r="D78" s="3" t="s">
        <v>33</v>
      </c>
      <c r="E78" s="8" t="s">
        <v>207</v>
      </c>
      <c r="F78" s="9"/>
      <c r="G78" s="4">
        <v>43004</v>
      </c>
      <c r="H78" s="5">
        <v>0</v>
      </c>
      <c r="I78" s="10">
        <f>_xlfn.IFNA(VLOOKUP(C78,Hoja1!A:B,2,FALSE), 0)</f>
        <v>200</v>
      </c>
      <c r="J78" s="9"/>
      <c r="K78" s="5">
        <v>533.9</v>
      </c>
      <c r="L78" s="5">
        <v>96.102000000000004</v>
      </c>
      <c r="M78" s="18">
        <f t="shared" si="1"/>
        <v>126000.4</v>
      </c>
    </row>
    <row r="79" spans="2:13" s="7" customFormat="1" ht="43.5" customHeight="1">
      <c r="B79" s="2">
        <v>43069</v>
      </c>
      <c r="C79" s="3" t="s">
        <v>209</v>
      </c>
      <c r="D79" s="3" t="s">
        <v>33</v>
      </c>
      <c r="E79" s="8" t="s">
        <v>210</v>
      </c>
      <c r="F79" s="9"/>
      <c r="G79" s="4">
        <v>43004</v>
      </c>
      <c r="H79" s="5">
        <v>0</v>
      </c>
      <c r="I79" s="10">
        <f>_xlfn.IFNA(VLOOKUP(C79,Hoja1!A:B,2,FALSE), 0)</f>
        <v>200</v>
      </c>
      <c r="J79" s="9"/>
      <c r="K79" s="5">
        <v>275.42</v>
      </c>
      <c r="L79" s="5">
        <v>49.575600000000001</v>
      </c>
      <c r="M79" s="18">
        <f t="shared" si="1"/>
        <v>64999.12</v>
      </c>
    </row>
    <row r="80" spans="2:13" s="7" customFormat="1" ht="43.5" customHeight="1">
      <c r="B80" s="2">
        <v>43069</v>
      </c>
      <c r="C80" s="3" t="s">
        <v>212</v>
      </c>
      <c r="D80" s="3" t="s">
        <v>33</v>
      </c>
      <c r="E80" s="8" t="s">
        <v>213</v>
      </c>
      <c r="F80" s="9"/>
      <c r="G80" s="4">
        <v>42807</v>
      </c>
      <c r="H80" s="5">
        <v>0</v>
      </c>
      <c r="I80" s="10">
        <f>_xlfn.IFNA(VLOOKUP(C80,Hoja1!A:B,2,FALSE), 0)</f>
        <v>0</v>
      </c>
      <c r="J80" s="9"/>
      <c r="K80" s="5">
        <v>271.19</v>
      </c>
      <c r="L80" s="5">
        <v>48.8142</v>
      </c>
      <c r="M80" s="18">
        <f t="shared" si="1"/>
        <v>0</v>
      </c>
    </row>
    <row r="81" spans="2:13" s="7" customFormat="1" ht="43.5" customHeight="1">
      <c r="B81" s="2">
        <v>43069</v>
      </c>
      <c r="C81" s="3" t="s">
        <v>214</v>
      </c>
      <c r="D81" s="3" t="s">
        <v>33</v>
      </c>
      <c r="E81" s="8" t="s">
        <v>215</v>
      </c>
      <c r="F81" s="9"/>
      <c r="G81" s="4">
        <v>43042</v>
      </c>
      <c r="H81" s="5">
        <v>0</v>
      </c>
      <c r="I81" s="10">
        <f>_xlfn.IFNA(VLOOKUP(C81,Hoja1!A:B,2,FALSE), 0)</f>
        <v>39</v>
      </c>
      <c r="J81" s="9"/>
      <c r="K81" s="5">
        <v>88.56</v>
      </c>
      <c r="L81" s="5">
        <v>15.940799999999999</v>
      </c>
      <c r="M81" s="18">
        <f t="shared" si="1"/>
        <v>4075.5311999999999</v>
      </c>
    </row>
    <row r="82" spans="2:13" s="7" customFormat="1" ht="43.5" customHeight="1">
      <c r="B82" s="2">
        <v>43069</v>
      </c>
      <c r="C82" s="3" t="s">
        <v>223</v>
      </c>
      <c r="D82" s="3" t="s">
        <v>33</v>
      </c>
      <c r="E82" s="8" t="s">
        <v>224</v>
      </c>
      <c r="F82" s="9"/>
      <c r="G82" s="4">
        <v>43042</v>
      </c>
      <c r="H82" s="5">
        <v>72</v>
      </c>
      <c r="I82" s="10">
        <f>_xlfn.IFNA(VLOOKUP(C82,Hoja1!A:B,2,FALSE), 0)</f>
        <v>0</v>
      </c>
      <c r="J82" s="9"/>
      <c r="K82" s="5">
        <v>12.5</v>
      </c>
      <c r="L82" s="5">
        <v>2.25</v>
      </c>
      <c r="M82" s="18">
        <f t="shared" si="1"/>
        <v>0</v>
      </c>
    </row>
    <row r="83" spans="2:13" s="7" customFormat="1" ht="43.5" customHeight="1">
      <c r="B83" s="2">
        <v>43069</v>
      </c>
      <c r="C83" s="3" t="s">
        <v>236</v>
      </c>
      <c r="D83" s="3" t="s">
        <v>33</v>
      </c>
      <c r="E83" s="8" t="s">
        <v>237</v>
      </c>
      <c r="F83" s="9"/>
      <c r="G83" s="4">
        <v>43042</v>
      </c>
      <c r="H83" s="5">
        <v>3</v>
      </c>
      <c r="I83" s="10">
        <f>_xlfn.IFNA(VLOOKUP(C83,Hoja1!A:B,2,FALSE), 0)</f>
        <v>8</v>
      </c>
      <c r="J83" s="9"/>
      <c r="K83" s="5">
        <v>52.2</v>
      </c>
      <c r="L83" s="5">
        <v>9.3960000000000008</v>
      </c>
      <c r="M83" s="18">
        <f t="shared" si="1"/>
        <v>492.76800000000003</v>
      </c>
    </row>
    <row r="84" spans="2:13" s="7" customFormat="1" ht="43.5" customHeight="1">
      <c r="B84" s="2">
        <v>43069</v>
      </c>
      <c r="C84" s="3" t="s">
        <v>238</v>
      </c>
      <c r="D84" s="3" t="s">
        <v>33</v>
      </c>
      <c r="E84" s="8" t="s">
        <v>239</v>
      </c>
      <c r="F84" s="9"/>
      <c r="G84" s="4">
        <v>42844</v>
      </c>
      <c r="H84" s="5">
        <v>0</v>
      </c>
      <c r="I84" s="10">
        <f>_xlfn.IFNA(VLOOKUP(C84,Hoja1!A:B,2,FALSE), 0)</f>
        <v>3</v>
      </c>
      <c r="J84" s="9"/>
      <c r="K84" s="5">
        <v>675.85</v>
      </c>
      <c r="L84" s="5">
        <v>121.65300000000001</v>
      </c>
      <c r="M84" s="18">
        <f t="shared" si="1"/>
        <v>2392.509</v>
      </c>
    </row>
    <row r="85" spans="2:13" s="7" customFormat="1" ht="43.5" customHeight="1">
      <c r="B85" s="2">
        <v>43069</v>
      </c>
      <c r="C85" s="3" t="s">
        <v>243</v>
      </c>
      <c r="D85" s="3" t="s">
        <v>33</v>
      </c>
      <c r="E85" s="8" t="s">
        <v>244</v>
      </c>
      <c r="F85" s="9"/>
      <c r="G85" s="4">
        <v>43042</v>
      </c>
      <c r="H85" s="5">
        <v>47</v>
      </c>
      <c r="I85" s="10">
        <f>_xlfn.IFNA(VLOOKUP(C85,Hoja1!A:B,2,FALSE), 0)</f>
        <v>0</v>
      </c>
      <c r="J85" s="9"/>
      <c r="K85" s="5">
        <v>18.100000000000001</v>
      </c>
      <c r="L85" s="5">
        <v>3.258</v>
      </c>
      <c r="M85" s="18">
        <f t="shared" si="1"/>
        <v>0</v>
      </c>
    </row>
    <row r="86" spans="2:13" s="7" customFormat="1" ht="43.5" customHeight="1">
      <c r="B86" s="2">
        <v>43069</v>
      </c>
      <c r="C86" s="3" t="s">
        <v>246</v>
      </c>
      <c r="D86" s="3" t="s">
        <v>33</v>
      </c>
      <c r="E86" s="8" t="s">
        <v>247</v>
      </c>
      <c r="F86" s="9"/>
      <c r="G86" s="4">
        <v>43042</v>
      </c>
      <c r="H86" s="5">
        <v>4</v>
      </c>
      <c r="I86" s="10">
        <f>_xlfn.IFNA(VLOOKUP(C86,Hoja1!A:B,2,FALSE), 0)</f>
        <v>0</v>
      </c>
      <c r="J86" s="9"/>
      <c r="K86" s="5">
        <v>59.4</v>
      </c>
      <c r="L86" s="5">
        <v>10.692</v>
      </c>
      <c r="M86" s="18">
        <f t="shared" si="1"/>
        <v>0</v>
      </c>
    </row>
    <row r="87" spans="2:13" s="7" customFormat="1" ht="43.5" customHeight="1">
      <c r="B87" s="2">
        <v>43069</v>
      </c>
      <c r="C87" s="3" t="s">
        <v>248</v>
      </c>
      <c r="D87" s="3" t="s">
        <v>33</v>
      </c>
      <c r="E87" s="8" t="s">
        <v>249</v>
      </c>
      <c r="F87" s="9"/>
      <c r="G87" s="4">
        <v>43042</v>
      </c>
      <c r="H87" s="5">
        <v>0</v>
      </c>
      <c r="I87" s="10">
        <f>_xlfn.IFNA(VLOOKUP(C87,Hoja1!A:B,2,FALSE), 0)</f>
        <v>0</v>
      </c>
      <c r="J87" s="9"/>
      <c r="K87" s="5">
        <v>4.58</v>
      </c>
      <c r="L87" s="5">
        <v>0.82440000000000002</v>
      </c>
      <c r="M87" s="18">
        <f t="shared" si="1"/>
        <v>0</v>
      </c>
    </row>
    <row r="88" spans="2:13" s="7" customFormat="1" ht="43.5" customHeight="1">
      <c r="B88" s="2">
        <v>43069</v>
      </c>
      <c r="C88" s="3" t="s">
        <v>260</v>
      </c>
      <c r="D88" s="3" t="s">
        <v>33</v>
      </c>
      <c r="E88" s="8" t="s">
        <v>261</v>
      </c>
      <c r="F88" s="9"/>
      <c r="G88" s="4">
        <v>42844</v>
      </c>
      <c r="H88" s="5">
        <v>3</v>
      </c>
      <c r="I88" s="10">
        <f>_xlfn.IFNA(VLOOKUP(C88,Hoja1!A:B,2,FALSE), 0)</f>
        <v>5</v>
      </c>
      <c r="J88" s="9"/>
      <c r="K88" s="5">
        <v>42.9</v>
      </c>
      <c r="L88" s="5">
        <v>7.7220000000000004</v>
      </c>
      <c r="M88" s="18">
        <f t="shared" si="1"/>
        <v>253.11</v>
      </c>
    </row>
    <row r="89" spans="2:13" s="7" customFormat="1" ht="43.5" customHeight="1">
      <c r="B89" s="2">
        <v>43069</v>
      </c>
      <c r="C89" s="3" t="s">
        <v>264</v>
      </c>
      <c r="D89" s="3" t="s">
        <v>33</v>
      </c>
      <c r="E89" s="8" t="s">
        <v>265</v>
      </c>
      <c r="F89" s="9"/>
      <c r="G89" s="4">
        <v>42950</v>
      </c>
      <c r="H89" s="5">
        <v>22</v>
      </c>
      <c r="I89" s="10">
        <f>_xlfn.IFNA(VLOOKUP(C89,Hoja1!A:B,2,FALSE), 0)</f>
        <v>0</v>
      </c>
      <c r="J89" s="9"/>
      <c r="K89" s="5">
        <v>15.66</v>
      </c>
      <c r="L89" s="5">
        <v>2.8188</v>
      </c>
      <c r="M89" s="18">
        <f t="shared" si="1"/>
        <v>0</v>
      </c>
    </row>
    <row r="90" spans="2:13" s="7" customFormat="1" ht="43.5" customHeight="1">
      <c r="B90" s="2">
        <v>43069</v>
      </c>
      <c r="C90" s="3" t="s">
        <v>269</v>
      </c>
      <c r="D90" s="3" t="s">
        <v>33</v>
      </c>
      <c r="E90" s="8" t="s">
        <v>270</v>
      </c>
      <c r="F90" s="9"/>
      <c r="G90" s="4">
        <v>42950</v>
      </c>
      <c r="H90" s="5">
        <v>200</v>
      </c>
      <c r="I90" s="10">
        <f>_xlfn.IFNA(VLOOKUP(C90,Hoja1!A:B,2,FALSE), 0)</f>
        <v>291</v>
      </c>
      <c r="J90" s="9"/>
      <c r="K90" s="5">
        <v>58.47</v>
      </c>
      <c r="L90" s="5">
        <v>10.5246</v>
      </c>
      <c r="M90" s="18">
        <f t="shared" si="1"/>
        <v>20077.428599999999</v>
      </c>
    </row>
    <row r="91" spans="2:13" s="7" customFormat="1" ht="43.5" customHeight="1">
      <c r="B91" s="2">
        <v>43069</v>
      </c>
      <c r="C91" s="3" t="s">
        <v>273</v>
      </c>
      <c r="D91" s="3" t="s">
        <v>33</v>
      </c>
      <c r="E91" s="8" t="s">
        <v>274</v>
      </c>
      <c r="F91" s="9"/>
      <c r="G91" s="4">
        <v>43042</v>
      </c>
      <c r="H91" s="5">
        <v>2630</v>
      </c>
      <c r="I91" s="10">
        <f>_xlfn.IFNA(VLOOKUP(C91,Hoja1!A:B,2,FALSE), 0)</f>
        <v>990</v>
      </c>
      <c r="J91" s="9"/>
      <c r="K91" s="5">
        <v>0.5</v>
      </c>
      <c r="L91" s="5">
        <v>63</v>
      </c>
      <c r="M91" s="18">
        <f t="shared" si="1"/>
        <v>62865</v>
      </c>
    </row>
    <row r="92" spans="2:13" s="7" customFormat="1" ht="43.5" customHeight="1">
      <c r="B92" s="2">
        <v>43069</v>
      </c>
      <c r="C92" s="3" t="s">
        <v>275</v>
      </c>
      <c r="D92" s="3" t="s">
        <v>33</v>
      </c>
      <c r="E92" s="8" t="s">
        <v>276</v>
      </c>
      <c r="F92" s="9"/>
      <c r="G92" s="4">
        <v>42773</v>
      </c>
      <c r="H92" s="5">
        <v>30</v>
      </c>
      <c r="I92" s="10">
        <f>_xlfn.IFNA(VLOOKUP(C92,Hoja1!A:B,2,FALSE), 0)</f>
        <v>0</v>
      </c>
      <c r="J92" s="9"/>
      <c r="K92" s="5">
        <v>3.6</v>
      </c>
      <c r="L92" s="5">
        <v>0.64800000000000002</v>
      </c>
      <c r="M92" s="18">
        <f t="shared" si="1"/>
        <v>0</v>
      </c>
    </row>
    <row r="93" spans="2:13" s="7" customFormat="1" ht="43.5" customHeight="1">
      <c r="B93" s="2">
        <v>43069</v>
      </c>
      <c r="C93" s="3" t="s">
        <v>283</v>
      </c>
      <c r="D93" s="3" t="s">
        <v>33</v>
      </c>
      <c r="E93" s="8" t="s">
        <v>284</v>
      </c>
      <c r="F93" s="9"/>
      <c r="G93" s="4">
        <v>42950</v>
      </c>
      <c r="H93" s="5">
        <v>2</v>
      </c>
      <c r="I93" s="10">
        <f>_xlfn.IFNA(VLOOKUP(C93,Hoja1!A:B,2,FALSE), 0)</f>
        <v>0</v>
      </c>
      <c r="J93" s="9"/>
      <c r="K93" s="5">
        <v>23.31</v>
      </c>
      <c r="L93" s="5">
        <v>4.1958000000000002</v>
      </c>
      <c r="M93" s="18">
        <f t="shared" si="1"/>
        <v>0</v>
      </c>
    </row>
    <row r="94" spans="2:13" s="7" customFormat="1" ht="43.5" customHeight="1">
      <c r="B94" s="2">
        <v>43069</v>
      </c>
      <c r="C94" s="3" t="s">
        <v>292</v>
      </c>
      <c r="D94" s="3" t="s">
        <v>13</v>
      </c>
      <c r="E94" s="8" t="s">
        <v>293</v>
      </c>
      <c r="F94" s="9"/>
      <c r="G94" s="4">
        <v>43028</v>
      </c>
      <c r="H94" s="5">
        <v>39</v>
      </c>
      <c r="I94" s="10">
        <f>_xlfn.IFNA(VLOOKUP(C94,Hoja1!A:B,2,FALSE), 0)</f>
        <v>215</v>
      </c>
      <c r="J94" s="9"/>
      <c r="K94" s="5">
        <v>62.5</v>
      </c>
      <c r="L94" s="5">
        <v>11.25</v>
      </c>
      <c r="M94" s="18">
        <f t="shared" si="1"/>
        <v>15856.25</v>
      </c>
    </row>
    <row r="95" spans="2:13" s="7" customFormat="1" ht="43.5" customHeight="1">
      <c r="B95" s="2">
        <v>43069</v>
      </c>
      <c r="C95" s="3" t="s">
        <v>294</v>
      </c>
      <c r="D95" s="3" t="s">
        <v>13</v>
      </c>
      <c r="E95" s="8" t="s">
        <v>295</v>
      </c>
      <c r="F95" s="9"/>
      <c r="G95" s="4">
        <v>42949</v>
      </c>
      <c r="H95" s="5">
        <v>2</v>
      </c>
      <c r="I95" s="10">
        <f>_xlfn.IFNA(VLOOKUP(C95,Hoja1!A:B,2,FALSE), 0)</f>
        <v>40</v>
      </c>
      <c r="J95" s="9"/>
      <c r="K95" s="5">
        <v>695</v>
      </c>
      <c r="L95" s="5">
        <v>125.1</v>
      </c>
      <c r="M95" s="18">
        <f t="shared" si="1"/>
        <v>32804</v>
      </c>
    </row>
    <row r="96" spans="2:13" s="7" customFormat="1" ht="43.5" customHeight="1">
      <c r="B96" s="2">
        <v>43069</v>
      </c>
      <c r="C96" s="3" t="s">
        <v>296</v>
      </c>
      <c r="D96" s="3" t="s">
        <v>13</v>
      </c>
      <c r="E96" s="8" t="s">
        <v>297</v>
      </c>
      <c r="F96" s="9"/>
      <c r="G96" s="4">
        <v>42950</v>
      </c>
      <c r="H96" s="5">
        <v>4</v>
      </c>
      <c r="I96" s="10">
        <f>_xlfn.IFNA(VLOOKUP(C96,Hoja1!A:B,2,FALSE), 0)</f>
        <v>13</v>
      </c>
      <c r="J96" s="9"/>
      <c r="K96" s="5">
        <v>122.1</v>
      </c>
      <c r="L96" s="5">
        <v>21.978000000000002</v>
      </c>
      <c r="M96" s="18">
        <f t="shared" si="1"/>
        <v>1873.0140000000001</v>
      </c>
    </row>
    <row r="97" spans="2:13" s="7" customFormat="1" ht="43.5" customHeight="1">
      <c r="B97" s="2">
        <v>43069</v>
      </c>
      <c r="C97" s="3" t="s">
        <v>299</v>
      </c>
      <c r="D97" s="3" t="s">
        <v>13</v>
      </c>
      <c r="E97" s="8" t="s">
        <v>300</v>
      </c>
      <c r="F97" s="9"/>
      <c r="G97" s="4">
        <v>42949</v>
      </c>
      <c r="H97" s="5">
        <v>12</v>
      </c>
      <c r="I97" s="10">
        <f>_xlfn.IFNA(VLOOKUP(C97,Hoja1!A:B,2,FALSE), 0)</f>
        <v>39</v>
      </c>
      <c r="J97" s="9"/>
      <c r="K97" s="5">
        <v>860</v>
      </c>
      <c r="L97" s="5">
        <v>154.80000000000001</v>
      </c>
      <c r="M97" s="18">
        <f t="shared" si="1"/>
        <v>39577.199999999997</v>
      </c>
    </row>
    <row r="98" spans="2:13" s="7" customFormat="1" ht="43.5" customHeight="1">
      <c r="B98" s="2">
        <v>43069</v>
      </c>
      <c r="C98" s="3" t="s">
        <v>301</v>
      </c>
      <c r="D98" s="3" t="s">
        <v>13</v>
      </c>
      <c r="E98" s="8" t="s">
        <v>302</v>
      </c>
      <c r="F98" s="9"/>
      <c r="G98" s="4">
        <v>42956</v>
      </c>
      <c r="H98" s="5">
        <v>5</v>
      </c>
      <c r="I98" s="10">
        <f>_xlfn.IFNA(VLOOKUP(C98,Hoja1!A:B,2,FALSE), 0)</f>
        <v>45</v>
      </c>
      <c r="J98" s="9"/>
      <c r="K98" s="5">
        <v>237.24</v>
      </c>
      <c r="L98" s="5">
        <v>42.703200000000002</v>
      </c>
      <c r="M98" s="18">
        <f t="shared" si="1"/>
        <v>12597.444</v>
      </c>
    </row>
    <row r="99" spans="2:13" s="7" customFormat="1" ht="43.5" customHeight="1">
      <c r="B99" s="2">
        <v>43069</v>
      </c>
      <c r="C99" s="3" t="s">
        <v>304</v>
      </c>
      <c r="D99" s="3" t="s">
        <v>13</v>
      </c>
      <c r="E99" s="8" t="s">
        <v>305</v>
      </c>
      <c r="F99" s="9"/>
      <c r="G99" s="4">
        <v>42949</v>
      </c>
      <c r="H99" s="5">
        <v>0</v>
      </c>
      <c r="I99" s="10">
        <f>_xlfn.IFNA(VLOOKUP(C99,Hoja1!A:B,2,FALSE), 0)</f>
        <v>0</v>
      </c>
      <c r="J99" s="9"/>
      <c r="K99" s="5">
        <v>77.2</v>
      </c>
      <c r="L99" s="5">
        <v>13.896000000000001</v>
      </c>
      <c r="M99" s="18">
        <f t="shared" si="1"/>
        <v>0</v>
      </c>
    </row>
    <row r="100" spans="2:13" s="7" customFormat="1" ht="43.5" customHeight="1">
      <c r="B100" s="2">
        <v>43069</v>
      </c>
      <c r="C100" s="3" t="s">
        <v>308</v>
      </c>
      <c r="D100" s="3" t="s">
        <v>13</v>
      </c>
      <c r="E100" s="8" t="s">
        <v>309</v>
      </c>
      <c r="F100" s="9"/>
      <c r="G100" s="4">
        <v>43011</v>
      </c>
      <c r="H100" s="5">
        <v>8</v>
      </c>
      <c r="I100" s="10">
        <f>_xlfn.IFNA(VLOOKUP(C100,Hoja1!A:B,2,FALSE), 0)</f>
        <v>25</v>
      </c>
      <c r="J100" s="9"/>
      <c r="K100" s="5">
        <v>45</v>
      </c>
      <c r="L100" s="5">
        <v>8.1</v>
      </c>
      <c r="M100" s="18">
        <f t="shared" si="1"/>
        <v>1327.5</v>
      </c>
    </row>
    <row r="101" spans="2:13" s="7" customFormat="1" ht="43.5" customHeight="1">
      <c r="B101" s="2">
        <v>43069</v>
      </c>
      <c r="C101" s="3" t="s">
        <v>310</v>
      </c>
      <c r="D101" s="3" t="s">
        <v>13</v>
      </c>
      <c r="E101" s="8" t="s">
        <v>311</v>
      </c>
      <c r="F101" s="9"/>
      <c r="G101" s="4">
        <v>43041</v>
      </c>
      <c r="H101" s="5">
        <v>12</v>
      </c>
      <c r="I101" s="10">
        <f>_xlfn.IFNA(VLOOKUP(C101,Hoja1!A:B,2,FALSE), 0)</f>
        <v>13</v>
      </c>
      <c r="J101" s="9"/>
      <c r="K101" s="5">
        <v>144.02000000000001</v>
      </c>
      <c r="L101" s="5">
        <v>25.9236</v>
      </c>
      <c r="M101" s="18">
        <f t="shared" si="1"/>
        <v>2209.2667999999999</v>
      </c>
    </row>
    <row r="102" spans="2:13" s="7" customFormat="1" ht="43.5" customHeight="1">
      <c r="B102" s="2">
        <v>43069</v>
      </c>
      <c r="C102" s="3" t="s">
        <v>312</v>
      </c>
      <c r="D102" s="3" t="s">
        <v>13</v>
      </c>
      <c r="E102" s="8" t="s">
        <v>313</v>
      </c>
      <c r="F102" s="9"/>
      <c r="G102" s="4">
        <v>43042</v>
      </c>
      <c r="H102" s="5">
        <v>19</v>
      </c>
      <c r="I102" s="10">
        <f>_xlfn.IFNA(VLOOKUP(C102,Hoja1!A:B,2,FALSE), 0)</f>
        <v>0</v>
      </c>
      <c r="J102" s="9"/>
      <c r="K102" s="5">
        <v>63.51</v>
      </c>
      <c r="L102" s="5">
        <v>11.431800000000001</v>
      </c>
      <c r="M102" s="18">
        <f t="shared" si="1"/>
        <v>0</v>
      </c>
    </row>
    <row r="103" spans="2:13" s="7" customFormat="1" ht="43.5" customHeight="1">
      <c r="B103" s="2">
        <v>43069</v>
      </c>
      <c r="C103" s="3" t="s">
        <v>315</v>
      </c>
      <c r="D103" s="3" t="s">
        <v>13</v>
      </c>
      <c r="E103" s="8" t="s">
        <v>316</v>
      </c>
      <c r="F103" s="9"/>
      <c r="G103" s="4">
        <v>43041</v>
      </c>
      <c r="H103" s="5">
        <v>14</v>
      </c>
      <c r="I103" s="10">
        <f>_xlfn.IFNA(VLOOKUP(C103,Hoja1!A:B,2,FALSE), 0)</f>
        <v>2</v>
      </c>
      <c r="J103" s="9"/>
      <c r="K103" s="5">
        <v>288.08999999999997</v>
      </c>
      <c r="L103" s="5">
        <v>51.856200000000001</v>
      </c>
      <c r="M103" s="18">
        <f t="shared" si="1"/>
        <v>679.89239999999995</v>
      </c>
    </row>
    <row r="104" spans="2:13" s="7" customFormat="1" ht="43.5" customHeight="1">
      <c r="B104" s="2">
        <v>43069</v>
      </c>
      <c r="C104" s="3" t="s">
        <v>318</v>
      </c>
      <c r="D104" s="3" t="s">
        <v>13</v>
      </c>
      <c r="E104" s="8" t="s">
        <v>319</v>
      </c>
      <c r="F104" s="9"/>
      <c r="G104" s="4">
        <v>43042</v>
      </c>
      <c r="H104" s="5">
        <v>43</v>
      </c>
      <c r="I104" s="10">
        <f>_xlfn.IFNA(VLOOKUP(C104,Hoja1!A:B,2,FALSE), 0)</f>
        <v>123</v>
      </c>
      <c r="J104" s="9"/>
      <c r="K104" s="5">
        <v>80</v>
      </c>
      <c r="L104" s="5">
        <v>14.4</v>
      </c>
      <c r="M104" s="18">
        <f t="shared" si="1"/>
        <v>11611.2</v>
      </c>
    </row>
    <row r="105" spans="2:13" s="7" customFormat="1" ht="43.5" customHeight="1">
      <c r="B105" s="2">
        <v>43069</v>
      </c>
      <c r="C105" s="3" t="s">
        <v>320</v>
      </c>
      <c r="D105" s="3" t="s">
        <v>13</v>
      </c>
      <c r="E105" s="8" t="s">
        <v>321</v>
      </c>
      <c r="F105" s="9"/>
      <c r="G105" s="4">
        <v>42957</v>
      </c>
      <c r="H105" s="5">
        <v>11</v>
      </c>
      <c r="I105" s="10">
        <f>_xlfn.IFNA(VLOOKUP(C105,Hoja1!A:B,2,FALSE), 0)</f>
        <v>171</v>
      </c>
      <c r="J105" s="9"/>
      <c r="K105" s="5">
        <v>254.19</v>
      </c>
      <c r="L105" s="5">
        <v>45.754199999999997</v>
      </c>
      <c r="M105" s="18">
        <f t="shared" si="1"/>
        <v>51290.458200000001</v>
      </c>
    </row>
    <row r="106" spans="2:13" s="7" customFormat="1" ht="43.5" customHeight="1">
      <c r="B106" s="2">
        <v>43069</v>
      </c>
      <c r="C106" s="3" t="s">
        <v>324</v>
      </c>
      <c r="D106" s="3" t="s">
        <v>13</v>
      </c>
      <c r="E106" s="8" t="s">
        <v>325</v>
      </c>
      <c r="F106" s="9"/>
      <c r="G106" s="4">
        <v>43041</v>
      </c>
      <c r="H106" s="5">
        <v>49</v>
      </c>
      <c r="I106" s="10">
        <f>_xlfn.IFNA(VLOOKUP(C106,Hoja1!A:B,2,FALSE), 0)</f>
        <v>59</v>
      </c>
      <c r="J106" s="9"/>
      <c r="K106" s="5">
        <v>265.20999999999998</v>
      </c>
      <c r="L106" s="5">
        <v>47.7378</v>
      </c>
      <c r="M106" s="18">
        <f t="shared" si="1"/>
        <v>18463.920199999997</v>
      </c>
    </row>
    <row r="107" spans="2:13" s="7" customFormat="1" ht="43.5" customHeight="1">
      <c r="B107" s="2">
        <v>43069</v>
      </c>
      <c r="C107" s="3" t="s">
        <v>328</v>
      </c>
      <c r="D107" s="3" t="s">
        <v>13</v>
      </c>
      <c r="E107" s="8" t="s">
        <v>329</v>
      </c>
      <c r="F107" s="9"/>
      <c r="G107" s="4">
        <v>42871</v>
      </c>
      <c r="H107" s="5">
        <v>12</v>
      </c>
      <c r="I107" s="10">
        <f>_xlfn.IFNA(VLOOKUP(C107,Hoja1!A:B,2,FALSE), 0)</f>
        <v>6</v>
      </c>
      <c r="J107" s="9"/>
      <c r="K107" s="5">
        <v>219.95</v>
      </c>
      <c r="L107" s="5">
        <v>39.591000000000001</v>
      </c>
      <c r="M107" s="18">
        <f t="shared" si="1"/>
        <v>1557.2460000000001</v>
      </c>
    </row>
    <row r="108" spans="2:13" s="7" customFormat="1" ht="43.5" customHeight="1">
      <c r="B108" s="2">
        <v>43069</v>
      </c>
      <c r="C108" s="3" t="s">
        <v>330</v>
      </c>
      <c r="D108" s="3" t="s">
        <v>13</v>
      </c>
      <c r="E108" s="8" t="s">
        <v>331</v>
      </c>
      <c r="F108" s="9"/>
      <c r="G108" s="4">
        <v>42949</v>
      </c>
      <c r="H108" s="5">
        <v>0</v>
      </c>
      <c r="I108" s="10">
        <f>_xlfn.IFNA(VLOOKUP(C108,Hoja1!A:B,2,FALSE), 0)</f>
        <v>39</v>
      </c>
      <c r="J108" s="9"/>
      <c r="K108" s="5">
        <v>400</v>
      </c>
      <c r="L108" s="5">
        <v>72</v>
      </c>
      <c r="M108" s="18">
        <f t="shared" si="1"/>
        <v>18408</v>
      </c>
    </row>
    <row r="109" spans="2:13" s="7" customFormat="1" ht="43.5" customHeight="1">
      <c r="B109" s="2">
        <v>43069</v>
      </c>
      <c r="C109" s="3" t="s">
        <v>334</v>
      </c>
      <c r="D109" s="3" t="s">
        <v>13</v>
      </c>
      <c r="E109" s="8" t="s">
        <v>335</v>
      </c>
      <c r="F109" s="9"/>
      <c r="G109" s="4">
        <v>43011</v>
      </c>
      <c r="H109" s="5">
        <v>7</v>
      </c>
      <c r="I109" s="10">
        <f>_xlfn.IFNA(VLOOKUP(C109,Hoja1!A:B,2,FALSE), 0)</f>
        <v>89</v>
      </c>
      <c r="J109" s="9"/>
      <c r="K109" s="5">
        <v>500</v>
      </c>
      <c r="L109" s="5">
        <v>90</v>
      </c>
      <c r="M109" s="18">
        <f t="shared" si="1"/>
        <v>52510</v>
      </c>
    </row>
    <row r="110" spans="2:13" s="7" customFormat="1" ht="43.5" customHeight="1">
      <c r="B110" s="2">
        <v>43069</v>
      </c>
      <c r="C110" s="3" t="s">
        <v>336</v>
      </c>
      <c r="D110" s="3" t="s">
        <v>13</v>
      </c>
      <c r="E110" s="8" t="s">
        <v>337</v>
      </c>
      <c r="F110" s="9"/>
      <c r="G110" s="4">
        <v>43011</v>
      </c>
      <c r="H110" s="5">
        <v>11</v>
      </c>
      <c r="I110" s="10">
        <f>_xlfn.IFNA(VLOOKUP(C110,Hoja1!A:B,2,FALSE), 0)</f>
        <v>72</v>
      </c>
      <c r="J110" s="9"/>
      <c r="K110" s="5">
        <v>7017.5</v>
      </c>
      <c r="L110" s="5">
        <v>1263.1500000000001</v>
      </c>
      <c r="M110" s="18">
        <f t="shared" si="1"/>
        <v>596206.79999999993</v>
      </c>
    </row>
    <row r="111" spans="2:13" s="7" customFormat="1" ht="43.5" customHeight="1">
      <c r="B111" s="2">
        <v>43069</v>
      </c>
      <c r="C111" s="3" t="s">
        <v>339</v>
      </c>
      <c r="D111" s="3" t="s">
        <v>340</v>
      </c>
      <c r="E111" s="8" t="s">
        <v>341</v>
      </c>
      <c r="F111" s="9"/>
      <c r="G111" s="4">
        <v>43047</v>
      </c>
      <c r="H111" s="5">
        <v>0</v>
      </c>
      <c r="I111" s="10">
        <f>_xlfn.IFNA(VLOOKUP(C111,Hoja1!A:B,2,FALSE), 0)</f>
        <v>0</v>
      </c>
      <c r="J111" s="9"/>
      <c r="K111" s="5">
        <v>4983.05</v>
      </c>
      <c r="L111" s="5">
        <v>896.94899999999996</v>
      </c>
      <c r="M111" s="18">
        <f t="shared" si="1"/>
        <v>0</v>
      </c>
    </row>
    <row r="112" spans="2:13" s="7" customFormat="1" ht="43.5" customHeight="1">
      <c r="B112" s="2">
        <v>43069</v>
      </c>
      <c r="C112" s="3" t="s">
        <v>343</v>
      </c>
      <c r="D112" s="3" t="s">
        <v>344</v>
      </c>
      <c r="E112" s="8" t="s">
        <v>345</v>
      </c>
      <c r="F112" s="9"/>
      <c r="G112" s="4">
        <v>42997</v>
      </c>
      <c r="H112" s="5">
        <v>4</v>
      </c>
      <c r="I112" s="10">
        <f>_xlfn.IFNA(VLOOKUP(C112,Hoja1!A:B,2,FALSE), 0)</f>
        <v>0</v>
      </c>
      <c r="J112" s="9"/>
      <c r="K112" s="5">
        <v>608.67999999999995</v>
      </c>
      <c r="L112" s="5">
        <v>109.5624</v>
      </c>
      <c r="M112" s="18">
        <f t="shared" si="1"/>
        <v>0</v>
      </c>
    </row>
    <row r="113" spans="2:13" s="7" customFormat="1" ht="43.5" customHeight="1">
      <c r="B113" s="2">
        <v>43069</v>
      </c>
      <c r="C113" s="3" t="s">
        <v>346</v>
      </c>
      <c r="D113" s="3" t="s">
        <v>347</v>
      </c>
      <c r="E113" s="8" t="s">
        <v>348</v>
      </c>
      <c r="F113" s="9"/>
      <c r="G113" s="4">
        <v>43041</v>
      </c>
      <c r="H113" s="5">
        <v>6</v>
      </c>
      <c r="I113" s="10">
        <f>_xlfn.IFNA(VLOOKUP(C113,Hoja1!A:B,2,FALSE), 0)</f>
        <v>10</v>
      </c>
      <c r="J113" s="9"/>
      <c r="K113" s="5">
        <v>254.19</v>
      </c>
      <c r="L113" s="5">
        <v>45.754199999999997</v>
      </c>
      <c r="M113" s="18">
        <f t="shared" si="1"/>
        <v>2999.442</v>
      </c>
    </row>
    <row r="114" spans="2:13" s="7" customFormat="1" ht="43.5" customHeight="1">
      <c r="B114" s="2">
        <v>43069</v>
      </c>
      <c r="C114" s="3" t="s">
        <v>349</v>
      </c>
      <c r="D114" s="3" t="s">
        <v>347</v>
      </c>
      <c r="E114" s="8" t="s">
        <v>350</v>
      </c>
      <c r="F114" s="9"/>
      <c r="G114" s="4">
        <v>43041</v>
      </c>
      <c r="H114" s="5">
        <v>4</v>
      </c>
      <c r="I114" s="10">
        <f>_xlfn.IFNA(VLOOKUP(C114,Hoja1!A:B,2,FALSE), 0)</f>
        <v>9</v>
      </c>
      <c r="J114" s="9"/>
      <c r="K114" s="5">
        <v>21.99</v>
      </c>
      <c r="L114" s="5">
        <v>3.9582000000000002</v>
      </c>
      <c r="M114" s="18">
        <f t="shared" si="1"/>
        <v>233.53379999999999</v>
      </c>
    </row>
    <row r="115" spans="2:13" s="7" customFormat="1" ht="43.5" customHeight="1">
      <c r="B115" s="2">
        <v>43069</v>
      </c>
      <c r="C115" s="3" t="s">
        <v>351</v>
      </c>
      <c r="D115" s="3" t="s">
        <v>342</v>
      </c>
      <c r="E115" s="8" t="s">
        <v>352</v>
      </c>
      <c r="F115" s="9"/>
      <c r="G115" s="4">
        <v>43041</v>
      </c>
      <c r="H115" s="5">
        <v>88</v>
      </c>
      <c r="I115" s="10">
        <f>_xlfn.IFNA(VLOOKUP(C115,Hoja1!A:B,2,FALSE), 0)</f>
        <v>11</v>
      </c>
      <c r="J115" s="9"/>
      <c r="K115" s="5">
        <v>85.3</v>
      </c>
      <c r="L115" s="5">
        <v>15.353999999999999</v>
      </c>
      <c r="M115" s="18">
        <f t="shared" si="1"/>
        <v>1107.194</v>
      </c>
    </row>
    <row r="116" spans="2:13" s="7" customFormat="1" ht="43.5" customHeight="1">
      <c r="B116" s="2">
        <v>43069</v>
      </c>
      <c r="C116" s="3" t="s">
        <v>353</v>
      </c>
      <c r="D116" s="3" t="s">
        <v>344</v>
      </c>
      <c r="E116" s="8" t="s">
        <v>354</v>
      </c>
      <c r="F116" s="9"/>
      <c r="G116" s="4">
        <v>42997</v>
      </c>
      <c r="H116" s="5">
        <v>6</v>
      </c>
      <c r="I116" s="10">
        <f>_xlfn.IFNA(VLOOKUP(C116,Hoja1!A:B,2,FALSE), 0)</f>
        <v>0</v>
      </c>
      <c r="J116" s="9"/>
      <c r="K116" s="5">
        <v>668.55</v>
      </c>
      <c r="L116" s="5">
        <v>120.339</v>
      </c>
      <c r="M116" s="18">
        <f t="shared" si="1"/>
        <v>0</v>
      </c>
    </row>
    <row r="117" spans="2:13" s="7" customFormat="1" ht="43.5" customHeight="1">
      <c r="B117" s="2">
        <v>43069</v>
      </c>
      <c r="C117" s="3" t="s">
        <v>355</v>
      </c>
      <c r="D117" s="3" t="s">
        <v>344</v>
      </c>
      <c r="E117" s="8" t="s">
        <v>356</v>
      </c>
      <c r="F117" s="9"/>
      <c r="G117" s="4">
        <v>42997</v>
      </c>
      <c r="H117" s="5">
        <v>6</v>
      </c>
      <c r="I117" s="10">
        <f>_xlfn.IFNA(VLOOKUP(C117,Hoja1!A:B,2,FALSE), 0)</f>
        <v>0</v>
      </c>
      <c r="J117" s="9"/>
      <c r="K117" s="5">
        <v>649</v>
      </c>
      <c r="L117" s="5">
        <v>116.82</v>
      </c>
      <c r="M117" s="18">
        <f t="shared" si="1"/>
        <v>0</v>
      </c>
    </row>
    <row r="118" spans="2:13" s="7" customFormat="1" ht="43.5" customHeight="1">
      <c r="B118" s="2">
        <v>43069</v>
      </c>
      <c r="C118" s="3" t="s">
        <v>358</v>
      </c>
      <c r="D118" s="3" t="s">
        <v>342</v>
      </c>
      <c r="E118" s="8" t="s">
        <v>359</v>
      </c>
      <c r="F118" s="9"/>
      <c r="G118" s="4">
        <v>42956</v>
      </c>
      <c r="H118" s="5">
        <v>0</v>
      </c>
      <c r="I118" s="10">
        <f>_xlfn.IFNA(VLOOKUP(C118,Hoja1!A:B,2,FALSE), 0)</f>
        <v>6</v>
      </c>
      <c r="J118" s="9"/>
      <c r="K118" s="5">
        <v>76.22</v>
      </c>
      <c r="L118" s="5">
        <v>13.7196</v>
      </c>
      <c r="M118" s="18">
        <f t="shared" si="1"/>
        <v>539.63760000000002</v>
      </c>
    </row>
    <row r="119" spans="2:13" s="7" customFormat="1" ht="43.5" customHeight="1">
      <c r="B119" s="2">
        <v>43069</v>
      </c>
      <c r="C119" s="3" t="s">
        <v>361</v>
      </c>
      <c r="D119" s="3" t="s">
        <v>362</v>
      </c>
      <c r="E119" s="8" t="s">
        <v>363</v>
      </c>
      <c r="F119" s="9"/>
      <c r="G119" s="4">
        <v>42957</v>
      </c>
      <c r="H119" s="5">
        <v>234</v>
      </c>
      <c r="I119" s="10">
        <f>_xlfn.IFNA(VLOOKUP(C119,Hoja1!A:B,2,FALSE), 0)</f>
        <v>241</v>
      </c>
      <c r="J119" s="9"/>
      <c r="K119" s="5">
        <v>163.79</v>
      </c>
      <c r="L119" s="5">
        <v>29.482199999999999</v>
      </c>
      <c r="M119" s="18">
        <f t="shared" si="1"/>
        <v>46578.600200000001</v>
      </c>
    </row>
    <row r="120" spans="2:13" s="7" customFormat="1" ht="43.5" customHeight="1">
      <c r="B120" s="2">
        <v>43069</v>
      </c>
      <c r="C120" s="3" t="s">
        <v>364</v>
      </c>
      <c r="D120" s="3" t="s">
        <v>344</v>
      </c>
      <c r="E120" s="8" t="s">
        <v>365</v>
      </c>
      <c r="F120" s="9"/>
      <c r="G120" s="4">
        <v>43021</v>
      </c>
      <c r="H120" s="5">
        <v>8</v>
      </c>
      <c r="I120" s="10">
        <f>_xlfn.IFNA(VLOOKUP(C120,Hoja1!A:B,2,FALSE), 0)</f>
        <v>0</v>
      </c>
      <c r="J120" s="9"/>
      <c r="K120" s="5">
        <v>190</v>
      </c>
      <c r="L120" s="5">
        <v>34.200000000000003</v>
      </c>
      <c r="M120" s="18">
        <f t="shared" si="1"/>
        <v>0</v>
      </c>
    </row>
    <row r="121" spans="2:13" s="7" customFormat="1" ht="43.5" customHeight="1">
      <c r="B121" s="2">
        <v>43069</v>
      </c>
      <c r="C121" s="3" t="s">
        <v>366</v>
      </c>
      <c r="D121" s="3" t="s">
        <v>362</v>
      </c>
      <c r="E121" s="8" t="s">
        <v>367</v>
      </c>
      <c r="F121" s="9"/>
      <c r="G121" s="4">
        <v>42997</v>
      </c>
      <c r="H121" s="5">
        <v>40</v>
      </c>
      <c r="I121" s="10">
        <f>_xlfn.IFNA(VLOOKUP(C121,Hoja1!A:B,2,FALSE), 0)</f>
        <v>0</v>
      </c>
      <c r="J121" s="9"/>
      <c r="K121" s="5">
        <v>49</v>
      </c>
      <c r="L121" s="5">
        <v>8.82</v>
      </c>
      <c r="M121" s="18">
        <f t="shared" si="1"/>
        <v>0</v>
      </c>
    </row>
    <row r="122" spans="2:13" s="7" customFormat="1" ht="43.5" customHeight="1">
      <c r="B122" s="2">
        <v>43069</v>
      </c>
      <c r="C122" s="3" t="s">
        <v>368</v>
      </c>
      <c r="D122" s="3" t="s">
        <v>369</v>
      </c>
      <c r="E122" s="8" t="s">
        <v>370</v>
      </c>
      <c r="F122" s="9"/>
      <c r="G122" s="4">
        <v>42795</v>
      </c>
      <c r="H122" s="5">
        <v>0</v>
      </c>
      <c r="I122" s="10">
        <f>_xlfn.IFNA(VLOOKUP(C122,Hoja1!A:B,2,FALSE), 0)</f>
        <v>0</v>
      </c>
      <c r="J122" s="9"/>
      <c r="K122" s="5">
        <v>177.92</v>
      </c>
      <c r="L122" s="5">
        <v>32.025599999999997</v>
      </c>
      <c r="M122" s="18">
        <f t="shared" si="1"/>
        <v>0</v>
      </c>
    </row>
    <row r="123" spans="2:13" s="7" customFormat="1" ht="43.5" customHeight="1">
      <c r="B123" s="2">
        <v>43069</v>
      </c>
      <c r="C123" s="3" t="s">
        <v>371</v>
      </c>
      <c r="D123" s="3" t="s">
        <v>13</v>
      </c>
      <c r="E123" s="8" t="s">
        <v>372</v>
      </c>
      <c r="F123" s="9"/>
      <c r="G123" s="4">
        <v>43042</v>
      </c>
      <c r="H123" s="5">
        <v>5</v>
      </c>
      <c r="I123" s="10">
        <f>_xlfn.IFNA(VLOOKUP(C123,Hoja1!A:B,2,FALSE), 0)</f>
        <v>13</v>
      </c>
      <c r="J123" s="9"/>
      <c r="K123" s="5">
        <v>67.650000000000006</v>
      </c>
      <c r="L123" s="5">
        <v>12.177</v>
      </c>
      <c r="M123" s="18">
        <f t="shared" si="1"/>
        <v>1037.751</v>
      </c>
    </row>
    <row r="124" spans="2:13" s="7" customFormat="1" ht="43.5" customHeight="1">
      <c r="B124" s="2">
        <v>43069</v>
      </c>
      <c r="C124" s="3" t="s">
        <v>373</v>
      </c>
      <c r="D124" s="3" t="s">
        <v>13</v>
      </c>
      <c r="E124" s="8" t="s">
        <v>374</v>
      </c>
      <c r="F124" s="9"/>
      <c r="G124" s="4">
        <v>42949</v>
      </c>
      <c r="H124" s="5">
        <v>8</v>
      </c>
      <c r="I124" s="10">
        <f>_xlfn.IFNA(VLOOKUP(C124,Hoja1!A:B,2,FALSE), 0)</f>
        <v>0</v>
      </c>
      <c r="J124" s="9"/>
      <c r="K124" s="5">
        <v>50</v>
      </c>
      <c r="L124" s="5">
        <v>9</v>
      </c>
      <c r="M124" s="18">
        <f t="shared" si="1"/>
        <v>0</v>
      </c>
    </row>
    <row r="125" spans="2:13" s="7" customFormat="1" ht="43.5" customHeight="1">
      <c r="B125" s="2">
        <v>43069</v>
      </c>
      <c r="C125" s="3" t="s">
        <v>375</v>
      </c>
      <c r="D125" s="3" t="s">
        <v>340</v>
      </c>
      <c r="E125" s="8" t="s">
        <v>376</v>
      </c>
      <c r="F125" s="9"/>
      <c r="G125" s="4">
        <v>42867</v>
      </c>
      <c r="H125" s="5">
        <v>0</v>
      </c>
      <c r="I125" s="10">
        <f>_xlfn.IFNA(VLOOKUP(C125,Hoja1!A:B,2,FALSE), 0)</f>
        <v>0</v>
      </c>
      <c r="J125" s="9"/>
      <c r="K125" s="5">
        <v>10161.02</v>
      </c>
      <c r="L125" s="5">
        <v>1828.9836</v>
      </c>
      <c r="M125" s="18">
        <f t="shared" si="1"/>
        <v>0</v>
      </c>
    </row>
    <row r="126" spans="2:13" s="7" customFormat="1" ht="43.5" customHeight="1">
      <c r="B126" s="2">
        <v>43069</v>
      </c>
      <c r="C126" s="3" t="s">
        <v>377</v>
      </c>
      <c r="D126" s="3" t="s">
        <v>369</v>
      </c>
      <c r="E126" s="8" t="s">
        <v>378</v>
      </c>
      <c r="F126" s="9"/>
      <c r="G126" s="4">
        <v>42831</v>
      </c>
      <c r="H126" s="5">
        <v>2</v>
      </c>
      <c r="I126" s="10">
        <f>_xlfn.IFNA(VLOOKUP(C126,Hoja1!A:B,2,FALSE), 0)</f>
        <v>11</v>
      </c>
      <c r="J126" s="9"/>
      <c r="K126" s="5">
        <v>55</v>
      </c>
      <c r="L126" s="5">
        <v>9.9</v>
      </c>
      <c r="M126" s="18">
        <f t="shared" si="1"/>
        <v>713.90000000000009</v>
      </c>
    </row>
    <row r="127" spans="2:13" s="7" customFormat="1" ht="43.5" customHeight="1">
      <c r="B127" s="2">
        <v>43069</v>
      </c>
      <c r="C127" s="3" t="s">
        <v>379</v>
      </c>
      <c r="D127" s="3" t="s">
        <v>369</v>
      </c>
      <c r="E127" s="8" t="s">
        <v>380</v>
      </c>
      <c r="F127" s="9"/>
      <c r="G127" s="4">
        <v>43042</v>
      </c>
      <c r="H127" s="5">
        <v>123</v>
      </c>
      <c r="I127" s="10">
        <f>_xlfn.IFNA(VLOOKUP(C127,Hoja1!A:B,2,FALSE), 0)</f>
        <v>0</v>
      </c>
      <c r="J127" s="9"/>
      <c r="K127" s="5">
        <v>42.33</v>
      </c>
      <c r="L127" s="5">
        <v>7.6193999999999997</v>
      </c>
      <c r="M127" s="18">
        <f t="shared" si="1"/>
        <v>0</v>
      </c>
    </row>
    <row r="128" spans="2:13" s="7" customFormat="1" ht="43.5" customHeight="1">
      <c r="B128" s="2">
        <v>43069</v>
      </c>
      <c r="C128" s="3" t="s">
        <v>381</v>
      </c>
      <c r="D128" s="3" t="s">
        <v>369</v>
      </c>
      <c r="E128" s="8" t="s">
        <v>382</v>
      </c>
      <c r="F128" s="9"/>
      <c r="G128" s="4">
        <v>42950</v>
      </c>
      <c r="H128" s="5">
        <v>0</v>
      </c>
      <c r="I128" s="10">
        <f>_xlfn.IFNA(VLOOKUP(C128,Hoja1!A:B,2,FALSE), 0)</f>
        <v>31</v>
      </c>
      <c r="J128" s="9"/>
      <c r="K128" s="5">
        <v>150</v>
      </c>
      <c r="L128" s="5">
        <v>27</v>
      </c>
      <c r="M128" s="18">
        <f t="shared" si="1"/>
        <v>5487</v>
      </c>
    </row>
    <row r="129" spans="2:13" s="7" customFormat="1" ht="43.5" customHeight="1">
      <c r="B129" s="2">
        <v>43069</v>
      </c>
      <c r="C129" s="3" t="s">
        <v>383</v>
      </c>
      <c r="D129" s="3" t="s">
        <v>369</v>
      </c>
      <c r="E129" s="8" t="s">
        <v>384</v>
      </c>
      <c r="F129" s="9"/>
      <c r="G129" s="4">
        <v>42831</v>
      </c>
      <c r="H129" s="5">
        <v>8</v>
      </c>
      <c r="I129" s="10">
        <f>_xlfn.IFNA(VLOOKUP(C129,Hoja1!A:B,2,FALSE), 0)</f>
        <v>183</v>
      </c>
      <c r="J129" s="9"/>
      <c r="K129" s="5">
        <v>112.5</v>
      </c>
      <c r="L129" s="5">
        <v>20.25</v>
      </c>
      <c r="M129" s="18">
        <f t="shared" si="1"/>
        <v>24293.25</v>
      </c>
    </row>
    <row r="130" spans="2:13" s="7" customFormat="1" ht="43.5" customHeight="1">
      <c r="B130" s="2">
        <v>43069</v>
      </c>
      <c r="C130" s="3" t="s">
        <v>385</v>
      </c>
      <c r="D130" s="3" t="s">
        <v>369</v>
      </c>
      <c r="E130" s="8" t="s">
        <v>386</v>
      </c>
      <c r="F130" s="9"/>
      <c r="G130" s="4">
        <v>42759</v>
      </c>
      <c r="H130" s="5">
        <v>3</v>
      </c>
      <c r="I130" s="10">
        <f>_xlfn.IFNA(VLOOKUP(C130,Hoja1!A:B,2,FALSE), 0)</f>
        <v>46</v>
      </c>
      <c r="J130" s="9"/>
      <c r="K130" s="5">
        <v>100</v>
      </c>
      <c r="L130" s="5">
        <v>18</v>
      </c>
      <c r="M130" s="18">
        <f t="shared" si="1"/>
        <v>5428</v>
      </c>
    </row>
    <row r="131" spans="2:13" s="7" customFormat="1" ht="43.5" customHeight="1">
      <c r="B131" s="2">
        <v>43069</v>
      </c>
      <c r="C131" s="3" t="s">
        <v>395</v>
      </c>
      <c r="D131" s="3" t="s">
        <v>289</v>
      </c>
      <c r="E131" s="8" t="s">
        <v>396</v>
      </c>
      <c r="F131" s="9"/>
      <c r="G131" s="4">
        <v>42949</v>
      </c>
      <c r="H131" s="5">
        <v>12</v>
      </c>
      <c r="I131" s="10">
        <f>_xlfn.IFNA(VLOOKUP(C131,Hoja1!A:B,2,FALSE), 0)</f>
        <v>163</v>
      </c>
      <c r="J131" s="9"/>
      <c r="K131" s="5">
        <v>110</v>
      </c>
      <c r="L131" s="5">
        <v>19.8</v>
      </c>
      <c r="M131" s="18">
        <f t="shared" si="1"/>
        <v>21157.4</v>
      </c>
    </row>
    <row r="132" spans="2:13" s="7" customFormat="1" ht="43.5" customHeight="1">
      <c r="B132" s="2">
        <v>43069</v>
      </c>
      <c r="C132" s="3" t="s">
        <v>399</v>
      </c>
      <c r="D132" s="3" t="s">
        <v>33</v>
      </c>
      <c r="E132" s="8" t="s">
        <v>400</v>
      </c>
      <c r="F132" s="9"/>
      <c r="G132" s="4">
        <v>42950</v>
      </c>
      <c r="H132" s="5">
        <v>0</v>
      </c>
      <c r="I132" s="10">
        <f>_xlfn.IFNA(VLOOKUP(C132,Hoja1!A:B,2,FALSE), 0)</f>
        <v>41</v>
      </c>
      <c r="J132" s="9"/>
      <c r="K132" s="5">
        <v>52.53</v>
      </c>
      <c r="L132" s="5">
        <v>9.4553999999999991</v>
      </c>
      <c r="M132" s="18">
        <f t="shared" si="1"/>
        <v>2541.4013999999997</v>
      </c>
    </row>
    <row r="133" spans="2:13" s="7" customFormat="1" ht="43.5" customHeight="1">
      <c r="B133" s="2">
        <v>43069</v>
      </c>
      <c r="C133" s="3" t="s">
        <v>401</v>
      </c>
      <c r="D133" s="3" t="s">
        <v>33</v>
      </c>
      <c r="E133" s="8" t="s">
        <v>402</v>
      </c>
      <c r="F133" s="9"/>
      <c r="G133" s="4">
        <v>43042</v>
      </c>
      <c r="H133" s="5">
        <v>0</v>
      </c>
      <c r="I133" s="10">
        <f>_xlfn.IFNA(VLOOKUP(C133,Hoja1!A:B,2,FALSE), 0)</f>
        <v>28</v>
      </c>
      <c r="J133" s="9"/>
      <c r="K133" s="5">
        <v>76.849999999999994</v>
      </c>
      <c r="L133" s="5">
        <v>13.833</v>
      </c>
      <c r="M133" s="18">
        <f t="shared" si="1"/>
        <v>2539.1239999999998</v>
      </c>
    </row>
    <row r="134" spans="2:13" s="7" customFormat="1" ht="43.5" customHeight="1">
      <c r="B134" s="2">
        <v>43069</v>
      </c>
      <c r="C134" s="3" t="s">
        <v>406</v>
      </c>
      <c r="D134" s="3" t="s">
        <v>33</v>
      </c>
      <c r="E134" s="8" t="s">
        <v>407</v>
      </c>
      <c r="F134" s="9"/>
      <c r="G134" s="4">
        <v>42773</v>
      </c>
      <c r="H134" s="5">
        <v>0</v>
      </c>
      <c r="I134" s="10">
        <f>_xlfn.IFNA(VLOOKUP(C134,Hoja1!A:B,2,FALSE), 0)</f>
        <v>0</v>
      </c>
      <c r="J134" s="9"/>
      <c r="K134" s="5">
        <v>178</v>
      </c>
      <c r="L134" s="5">
        <v>32.04</v>
      </c>
      <c r="M134" s="18">
        <f t="shared" si="1"/>
        <v>0</v>
      </c>
    </row>
    <row r="135" spans="2:13" s="7" customFormat="1" ht="43.5" customHeight="1">
      <c r="B135" s="2">
        <v>43069</v>
      </c>
      <c r="C135" s="3">
        <v>70141507</v>
      </c>
      <c r="D135" s="3" t="s">
        <v>342</v>
      </c>
      <c r="E135" s="8" t="s">
        <v>408</v>
      </c>
      <c r="F135" s="9"/>
      <c r="G135" s="4">
        <v>43042</v>
      </c>
      <c r="H135" s="5">
        <v>60</v>
      </c>
      <c r="I135" s="10">
        <f>_xlfn.IFNA(VLOOKUP(C135,Hoja1!A:B,2,FALSE), 0)</f>
        <v>0</v>
      </c>
      <c r="J135" s="9"/>
      <c r="K135" s="5">
        <v>103.4</v>
      </c>
      <c r="L135" s="5">
        <v>18.611999999999998</v>
      </c>
      <c r="M135" s="18">
        <f t="shared" si="1"/>
        <v>0</v>
      </c>
    </row>
    <row r="136" spans="2:13" ht="0" hidden="1" customHeight="1">
      <c r="M136" s="16">
        <f>SUM(M10:M135)</f>
        <v>2547329.2413999997</v>
      </c>
    </row>
    <row r="137" spans="2:13">
      <c r="M137" s="19">
        <f>SUM(M10:M135)</f>
        <v>2547329.2413999997</v>
      </c>
    </row>
  </sheetData>
  <mergeCells count="257">
    <mergeCell ref="F2:I2"/>
    <mergeCell ref="F4:I4"/>
    <mergeCell ref="F6:I6"/>
    <mergeCell ref="E9:F9"/>
    <mergeCell ref="I9:J9"/>
    <mergeCell ref="E12:F12"/>
    <mergeCell ref="I12:J12"/>
    <mergeCell ref="E10:F10"/>
    <mergeCell ref="I10:J10"/>
    <mergeCell ref="E11:F11"/>
    <mergeCell ref="I11:J11"/>
    <mergeCell ref="E14:F14"/>
    <mergeCell ref="I14:J14"/>
    <mergeCell ref="E13:F13"/>
    <mergeCell ref="I13:J13"/>
    <mergeCell ref="E16:F16"/>
    <mergeCell ref="I16:J16"/>
    <mergeCell ref="E17:F17"/>
    <mergeCell ref="I17:J17"/>
    <mergeCell ref="E15:F15"/>
    <mergeCell ref="I15:J15"/>
    <mergeCell ref="E18:F18"/>
    <mergeCell ref="I18:J18"/>
    <mergeCell ref="E19:F19"/>
    <mergeCell ref="I19:J19"/>
    <mergeCell ref="E20:F20"/>
    <mergeCell ref="I20:J20"/>
    <mergeCell ref="E24:F24"/>
    <mergeCell ref="I24:J24"/>
    <mergeCell ref="E25:F25"/>
    <mergeCell ref="I25:J25"/>
    <mergeCell ref="E21:F21"/>
    <mergeCell ref="I21:J21"/>
    <mergeCell ref="E22:F22"/>
    <mergeCell ref="I22:J22"/>
    <mergeCell ref="E23:F23"/>
    <mergeCell ref="I23:J23"/>
    <mergeCell ref="E27:F27"/>
    <mergeCell ref="I27:J27"/>
    <mergeCell ref="E26:F26"/>
    <mergeCell ref="I26:J26"/>
    <mergeCell ref="E28:F28"/>
    <mergeCell ref="I28:J28"/>
    <mergeCell ref="E31:F31"/>
    <mergeCell ref="I31:J31"/>
    <mergeCell ref="E29:F29"/>
    <mergeCell ref="I29:J29"/>
    <mergeCell ref="E30:F30"/>
    <mergeCell ref="I30:J30"/>
    <mergeCell ref="E35:F35"/>
    <mergeCell ref="I35:J35"/>
    <mergeCell ref="E36:F36"/>
    <mergeCell ref="I36:J36"/>
    <mergeCell ref="E37:F37"/>
    <mergeCell ref="I37:J37"/>
    <mergeCell ref="E32:F32"/>
    <mergeCell ref="I32:J32"/>
    <mergeCell ref="E33:F33"/>
    <mergeCell ref="I33:J33"/>
    <mergeCell ref="E34:F34"/>
    <mergeCell ref="I34:J34"/>
    <mergeCell ref="E40:F40"/>
    <mergeCell ref="I40:J40"/>
    <mergeCell ref="E41:F41"/>
    <mergeCell ref="I41:J41"/>
    <mergeCell ref="E42:F42"/>
    <mergeCell ref="I42:J42"/>
    <mergeCell ref="E38:F38"/>
    <mergeCell ref="I38:J38"/>
    <mergeCell ref="E39:F39"/>
    <mergeCell ref="I39:J39"/>
    <mergeCell ref="E46:F46"/>
    <mergeCell ref="I46:J46"/>
    <mergeCell ref="E43:F43"/>
    <mergeCell ref="I43:J43"/>
    <mergeCell ref="E44:F44"/>
    <mergeCell ref="I44:J44"/>
    <mergeCell ref="E45:F45"/>
    <mergeCell ref="I45:J45"/>
    <mergeCell ref="E47:F47"/>
    <mergeCell ref="I47:J47"/>
    <mergeCell ref="E48:F48"/>
    <mergeCell ref="I48:J48"/>
    <mergeCell ref="E50:F50"/>
    <mergeCell ref="I50:J50"/>
    <mergeCell ref="E49:F49"/>
    <mergeCell ref="I49:J49"/>
    <mergeCell ref="E51:F51"/>
    <mergeCell ref="I51:J51"/>
    <mergeCell ref="E52:F52"/>
    <mergeCell ref="I52:J52"/>
    <mergeCell ref="E53:F53"/>
    <mergeCell ref="I53:J53"/>
    <mergeCell ref="E56:F56"/>
    <mergeCell ref="I56:J56"/>
    <mergeCell ref="E57:F57"/>
    <mergeCell ref="I57:J57"/>
    <mergeCell ref="E54:F54"/>
    <mergeCell ref="I54:J54"/>
    <mergeCell ref="E55:F55"/>
    <mergeCell ref="I55:J55"/>
    <mergeCell ref="E61:F61"/>
    <mergeCell ref="I61:J61"/>
    <mergeCell ref="E62:F62"/>
    <mergeCell ref="I62:J62"/>
    <mergeCell ref="E58:F58"/>
    <mergeCell ref="I58:J58"/>
    <mergeCell ref="E59:F59"/>
    <mergeCell ref="I59:J59"/>
    <mergeCell ref="E60:F60"/>
    <mergeCell ref="I60:J60"/>
    <mergeCell ref="E63:F63"/>
    <mergeCell ref="I63:J63"/>
    <mergeCell ref="E64:F64"/>
    <mergeCell ref="I64:J64"/>
    <mergeCell ref="E67:F67"/>
    <mergeCell ref="I67:J67"/>
    <mergeCell ref="E68:F68"/>
    <mergeCell ref="I68:J68"/>
    <mergeCell ref="E69:F69"/>
    <mergeCell ref="I69:J69"/>
    <mergeCell ref="E65:F65"/>
    <mergeCell ref="I65:J65"/>
    <mergeCell ref="E66:F66"/>
    <mergeCell ref="I66:J66"/>
    <mergeCell ref="E73:F73"/>
    <mergeCell ref="I73:J73"/>
    <mergeCell ref="E74:F74"/>
    <mergeCell ref="I74:J74"/>
    <mergeCell ref="E70:F70"/>
    <mergeCell ref="I70:J70"/>
    <mergeCell ref="E71:F71"/>
    <mergeCell ref="I71:J71"/>
    <mergeCell ref="E72:F72"/>
    <mergeCell ref="I72:J72"/>
    <mergeCell ref="E76:F76"/>
    <mergeCell ref="I76:J76"/>
    <mergeCell ref="E77:F77"/>
    <mergeCell ref="I77:J77"/>
    <mergeCell ref="E78:F78"/>
    <mergeCell ref="I78:J78"/>
    <mergeCell ref="E75:F75"/>
    <mergeCell ref="I75:J75"/>
    <mergeCell ref="E80:F80"/>
    <mergeCell ref="I80:J80"/>
    <mergeCell ref="E81:F81"/>
    <mergeCell ref="I81:J81"/>
    <mergeCell ref="E79:F79"/>
    <mergeCell ref="I79:J79"/>
    <mergeCell ref="E82:F82"/>
    <mergeCell ref="I82:J82"/>
    <mergeCell ref="E83:F83"/>
    <mergeCell ref="I83:J83"/>
    <mergeCell ref="E85:F85"/>
    <mergeCell ref="I85:J85"/>
    <mergeCell ref="E84:F84"/>
    <mergeCell ref="I84:J84"/>
    <mergeCell ref="E86:F86"/>
    <mergeCell ref="I86:J86"/>
    <mergeCell ref="E87:F87"/>
    <mergeCell ref="I87:J87"/>
    <mergeCell ref="E88:F88"/>
    <mergeCell ref="I88:J88"/>
    <mergeCell ref="E89:F89"/>
    <mergeCell ref="I89:J89"/>
    <mergeCell ref="E90:F90"/>
    <mergeCell ref="I90:J90"/>
    <mergeCell ref="E91:F91"/>
    <mergeCell ref="I91:J91"/>
    <mergeCell ref="E92:F92"/>
    <mergeCell ref="I92:J92"/>
    <mergeCell ref="E93:F93"/>
    <mergeCell ref="I93:J93"/>
    <mergeCell ref="E95:F95"/>
    <mergeCell ref="I95:J95"/>
    <mergeCell ref="E96:F96"/>
    <mergeCell ref="I96:J96"/>
    <mergeCell ref="E94:F94"/>
    <mergeCell ref="I94:J94"/>
    <mergeCell ref="E99:F99"/>
    <mergeCell ref="I99:J99"/>
    <mergeCell ref="E97:F97"/>
    <mergeCell ref="I97:J97"/>
    <mergeCell ref="E98:F98"/>
    <mergeCell ref="I98:J98"/>
    <mergeCell ref="E103:F103"/>
    <mergeCell ref="I103:J103"/>
    <mergeCell ref="E100:F100"/>
    <mergeCell ref="I100:J100"/>
    <mergeCell ref="E101:F101"/>
    <mergeCell ref="I101:J101"/>
    <mergeCell ref="E102:F102"/>
    <mergeCell ref="I102:J102"/>
    <mergeCell ref="E105:F105"/>
    <mergeCell ref="I105:J105"/>
    <mergeCell ref="E104:F104"/>
    <mergeCell ref="I104:J104"/>
    <mergeCell ref="E107:F107"/>
    <mergeCell ref="I107:J107"/>
    <mergeCell ref="E108:F108"/>
    <mergeCell ref="I108:J108"/>
    <mergeCell ref="E106:F106"/>
    <mergeCell ref="I106:J106"/>
    <mergeCell ref="E111:F111"/>
    <mergeCell ref="I111:J111"/>
    <mergeCell ref="E109:F109"/>
    <mergeCell ref="I109:J109"/>
    <mergeCell ref="E110:F110"/>
    <mergeCell ref="I110:J110"/>
    <mergeCell ref="E115:F115"/>
    <mergeCell ref="I115:J115"/>
    <mergeCell ref="E116:F116"/>
    <mergeCell ref="I116:J116"/>
    <mergeCell ref="E117:F117"/>
    <mergeCell ref="I117:J117"/>
    <mergeCell ref="E112:F112"/>
    <mergeCell ref="I112:J112"/>
    <mergeCell ref="E113:F113"/>
    <mergeCell ref="I113:J113"/>
    <mergeCell ref="E114:F114"/>
    <mergeCell ref="I114:J114"/>
    <mergeCell ref="E119:F119"/>
    <mergeCell ref="I119:J119"/>
    <mergeCell ref="E120:F120"/>
    <mergeCell ref="I120:J120"/>
    <mergeCell ref="E118:F118"/>
    <mergeCell ref="I118:J118"/>
    <mergeCell ref="E124:F124"/>
    <mergeCell ref="I124:J124"/>
    <mergeCell ref="E125:F125"/>
    <mergeCell ref="I125:J125"/>
    <mergeCell ref="E126:F126"/>
    <mergeCell ref="I126:J126"/>
    <mergeCell ref="E121:F121"/>
    <mergeCell ref="I121:J121"/>
    <mergeCell ref="E122:F122"/>
    <mergeCell ref="I122:J122"/>
    <mergeCell ref="E123:F123"/>
    <mergeCell ref="I123:J123"/>
    <mergeCell ref="E130:F130"/>
    <mergeCell ref="I130:J130"/>
    <mergeCell ref="E127:F127"/>
    <mergeCell ref="I127:J127"/>
    <mergeCell ref="E128:F128"/>
    <mergeCell ref="I128:J128"/>
    <mergeCell ref="E129:F129"/>
    <mergeCell ref="I129:J129"/>
    <mergeCell ref="E131:F131"/>
    <mergeCell ref="I131:J131"/>
    <mergeCell ref="E135:F135"/>
    <mergeCell ref="I135:J135"/>
    <mergeCell ref="E134:F134"/>
    <mergeCell ref="I134:J134"/>
    <mergeCell ref="E132:F132"/>
    <mergeCell ref="I132:J132"/>
    <mergeCell ref="E133:F133"/>
    <mergeCell ref="I133:J133"/>
  </mergeCells>
  <pageMargins left="0.15" right="0.15" top="0.25" bottom="0.25" header="0.25" footer="0.25"/>
  <pageSetup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8"/>
  <sheetViews>
    <sheetView workbookViewId="0">
      <selection activeCell="A220" sqref="A1:A1048576"/>
    </sheetView>
  </sheetViews>
  <sheetFormatPr baseColWidth="10" defaultRowHeight="15"/>
  <cols>
    <col min="1" max="1" width="11.42578125" style="6"/>
  </cols>
  <sheetData>
    <row r="1" spans="1:2">
      <c r="A1" s="6" t="s">
        <v>409</v>
      </c>
      <c r="B1" t="s">
        <v>410</v>
      </c>
    </row>
    <row r="2" spans="1:2">
      <c r="A2" s="6" t="s">
        <v>61</v>
      </c>
      <c r="B2">
        <v>20</v>
      </c>
    </row>
    <row r="3" spans="1:2">
      <c r="A3" s="6" t="s">
        <v>65</v>
      </c>
      <c r="B3">
        <v>16</v>
      </c>
    </row>
    <row r="4" spans="1:2">
      <c r="A4" s="6" t="s">
        <v>346</v>
      </c>
      <c r="B4">
        <v>10</v>
      </c>
    </row>
    <row r="5" spans="1:2">
      <c r="A5" s="6" t="s">
        <v>217</v>
      </c>
      <c r="B5">
        <v>10</v>
      </c>
    </row>
    <row r="6" spans="1:2">
      <c r="A6" s="6" t="s">
        <v>411</v>
      </c>
      <c r="B6">
        <v>47</v>
      </c>
    </row>
    <row r="7" spans="1:2">
      <c r="A7" s="6" t="s">
        <v>74</v>
      </c>
      <c r="B7">
        <v>16</v>
      </c>
    </row>
    <row r="8" spans="1:2">
      <c r="A8" s="6">
        <v>44122106</v>
      </c>
      <c r="B8">
        <v>10</v>
      </c>
    </row>
    <row r="9" spans="1:2">
      <c r="A9" s="6" t="s">
        <v>12</v>
      </c>
      <c r="B9">
        <v>144</v>
      </c>
    </row>
    <row r="10" spans="1:2">
      <c r="A10" s="6" t="s">
        <v>266</v>
      </c>
      <c r="B10">
        <v>4</v>
      </c>
    </row>
    <row r="11" spans="1:2">
      <c r="A11" s="6" t="s">
        <v>351</v>
      </c>
      <c r="B11">
        <v>11</v>
      </c>
    </row>
    <row r="12" spans="1:2">
      <c r="A12" s="6" t="s">
        <v>357</v>
      </c>
      <c r="B12">
        <v>2</v>
      </c>
    </row>
    <row r="13" spans="1:2">
      <c r="A13" s="6" t="s">
        <v>412</v>
      </c>
      <c r="B13">
        <v>9</v>
      </c>
    </row>
    <row r="14" spans="1:2">
      <c r="A14" s="6" t="s">
        <v>214</v>
      </c>
      <c r="B14">
        <v>39</v>
      </c>
    </row>
    <row r="15" spans="1:2">
      <c r="A15" s="6" t="s">
        <v>281</v>
      </c>
      <c r="B15">
        <v>62</v>
      </c>
    </row>
    <row r="16" spans="1:2">
      <c r="A16" s="6" t="s">
        <v>262</v>
      </c>
      <c r="B16">
        <v>6</v>
      </c>
    </row>
    <row r="17" spans="1:2">
      <c r="A17" s="6" t="s">
        <v>72</v>
      </c>
      <c r="B17">
        <v>100</v>
      </c>
    </row>
    <row r="18" spans="1:2">
      <c r="A18" s="6" t="s">
        <v>76</v>
      </c>
      <c r="B18">
        <v>113</v>
      </c>
    </row>
    <row r="19" spans="1:2">
      <c r="A19" s="6" t="s">
        <v>240</v>
      </c>
      <c r="B19">
        <v>302</v>
      </c>
    </row>
    <row r="20" spans="1:2">
      <c r="A20" s="6" t="s">
        <v>288</v>
      </c>
      <c r="B20">
        <v>3</v>
      </c>
    </row>
    <row r="21" spans="1:2">
      <c r="A21" s="6" t="s">
        <v>307</v>
      </c>
      <c r="B21">
        <v>119</v>
      </c>
    </row>
    <row r="22" spans="1:2">
      <c r="A22" s="6" t="s">
        <v>413</v>
      </c>
      <c r="B22">
        <v>56</v>
      </c>
    </row>
    <row r="23" spans="1:2">
      <c r="A23" s="6" t="s">
        <v>414</v>
      </c>
      <c r="B23">
        <v>10</v>
      </c>
    </row>
    <row r="24" spans="1:2">
      <c r="A24" s="6" t="s">
        <v>361</v>
      </c>
      <c r="B24">
        <v>241</v>
      </c>
    </row>
    <row r="25" spans="1:2">
      <c r="A25" s="6" t="s">
        <v>68</v>
      </c>
      <c r="B25">
        <v>140</v>
      </c>
    </row>
    <row r="26" spans="1:2">
      <c r="A26" s="6" t="s">
        <v>121</v>
      </c>
      <c r="B26">
        <v>8</v>
      </c>
    </row>
    <row r="27" spans="1:2">
      <c r="A27" s="6" t="s">
        <v>268</v>
      </c>
      <c r="B27">
        <v>52</v>
      </c>
    </row>
    <row r="28" spans="1:2">
      <c r="A28" s="6" t="s">
        <v>257</v>
      </c>
      <c r="B28">
        <v>78</v>
      </c>
    </row>
    <row r="29" spans="1:2">
      <c r="A29" s="6" t="s">
        <v>267</v>
      </c>
      <c r="B29">
        <v>3</v>
      </c>
    </row>
    <row r="30" spans="1:2">
      <c r="A30" s="6" t="s">
        <v>171</v>
      </c>
      <c r="B30">
        <v>5</v>
      </c>
    </row>
    <row r="31" spans="1:2">
      <c r="A31" s="6" t="s">
        <v>173</v>
      </c>
      <c r="B31">
        <v>5</v>
      </c>
    </row>
    <row r="32" spans="1:2">
      <c r="A32" s="6" t="s">
        <v>175</v>
      </c>
      <c r="B32">
        <v>5</v>
      </c>
    </row>
    <row r="33" spans="1:2">
      <c r="A33" s="6" t="s">
        <v>177</v>
      </c>
      <c r="B33">
        <v>5</v>
      </c>
    </row>
    <row r="34" spans="1:2">
      <c r="A34" s="6" t="s">
        <v>170</v>
      </c>
      <c r="B34">
        <v>3</v>
      </c>
    </row>
    <row r="35" spans="1:2">
      <c r="A35" s="6" t="s">
        <v>169</v>
      </c>
      <c r="B35">
        <v>2</v>
      </c>
    </row>
    <row r="36" spans="1:2">
      <c r="A36" s="6" t="s">
        <v>290</v>
      </c>
      <c r="B36">
        <v>18</v>
      </c>
    </row>
    <row r="37" spans="1:2">
      <c r="A37" s="6" t="s">
        <v>117</v>
      </c>
      <c r="B37">
        <v>383</v>
      </c>
    </row>
    <row r="38" spans="1:2">
      <c r="A38" s="6" t="s">
        <v>235</v>
      </c>
      <c r="B38">
        <v>45</v>
      </c>
    </row>
    <row r="39" spans="1:2">
      <c r="A39" s="6" t="s">
        <v>81</v>
      </c>
      <c r="B39">
        <v>121</v>
      </c>
    </row>
    <row r="40" spans="1:2">
      <c r="A40" s="6" t="s">
        <v>219</v>
      </c>
      <c r="B40">
        <v>425</v>
      </c>
    </row>
    <row r="41" spans="1:2">
      <c r="A41" s="6" t="s">
        <v>220</v>
      </c>
      <c r="B41">
        <v>813</v>
      </c>
    </row>
    <row r="42" spans="1:2">
      <c r="A42" s="6" t="s">
        <v>221</v>
      </c>
      <c r="B42">
        <v>263</v>
      </c>
    </row>
    <row r="43" spans="1:2">
      <c r="A43" s="6">
        <v>44111611</v>
      </c>
      <c r="B43">
        <v>39</v>
      </c>
    </row>
    <row r="44" spans="1:2">
      <c r="A44" s="6" t="s">
        <v>282</v>
      </c>
      <c r="B44">
        <v>201</v>
      </c>
    </row>
    <row r="45" spans="1:2">
      <c r="A45" s="6" t="s">
        <v>286</v>
      </c>
      <c r="B45">
        <v>181</v>
      </c>
    </row>
    <row r="46" spans="1:2">
      <c r="A46" s="6" t="s">
        <v>292</v>
      </c>
      <c r="B46">
        <v>215</v>
      </c>
    </row>
    <row r="47" spans="1:2">
      <c r="A47" s="6" t="s">
        <v>69</v>
      </c>
      <c r="B47">
        <v>3</v>
      </c>
    </row>
    <row r="48" spans="1:2">
      <c r="A48" s="6" t="s">
        <v>255</v>
      </c>
      <c r="B48">
        <v>407</v>
      </c>
    </row>
    <row r="49" spans="1:2">
      <c r="A49" s="6" t="s">
        <v>15</v>
      </c>
      <c r="B49">
        <v>115</v>
      </c>
    </row>
    <row r="50" spans="1:2">
      <c r="A50" s="6" t="s">
        <v>191</v>
      </c>
      <c r="B50">
        <v>27</v>
      </c>
    </row>
    <row r="51" spans="1:2">
      <c r="A51" s="6" t="s">
        <v>193</v>
      </c>
      <c r="B51">
        <v>11</v>
      </c>
    </row>
    <row r="52" spans="1:2">
      <c r="A52" s="6" t="s">
        <v>388</v>
      </c>
      <c r="B52">
        <v>12</v>
      </c>
    </row>
    <row r="53" spans="1:2">
      <c r="A53" s="6" t="s">
        <v>415</v>
      </c>
      <c r="B53">
        <v>36</v>
      </c>
    </row>
    <row r="54" spans="1:2">
      <c r="A54" s="6" t="s">
        <v>416</v>
      </c>
      <c r="B54">
        <v>48</v>
      </c>
    </row>
    <row r="55" spans="1:2">
      <c r="A55" s="6">
        <v>52151702</v>
      </c>
      <c r="B55">
        <v>40</v>
      </c>
    </row>
    <row r="56" spans="1:2">
      <c r="A56" s="6" t="s">
        <v>327</v>
      </c>
      <c r="B56">
        <v>72</v>
      </c>
    </row>
    <row r="57" spans="1:2">
      <c r="A57" s="6" t="s">
        <v>318</v>
      </c>
      <c r="B57">
        <v>123</v>
      </c>
    </row>
    <row r="58" spans="1:2">
      <c r="A58" s="6" t="s">
        <v>320</v>
      </c>
      <c r="B58">
        <v>171</v>
      </c>
    </row>
    <row r="59" spans="1:2">
      <c r="A59" s="6" t="s">
        <v>236</v>
      </c>
      <c r="B59">
        <v>8</v>
      </c>
    </row>
    <row r="60" spans="1:2">
      <c r="A60" s="6" t="s">
        <v>314</v>
      </c>
      <c r="B60">
        <v>2</v>
      </c>
    </row>
    <row r="61" spans="1:2">
      <c r="A61" s="6" t="s">
        <v>118</v>
      </c>
      <c r="B61">
        <v>624</v>
      </c>
    </row>
    <row r="62" spans="1:2">
      <c r="A62" s="6" t="s">
        <v>301</v>
      </c>
      <c r="B62">
        <v>45</v>
      </c>
    </row>
    <row r="63" spans="1:2">
      <c r="A63" s="6" t="s">
        <v>306</v>
      </c>
      <c r="B63">
        <v>56</v>
      </c>
    </row>
    <row r="64" spans="1:2">
      <c r="A64" s="6" t="s">
        <v>417</v>
      </c>
      <c r="B64">
        <v>13</v>
      </c>
    </row>
    <row r="65" spans="1:2">
      <c r="A65" s="6" t="s">
        <v>202</v>
      </c>
      <c r="B65">
        <v>150</v>
      </c>
    </row>
    <row r="66" spans="1:2">
      <c r="A66" s="6" t="s">
        <v>206</v>
      </c>
      <c r="B66">
        <v>200</v>
      </c>
    </row>
    <row r="67" spans="1:2">
      <c r="A67" s="6" t="s">
        <v>208</v>
      </c>
      <c r="B67">
        <v>250</v>
      </c>
    </row>
    <row r="68" spans="1:2">
      <c r="A68" s="6" t="s">
        <v>209</v>
      </c>
      <c r="B68">
        <v>200</v>
      </c>
    </row>
    <row r="69" spans="1:2">
      <c r="A69" s="6" t="s">
        <v>204</v>
      </c>
      <c r="B69">
        <v>90</v>
      </c>
    </row>
    <row r="70" spans="1:2">
      <c r="A70" s="6" t="s">
        <v>418</v>
      </c>
      <c r="B70">
        <v>390</v>
      </c>
    </row>
    <row r="71" spans="1:2">
      <c r="A71" s="6" t="s">
        <v>197</v>
      </c>
      <c r="B71">
        <v>100</v>
      </c>
    </row>
    <row r="72" spans="1:2">
      <c r="A72" s="6" t="s">
        <v>198</v>
      </c>
      <c r="B72">
        <v>100</v>
      </c>
    </row>
    <row r="73" spans="1:2">
      <c r="A73" s="6" t="s">
        <v>192</v>
      </c>
      <c r="B73">
        <v>50</v>
      </c>
    </row>
    <row r="74" spans="1:2">
      <c r="A74" s="6" t="s">
        <v>199</v>
      </c>
      <c r="B74">
        <v>100</v>
      </c>
    </row>
    <row r="75" spans="1:2">
      <c r="A75" s="6" t="s">
        <v>196</v>
      </c>
      <c r="B75">
        <v>150</v>
      </c>
    </row>
    <row r="76" spans="1:2">
      <c r="A76" s="6" t="s">
        <v>194</v>
      </c>
      <c r="B76">
        <v>400</v>
      </c>
    </row>
    <row r="77" spans="1:2">
      <c r="A77" s="6" t="s">
        <v>195</v>
      </c>
      <c r="B77">
        <v>200</v>
      </c>
    </row>
    <row r="78" spans="1:2">
      <c r="A78" s="6" t="s">
        <v>273</v>
      </c>
      <c r="B78">
        <v>990</v>
      </c>
    </row>
    <row r="79" spans="1:2">
      <c r="A79" s="6" t="s">
        <v>269</v>
      </c>
      <c r="B79">
        <v>291</v>
      </c>
    </row>
    <row r="80" spans="1:2">
      <c r="A80" s="6" t="s">
        <v>259</v>
      </c>
      <c r="B80">
        <v>214</v>
      </c>
    </row>
    <row r="81" spans="1:2">
      <c r="A81" s="6" t="s">
        <v>59</v>
      </c>
      <c r="B81">
        <v>10700</v>
      </c>
    </row>
    <row r="82" spans="1:2">
      <c r="A82" s="6" t="s">
        <v>419</v>
      </c>
      <c r="B82">
        <v>161</v>
      </c>
    </row>
    <row r="83" spans="1:2">
      <c r="A83" s="6" t="s">
        <v>298</v>
      </c>
      <c r="B83">
        <v>39</v>
      </c>
    </row>
    <row r="84" spans="1:2">
      <c r="A84" s="6" t="s">
        <v>294</v>
      </c>
      <c r="B84">
        <v>40</v>
      </c>
    </row>
    <row r="85" spans="1:2">
      <c r="A85" s="6" t="s">
        <v>263</v>
      </c>
      <c r="B85">
        <v>3</v>
      </c>
    </row>
    <row r="86" spans="1:2">
      <c r="A86" s="6" t="s">
        <v>256</v>
      </c>
      <c r="B86">
        <v>9</v>
      </c>
    </row>
    <row r="87" spans="1:2">
      <c r="A87" s="6" t="s">
        <v>420</v>
      </c>
      <c r="B87">
        <v>51</v>
      </c>
    </row>
    <row r="88" spans="1:2">
      <c r="A88" s="6" t="s">
        <v>421</v>
      </c>
      <c r="B88">
        <v>2</v>
      </c>
    </row>
    <row r="89" spans="1:2">
      <c r="A89" s="6" t="s">
        <v>119</v>
      </c>
      <c r="B89">
        <v>4</v>
      </c>
    </row>
    <row r="90" spans="1:2">
      <c r="A90" s="6" t="s">
        <v>120</v>
      </c>
      <c r="B90">
        <v>24</v>
      </c>
    </row>
    <row r="91" spans="1:2">
      <c r="A91" s="6" t="s">
        <v>422</v>
      </c>
      <c r="B91">
        <v>3</v>
      </c>
    </row>
    <row r="92" spans="1:2">
      <c r="A92" s="6" t="s">
        <v>285</v>
      </c>
      <c r="B92">
        <v>242</v>
      </c>
    </row>
    <row r="93" spans="1:2">
      <c r="A93" s="6" t="s">
        <v>393</v>
      </c>
      <c r="B93">
        <v>10</v>
      </c>
    </row>
    <row r="94" spans="1:2">
      <c r="A94" s="6" t="s">
        <v>125</v>
      </c>
      <c r="B94">
        <v>2</v>
      </c>
    </row>
    <row r="95" spans="1:2">
      <c r="A95" s="6" t="s">
        <v>423</v>
      </c>
      <c r="B95">
        <v>8</v>
      </c>
    </row>
    <row r="96" spans="1:2">
      <c r="A96" s="6" t="s">
        <v>424</v>
      </c>
      <c r="B96">
        <v>46</v>
      </c>
    </row>
    <row r="97" spans="1:2">
      <c r="A97" s="6" t="s">
        <v>100</v>
      </c>
      <c r="B97">
        <v>11</v>
      </c>
    </row>
    <row r="98" spans="1:2">
      <c r="A98" s="6" t="s">
        <v>241</v>
      </c>
      <c r="B98">
        <v>268</v>
      </c>
    </row>
    <row r="99" spans="1:2">
      <c r="A99" s="6" t="s">
        <v>336</v>
      </c>
      <c r="B99">
        <v>72</v>
      </c>
    </row>
    <row r="100" spans="1:2">
      <c r="A100" s="6" t="s">
        <v>323</v>
      </c>
      <c r="B100">
        <v>5</v>
      </c>
    </row>
    <row r="101" spans="1:2">
      <c r="A101" s="6" t="s">
        <v>425</v>
      </c>
      <c r="B101">
        <v>7</v>
      </c>
    </row>
    <row r="102" spans="1:2">
      <c r="A102" s="6" t="s">
        <v>398</v>
      </c>
      <c r="B102">
        <v>212</v>
      </c>
    </row>
    <row r="103" spans="1:2">
      <c r="A103" s="6" t="s">
        <v>37</v>
      </c>
      <c r="B103">
        <v>51</v>
      </c>
    </row>
    <row r="104" spans="1:2">
      <c r="A104" s="6" t="s">
        <v>24</v>
      </c>
      <c r="B104">
        <v>18</v>
      </c>
    </row>
    <row r="105" spans="1:2">
      <c r="A105" s="6" t="s">
        <v>333</v>
      </c>
      <c r="B105">
        <v>26</v>
      </c>
    </row>
    <row r="106" spans="1:2">
      <c r="A106" s="6" t="s">
        <v>426</v>
      </c>
      <c r="B106">
        <v>48</v>
      </c>
    </row>
    <row r="107" spans="1:2">
      <c r="A107" s="6" t="s">
        <v>395</v>
      </c>
      <c r="B107">
        <v>163</v>
      </c>
    </row>
    <row r="108" spans="1:2">
      <c r="A108" s="6" t="s">
        <v>317</v>
      </c>
      <c r="B108">
        <v>8</v>
      </c>
    </row>
    <row r="109" spans="1:2">
      <c r="A109" s="6" t="s">
        <v>332</v>
      </c>
      <c r="B109">
        <v>7</v>
      </c>
    </row>
    <row r="110" spans="1:2">
      <c r="A110" s="6" t="s">
        <v>64</v>
      </c>
      <c r="B110">
        <v>1</v>
      </c>
    </row>
    <row r="111" spans="1:2">
      <c r="A111" s="6" t="s">
        <v>324</v>
      </c>
      <c r="B111">
        <v>59</v>
      </c>
    </row>
    <row r="112" spans="1:2">
      <c r="A112" s="6" t="s">
        <v>334</v>
      </c>
      <c r="B112">
        <v>89</v>
      </c>
    </row>
    <row r="113" spans="1:2">
      <c r="A113" s="6" t="s">
        <v>253</v>
      </c>
      <c r="B113">
        <v>441</v>
      </c>
    </row>
    <row r="114" spans="1:2">
      <c r="A114" s="6" t="s">
        <v>254</v>
      </c>
      <c r="B114">
        <v>124</v>
      </c>
    </row>
    <row r="115" spans="1:2">
      <c r="A115" s="6" t="s">
        <v>251</v>
      </c>
      <c r="B115">
        <v>17</v>
      </c>
    </row>
    <row r="116" spans="1:2">
      <c r="A116" s="6" t="s">
        <v>250</v>
      </c>
      <c r="B116">
        <v>105</v>
      </c>
    </row>
    <row r="117" spans="1:2">
      <c r="A117" s="6" t="s">
        <v>242</v>
      </c>
      <c r="B117">
        <v>534</v>
      </c>
    </row>
    <row r="118" spans="1:2">
      <c r="A118" s="6" t="s">
        <v>427</v>
      </c>
      <c r="B118">
        <v>1</v>
      </c>
    </row>
    <row r="119" spans="1:2">
      <c r="A119" s="6" t="s">
        <v>308</v>
      </c>
      <c r="B119">
        <v>25</v>
      </c>
    </row>
    <row r="120" spans="1:2">
      <c r="A120" s="6" t="s">
        <v>46</v>
      </c>
      <c r="B120">
        <v>16</v>
      </c>
    </row>
    <row r="121" spans="1:2">
      <c r="A121" s="6" t="s">
        <v>57</v>
      </c>
      <c r="B121">
        <v>22</v>
      </c>
    </row>
    <row r="122" spans="1:2">
      <c r="A122" s="6" t="s">
        <v>27</v>
      </c>
      <c r="B122">
        <v>1</v>
      </c>
    </row>
    <row r="123" spans="1:2">
      <c r="A123" s="6" t="s">
        <v>18</v>
      </c>
      <c r="B123">
        <v>512</v>
      </c>
    </row>
    <row r="124" spans="1:2">
      <c r="A124" s="6" t="s">
        <v>21</v>
      </c>
      <c r="B124">
        <v>11</v>
      </c>
    </row>
    <row r="125" spans="1:2">
      <c r="A125" s="6" t="s">
        <v>25</v>
      </c>
      <c r="B125">
        <v>20</v>
      </c>
    </row>
    <row r="126" spans="1:2">
      <c r="A126" s="6" t="s">
        <v>55</v>
      </c>
      <c r="B126">
        <v>82</v>
      </c>
    </row>
    <row r="127" spans="1:2">
      <c r="A127" s="6" t="s">
        <v>30</v>
      </c>
      <c r="B127">
        <v>2</v>
      </c>
    </row>
    <row r="128" spans="1:2">
      <c r="A128" s="6" t="s">
        <v>31</v>
      </c>
      <c r="B128">
        <v>14</v>
      </c>
    </row>
    <row r="129" spans="1:2">
      <c r="A129" s="6" t="s">
        <v>51</v>
      </c>
      <c r="B129">
        <v>829</v>
      </c>
    </row>
    <row r="130" spans="1:2">
      <c r="A130" s="6">
        <v>14111707</v>
      </c>
      <c r="B130">
        <v>798</v>
      </c>
    </row>
    <row r="131" spans="1:2">
      <c r="A131" s="6" t="s">
        <v>338</v>
      </c>
      <c r="B131">
        <v>204</v>
      </c>
    </row>
    <row r="132" spans="1:2">
      <c r="A132" s="6" t="s">
        <v>401</v>
      </c>
      <c r="B132">
        <v>28</v>
      </c>
    </row>
    <row r="133" spans="1:2">
      <c r="A133" s="6" t="s">
        <v>399</v>
      </c>
      <c r="B133">
        <v>41</v>
      </c>
    </row>
    <row r="134" spans="1:2">
      <c r="A134" s="6" t="s">
        <v>272</v>
      </c>
      <c r="B134">
        <v>40</v>
      </c>
    </row>
    <row r="135" spans="1:2">
      <c r="A135" s="6" t="s">
        <v>277</v>
      </c>
      <c r="B135">
        <v>2</v>
      </c>
    </row>
    <row r="136" spans="1:2">
      <c r="A136" s="6" t="s">
        <v>287</v>
      </c>
      <c r="B136">
        <v>21</v>
      </c>
    </row>
    <row r="137" spans="1:2">
      <c r="A137" s="6" t="s">
        <v>328</v>
      </c>
      <c r="B137">
        <v>6</v>
      </c>
    </row>
    <row r="138" spans="1:2">
      <c r="A138" s="6" t="s">
        <v>391</v>
      </c>
      <c r="B138">
        <v>3</v>
      </c>
    </row>
    <row r="139" spans="1:2">
      <c r="A139" s="6" t="s">
        <v>32</v>
      </c>
      <c r="B139">
        <v>4</v>
      </c>
    </row>
    <row r="140" spans="1:2">
      <c r="A140" s="6" t="s">
        <v>216</v>
      </c>
      <c r="B140">
        <v>5</v>
      </c>
    </row>
    <row r="141" spans="1:2">
      <c r="A141" s="6" t="s">
        <v>218</v>
      </c>
      <c r="B141">
        <v>9</v>
      </c>
    </row>
    <row r="142" spans="1:2">
      <c r="A142" s="6" t="s">
        <v>38</v>
      </c>
      <c r="B142">
        <v>109</v>
      </c>
    </row>
    <row r="143" spans="1:2">
      <c r="A143" s="6">
        <v>14111530</v>
      </c>
      <c r="B143">
        <v>137</v>
      </c>
    </row>
    <row r="144" spans="1:2">
      <c r="A144" s="6" t="s">
        <v>41</v>
      </c>
      <c r="B144">
        <v>173</v>
      </c>
    </row>
    <row r="145" spans="1:2">
      <c r="A145" s="6" t="s">
        <v>35</v>
      </c>
      <c r="B145">
        <v>20</v>
      </c>
    </row>
    <row r="146" spans="1:2">
      <c r="A146" s="6" t="s">
        <v>43</v>
      </c>
      <c r="B146">
        <v>9</v>
      </c>
    </row>
    <row r="147" spans="1:2">
      <c r="A147" s="6">
        <v>44122002</v>
      </c>
      <c r="B147">
        <v>39</v>
      </c>
    </row>
    <row r="148" spans="1:2">
      <c r="A148" s="6" t="s">
        <v>326</v>
      </c>
      <c r="B148">
        <v>2</v>
      </c>
    </row>
    <row r="149" spans="1:2">
      <c r="A149" s="6" t="s">
        <v>115</v>
      </c>
      <c r="B149">
        <v>45</v>
      </c>
    </row>
    <row r="150" spans="1:2">
      <c r="A150" s="6" t="s">
        <v>377</v>
      </c>
      <c r="B150">
        <v>11</v>
      </c>
    </row>
    <row r="151" spans="1:2">
      <c r="A151" s="6" t="s">
        <v>245</v>
      </c>
      <c r="B151">
        <v>670</v>
      </c>
    </row>
    <row r="152" spans="1:2">
      <c r="A152" s="6" t="s">
        <v>252</v>
      </c>
      <c r="B152">
        <v>404</v>
      </c>
    </row>
    <row r="153" spans="1:2">
      <c r="A153" s="6" t="s">
        <v>22</v>
      </c>
      <c r="B153">
        <v>16</v>
      </c>
    </row>
    <row r="154" spans="1:2">
      <c r="A154" s="6" t="s">
        <v>238</v>
      </c>
      <c r="B154">
        <v>3</v>
      </c>
    </row>
    <row r="155" spans="1:2">
      <c r="A155" s="6" t="s">
        <v>358</v>
      </c>
      <c r="B155">
        <v>6</v>
      </c>
    </row>
    <row r="156" spans="1:2">
      <c r="A156" s="6" t="s">
        <v>258</v>
      </c>
      <c r="B156">
        <v>2028</v>
      </c>
    </row>
    <row r="157" spans="1:2">
      <c r="A157" s="6" t="s">
        <v>49</v>
      </c>
      <c r="B157">
        <v>519</v>
      </c>
    </row>
    <row r="158" spans="1:2">
      <c r="A158" s="6" t="s">
        <v>371</v>
      </c>
      <c r="B158">
        <v>13</v>
      </c>
    </row>
    <row r="159" spans="1:2">
      <c r="A159" s="6" t="s">
        <v>330</v>
      </c>
      <c r="B159">
        <v>39</v>
      </c>
    </row>
    <row r="160" spans="1:2">
      <c r="A160" s="6" t="s">
        <v>228</v>
      </c>
      <c r="B160">
        <v>1047</v>
      </c>
    </row>
    <row r="161" spans="1:2">
      <c r="A161" s="6" t="s">
        <v>229</v>
      </c>
      <c r="B161">
        <v>12466</v>
      </c>
    </row>
    <row r="162" spans="1:2">
      <c r="A162" s="6" t="s">
        <v>230</v>
      </c>
      <c r="B162">
        <v>2680</v>
      </c>
    </row>
    <row r="163" spans="1:2">
      <c r="A163" s="6" t="s">
        <v>226</v>
      </c>
      <c r="B163">
        <v>5419</v>
      </c>
    </row>
    <row r="164" spans="1:2">
      <c r="A164" s="6" t="s">
        <v>227</v>
      </c>
      <c r="B164">
        <v>1721</v>
      </c>
    </row>
    <row r="165" spans="1:2">
      <c r="A165" s="6">
        <v>44121514</v>
      </c>
      <c r="B165">
        <v>728</v>
      </c>
    </row>
    <row r="166" spans="1:2">
      <c r="A166" s="6" t="s">
        <v>225</v>
      </c>
      <c r="B166">
        <v>7664</v>
      </c>
    </row>
    <row r="167" spans="1:2">
      <c r="A167" s="6" t="s">
        <v>231</v>
      </c>
      <c r="B167">
        <v>1270</v>
      </c>
    </row>
    <row r="168" spans="1:2">
      <c r="A168" s="6" t="s">
        <v>75</v>
      </c>
      <c r="B168">
        <v>2</v>
      </c>
    </row>
    <row r="169" spans="1:2">
      <c r="A169" s="6" t="s">
        <v>310</v>
      </c>
      <c r="B169">
        <v>13</v>
      </c>
    </row>
    <row r="170" spans="1:2">
      <c r="A170" s="6" t="s">
        <v>271</v>
      </c>
      <c r="B170">
        <v>65</v>
      </c>
    </row>
    <row r="171" spans="1:2">
      <c r="A171" s="6" t="s">
        <v>260</v>
      </c>
      <c r="B171">
        <v>5</v>
      </c>
    </row>
    <row r="172" spans="1:2">
      <c r="A172" s="6">
        <v>14111806</v>
      </c>
      <c r="B172">
        <v>14</v>
      </c>
    </row>
    <row r="173" spans="1:2">
      <c r="A173" s="6" t="s">
        <v>381</v>
      </c>
      <c r="B173">
        <v>31</v>
      </c>
    </row>
    <row r="174" spans="1:2">
      <c r="A174" s="6" t="s">
        <v>390</v>
      </c>
      <c r="B174">
        <v>112</v>
      </c>
    </row>
    <row r="175" spans="1:2">
      <c r="A175" s="6" t="s">
        <v>389</v>
      </c>
      <c r="B175">
        <v>12</v>
      </c>
    </row>
    <row r="176" spans="1:2">
      <c r="A176" s="6" t="s">
        <v>428</v>
      </c>
      <c r="B176">
        <v>37</v>
      </c>
    </row>
    <row r="177" spans="1:2">
      <c r="A177" s="6">
        <v>12352403</v>
      </c>
      <c r="B177">
        <v>165</v>
      </c>
    </row>
    <row r="178" spans="1:2">
      <c r="A178" s="6" t="s">
        <v>429</v>
      </c>
      <c r="B178">
        <v>90</v>
      </c>
    </row>
    <row r="179" spans="1:2">
      <c r="A179" s="6" t="s">
        <v>387</v>
      </c>
      <c r="B179">
        <v>58</v>
      </c>
    </row>
    <row r="180" spans="1:2">
      <c r="A180" s="6" t="s">
        <v>234</v>
      </c>
      <c r="B180">
        <v>23</v>
      </c>
    </row>
    <row r="181" spans="1:2">
      <c r="A181" s="6" t="s">
        <v>403</v>
      </c>
      <c r="B181">
        <v>11</v>
      </c>
    </row>
    <row r="182" spans="1:2">
      <c r="A182" s="6" t="s">
        <v>405</v>
      </c>
      <c r="B182">
        <v>10</v>
      </c>
    </row>
    <row r="183" spans="1:2">
      <c r="A183" s="6" t="s">
        <v>404</v>
      </c>
      <c r="B183">
        <v>35</v>
      </c>
    </row>
    <row r="184" spans="1:2">
      <c r="A184" s="6" t="s">
        <v>146</v>
      </c>
      <c r="B184">
        <v>33</v>
      </c>
    </row>
    <row r="185" spans="1:2">
      <c r="A185" s="6" t="s">
        <v>135</v>
      </c>
      <c r="B185">
        <v>7</v>
      </c>
    </row>
    <row r="186" spans="1:2">
      <c r="A186" s="6" t="s">
        <v>126</v>
      </c>
      <c r="B186">
        <v>2</v>
      </c>
    </row>
    <row r="187" spans="1:2">
      <c r="A187" s="6" t="s">
        <v>430</v>
      </c>
      <c r="B187">
        <v>4</v>
      </c>
    </row>
    <row r="188" spans="1:2">
      <c r="A188" s="6" t="s">
        <v>144</v>
      </c>
      <c r="B188">
        <v>3</v>
      </c>
    </row>
    <row r="189" spans="1:2">
      <c r="A189" s="6" t="s">
        <v>142</v>
      </c>
      <c r="B189">
        <v>9</v>
      </c>
    </row>
    <row r="190" spans="1:2">
      <c r="A190" s="6" t="s">
        <v>164</v>
      </c>
      <c r="B190">
        <v>9</v>
      </c>
    </row>
    <row r="191" spans="1:2">
      <c r="A191" s="6" t="s">
        <v>162</v>
      </c>
      <c r="B191">
        <v>7</v>
      </c>
    </row>
    <row r="192" spans="1:2">
      <c r="A192" s="6" t="s">
        <v>131</v>
      </c>
      <c r="B192">
        <v>27</v>
      </c>
    </row>
    <row r="193" spans="1:2">
      <c r="A193" s="6">
        <v>44103140</v>
      </c>
      <c r="B193">
        <v>10</v>
      </c>
    </row>
    <row r="194" spans="1:2">
      <c r="A194" s="6" t="s">
        <v>147</v>
      </c>
      <c r="B194">
        <v>11</v>
      </c>
    </row>
    <row r="195" spans="1:2">
      <c r="A195" s="6" t="s">
        <v>149</v>
      </c>
      <c r="B195">
        <v>13</v>
      </c>
    </row>
    <row r="196" spans="1:2">
      <c r="A196" s="6">
        <v>44103143</v>
      </c>
      <c r="B196">
        <v>11</v>
      </c>
    </row>
    <row r="197" spans="1:2">
      <c r="A197" s="6" t="s">
        <v>431</v>
      </c>
      <c r="B197">
        <v>4</v>
      </c>
    </row>
    <row r="198" spans="1:2">
      <c r="A198" s="6" t="s">
        <v>153</v>
      </c>
      <c r="B198">
        <v>6</v>
      </c>
    </row>
    <row r="199" spans="1:2">
      <c r="A199" s="6" t="s">
        <v>155</v>
      </c>
      <c r="B199">
        <v>11</v>
      </c>
    </row>
    <row r="200" spans="1:2">
      <c r="A200" s="6" t="s">
        <v>157</v>
      </c>
      <c r="B200">
        <v>10</v>
      </c>
    </row>
    <row r="201" spans="1:2">
      <c r="A201" s="6" t="s">
        <v>159</v>
      </c>
      <c r="B201">
        <v>12</v>
      </c>
    </row>
    <row r="202" spans="1:2">
      <c r="A202" s="6" t="s">
        <v>123</v>
      </c>
      <c r="B202">
        <v>13</v>
      </c>
    </row>
    <row r="203" spans="1:2">
      <c r="A203" s="6" t="s">
        <v>161</v>
      </c>
      <c r="B203">
        <v>4</v>
      </c>
    </row>
    <row r="204" spans="1:2">
      <c r="A204" s="6" t="s">
        <v>167</v>
      </c>
      <c r="B204">
        <v>4</v>
      </c>
    </row>
    <row r="205" spans="1:2">
      <c r="A205" s="6" t="s">
        <v>168</v>
      </c>
      <c r="B205">
        <v>4</v>
      </c>
    </row>
    <row r="206" spans="1:2">
      <c r="A206" s="6" t="s">
        <v>166</v>
      </c>
      <c r="B206">
        <v>4</v>
      </c>
    </row>
    <row r="207" spans="1:2">
      <c r="A207" s="6" t="s">
        <v>136</v>
      </c>
      <c r="B207">
        <v>7</v>
      </c>
    </row>
    <row r="208" spans="1:2">
      <c r="A208" s="6" t="s">
        <v>140</v>
      </c>
      <c r="B208">
        <v>9</v>
      </c>
    </row>
    <row r="209" spans="1:2">
      <c r="A209" s="6" t="s">
        <v>133</v>
      </c>
      <c r="B209">
        <v>10</v>
      </c>
    </row>
    <row r="210" spans="1:2">
      <c r="A210" s="6" t="s">
        <v>138</v>
      </c>
      <c r="B210">
        <v>10</v>
      </c>
    </row>
    <row r="211" spans="1:2">
      <c r="A211" s="6" t="s">
        <v>129</v>
      </c>
      <c r="B211">
        <v>4</v>
      </c>
    </row>
    <row r="212" spans="1:2">
      <c r="A212" s="6" t="s">
        <v>127</v>
      </c>
      <c r="B212">
        <v>9</v>
      </c>
    </row>
    <row r="213" spans="1:2">
      <c r="A213" s="6" t="s">
        <v>134</v>
      </c>
      <c r="B213">
        <v>10</v>
      </c>
    </row>
    <row r="214" spans="1:2">
      <c r="A214" s="6" t="s">
        <v>130</v>
      </c>
      <c r="B214">
        <v>19</v>
      </c>
    </row>
    <row r="215" spans="1:2">
      <c r="A215" s="6" t="s">
        <v>83</v>
      </c>
      <c r="B215">
        <v>10</v>
      </c>
    </row>
    <row r="216" spans="1:2">
      <c r="A216" s="6" t="s">
        <v>349</v>
      </c>
      <c r="B216">
        <v>9</v>
      </c>
    </row>
    <row r="217" spans="1:2">
      <c r="A217" s="6" t="s">
        <v>383</v>
      </c>
      <c r="B217">
        <v>183</v>
      </c>
    </row>
    <row r="218" spans="1:2">
      <c r="A218" s="6" t="s">
        <v>385</v>
      </c>
      <c r="B218">
        <v>46</v>
      </c>
    </row>
    <row r="219" spans="1:2">
      <c r="A219" s="6" t="s">
        <v>296</v>
      </c>
      <c r="B219">
        <v>13</v>
      </c>
    </row>
    <row r="220" spans="1:2">
      <c r="A220" s="6" t="s">
        <v>44</v>
      </c>
      <c r="B220">
        <v>1310</v>
      </c>
    </row>
    <row r="221" spans="1:2">
      <c r="A221" s="6" t="s">
        <v>278</v>
      </c>
      <c r="B221">
        <v>98</v>
      </c>
    </row>
    <row r="222" spans="1:2">
      <c r="A222" s="6" t="s">
        <v>280</v>
      </c>
      <c r="B222">
        <v>72</v>
      </c>
    </row>
    <row r="223" spans="1:2">
      <c r="A223" s="6" t="s">
        <v>222</v>
      </c>
      <c r="B223">
        <v>646</v>
      </c>
    </row>
    <row r="224" spans="1:2">
      <c r="A224" s="6" t="s">
        <v>432</v>
      </c>
      <c r="B224">
        <v>4</v>
      </c>
    </row>
    <row r="225" spans="1:2">
      <c r="A225" s="6" t="s">
        <v>211</v>
      </c>
      <c r="B225">
        <v>50</v>
      </c>
    </row>
    <row r="226" spans="1:2">
      <c r="A226" s="6" t="s">
        <v>279</v>
      </c>
      <c r="B226">
        <v>3798</v>
      </c>
    </row>
    <row r="227" spans="1:2">
      <c r="A227" s="6" t="s">
        <v>392</v>
      </c>
      <c r="B227">
        <v>15</v>
      </c>
    </row>
    <row r="228" spans="1:2">
      <c r="A228" s="6" t="s">
        <v>232</v>
      </c>
      <c r="B228">
        <v>3944</v>
      </c>
    </row>
    <row r="229" spans="1:2">
      <c r="A229" s="6" t="s">
        <v>45</v>
      </c>
      <c r="B229">
        <v>395</v>
      </c>
    </row>
    <row r="230" spans="1:2">
      <c r="A230" s="6" t="s">
        <v>291</v>
      </c>
      <c r="B230">
        <v>15</v>
      </c>
    </row>
    <row r="231" spans="1:2">
      <c r="A231" s="6" t="s">
        <v>433</v>
      </c>
      <c r="B231">
        <v>48</v>
      </c>
    </row>
    <row r="232" spans="1:2">
      <c r="A232" s="6" t="s">
        <v>394</v>
      </c>
      <c r="B232">
        <v>6</v>
      </c>
    </row>
    <row r="233" spans="1:2">
      <c r="A233" s="6" t="s">
        <v>434</v>
      </c>
      <c r="B233">
        <v>7</v>
      </c>
    </row>
    <row r="234" spans="1:2">
      <c r="A234" s="6" t="s">
        <v>360</v>
      </c>
      <c r="B234">
        <v>10</v>
      </c>
    </row>
    <row r="235" spans="1:2">
      <c r="A235" s="6" t="s">
        <v>397</v>
      </c>
      <c r="B235">
        <v>33</v>
      </c>
    </row>
    <row r="236" spans="1:2">
      <c r="A236" s="6" t="s">
        <v>322</v>
      </c>
      <c r="B236">
        <v>54</v>
      </c>
    </row>
    <row r="237" spans="1:2">
      <c r="A237" s="6" t="s">
        <v>435</v>
      </c>
      <c r="B237">
        <v>319</v>
      </c>
    </row>
    <row r="238" spans="1:2">
      <c r="A238" s="6" t="s">
        <v>70</v>
      </c>
      <c r="B238">
        <v>8</v>
      </c>
    </row>
    <row r="239" spans="1:2">
      <c r="A239" s="6" t="s">
        <v>303</v>
      </c>
      <c r="B239">
        <v>27</v>
      </c>
    </row>
    <row r="240" spans="1:2">
      <c r="A240" s="6" t="s">
        <v>60</v>
      </c>
      <c r="B240">
        <v>10</v>
      </c>
    </row>
    <row r="241" spans="1:2">
      <c r="A241" s="6" t="s">
        <v>233</v>
      </c>
      <c r="B241">
        <v>750</v>
      </c>
    </row>
    <row r="242" spans="1:2">
      <c r="A242" s="6" t="s">
        <v>299</v>
      </c>
      <c r="B242">
        <v>39</v>
      </c>
    </row>
    <row r="243" spans="1:2">
      <c r="A243" s="6" t="s">
        <v>179</v>
      </c>
      <c r="B243">
        <v>6</v>
      </c>
    </row>
    <row r="244" spans="1:2">
      <c r="A244" s="6" t="s">
        <v>181</v>
      </c>
      <c r="B244">
        <v>6</v>
      </c>
    </row>
    <row r="245" spans="1:2">
      <c r="A245" s="6" t="s">
        <v>183</v>
      </c>
      <c r="B245">
        <v>6</v>
      </c>
    </row>
    <row r="246" spans="1:2">
      <c r="A246" s="6">
        <v>44103167</v>
      </c>
      <c r="B246">
        <v>6</v>
      </c>
    </row>
    <row r="247" spans="1:2">
      <c r="A247" s="6" t="s">
        <v>315</v>
      </c>
      <c r="B247">
        <v>2</v>
      </c>
    </row>
    <row r="248" spans="1:2">
      <c r="A248" s="6" t="s">
        <v>436</v>
      </c>
      <c r="B248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CurrentStockReport</vt:lpstr>
      <vt:lpstr>Hoja1</vt:lpstr>
      <vt:lpstr>CurrentStockReport!Títulos_a_imprimir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Isis Gómez</dc:creator>
  <cp:lastModifiedBy>Julio Baez</cp:lastModifiedBy>
  <dcterms:created xsi:type="dcterms:W3CDTF">2017-12-08T18:28:43Z</dcterms:created>
  <dcterms:modified xsi:type="dcterms:W3CDTF">2017-12-08T20:55:45Z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27b56d6a-26de-4547-aa3e-ffadbd470191</vt:lpwstr>
  </property>
</Properties>
</file>