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ez\Documents\"/>
    </mc:Choice>
  </mc:AlternateContent>
  <bookViews>
    <workbookView xWindow="240" yWindow="120" windowWidth="18060" windowHeight="7050"/>
  </bookViews>
  <sheets>
    <sheet name="CurrentStockReport" sheetId="1" r:id="rId1"/>
    <sheet name="Hoja3" sheetId="4" state="hidden" r:id="rId2"/>
    <sheet name="Hoja2" sheetId="3" state="hidden" r:id="rId3"/>
    <sheet name="Hoja1" sheetId="2" state="hidden" r:id="rId4"/>
  </sheets>
  <definedNames>
    <definedName name="_xlnm._FilterDatabase" localSheetId="0" hidden="1">CurrentStockReport!$B$8:$M$145</definedName>
    <definedName name="_xlnm.Print_Titles" localSheetId="0">CurrentStockReport!$1:$6</definedName>
  </definedNames>
  <calcPr calcId="162913"/>
</workbook>
</file>

<file path=xl/calcChain.xml><?xml version="1.0" encoding="utf-8"?>
<calcChain xmlns="http://schemas.openxmlformats.org/spreadsheetml/2006/main">
  <c r="H143" i="1" l="1"/>
  <c r="G146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I143" i="1" s="1"/>
  <c r="J144" i="1"/>
  <c r="J14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4" i="1"/>
  <c r="H145" i="1"/>
  <c r="I135" i="1" l="1"/>
  <c r="I131" i="1"/>
  <c r="I119" i="1"/>
  <c r="I99" i="1"/>
  <c r="I91" i="1"/>
  <c r="I87" i="1"/>
  <c r="I75" i="1"/>
  <c r="I55" i="1"/>
  <c r="I47" i="1"/>
  <c r="I27" i="1"/>
  <c r="I15" i="1"/>
  <c r="I11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139" i="1"/>
  <c r="I127" i="1"/>
  <c r="I115" i="1"/>
  <c r="I111" i="1"/>
  <c r="I103" i="1"/>
  <c r="I79" i="1"/>
  <c r="I63" i="1"/>
  <c r="I59" i="1"/>
  <c r="I43" i="1"/>
  <c r="I35" i="1"/>
  <c r="I31" i="1"/>
  <c r="I19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123" i="1"/>
  <c r="I107" i="1"/>
  <c r="I95" i="1"/>
  <c r="I83" i="1"/>
  <c r="I71" i="1"/>
  <c r="I67" i="1"/>
  <c r="I51" i="1"/>
  <c r="I39" i="1"/>
  <c r="I23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K10" i="1"/>
  <c r="K11" i="1"/>
  <c r="L11" i="1" s="1"/>
  <c r="L12" i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20" i="1"/>
  <c r="L20" i="1" s="1"/>
  <c r="K21" i="1"/>
  <c r="L21" i="1" s="1"/>
  <c r="K22" i="1"/>
  <c r="L22" i="1" s="1"/>
  <c r="K23" i="1"/>
  <c r="L23" i="1" s="1"/>
  <c r="K24" i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7" i="1"/>
  <c r="L37" i="1" s="1"/>
  <c r="K38" i="1"/>
  <c r="L39" i="1"/>
  <c r="K40" i="1"/>
  <c r="L40" i="1" s="1"/>
  <c r="K41" i="1"/>
  <c r="K42" i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K69" i="1"/>
  <c r="L69" i="1" s="1"/>
  <c r="K70" i="1"/>
  <c r="L70" i="1" s="1"/>
  <c r="L71" i="1"/>
  <c r="L72" i="1"/>
  <c r="L73" i="1"/>
  <c r="L74" i="1"/>
  <c r="L75" i="1"/>
  <c r="L76" i="1"/>
  <c r="L77" i="1"/>
  <c r="K78" i="1"/>
  <c r="K79" i="1"/>
  <c r="K80" i="1"/>
  <c r="K81" i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L100" i="1"/>
  <c r="K101" i="1"/>
  <c r="L101" i="1" s="1"/>
  <c r="K102" i="1"/>
  <c r="K103" i="1"/>
  <c r="L103" i="1" s="1"/>
  <c r="K104" i="1"/>
  <c r="K105" i="1"/>
  <c r="L105" i="1" s="1"/>
  <c r="K106" i="1"/>
  <c r="L106" i="1" s="1"/>
  <c r="K107" i="1"/>
  <c r="L107" i="1" s="1"/>
  <c r="L108" i="1"/>
  <c r="K109" i="1"/>
  <c r="L109" i="1" s="1"/>
  <c r="L110" i="1"/>
  <c r="K111" i="1"/>
  <c r="L111" i="1" s="1"/>
  <c r="K112" i="1"/>
  <c r="L112" i="1" s="1"/>
  <c r="L113" i="1"/>
  <c r="K114" i="1"/>
  <c r="L114" i="1" s="1"/>
  <c r="K115" i="1"/>
  <c r="L115" i="1" s="1"/>
  <c r="L116" i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6" i="1"/>
  <c r="L126" i="1" s="1"/>
  <c r="K127" i="1"/>
  <c r="L127" i="1" s="1"/>
  <c r="L128" i="1"/>
  <c r="K129" i="1"/>
  <c r="L129" i="1" s="1"/>
  <c r="K130" i="1"/>
  <c r="L130" i="1" s="1"/>
  <c r="L131" i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L140" i="1"/>
  <c r="K141" i="1"/>
  <c r="L141" i="1" s="1"/>
  <c r="K142" i="1"/>
  <c r="L142" i="1" s="1"/>
  <c r="K143" i="1"/>
  <c r="L143" i="1" s="1"/>
  <c r="K144" i="1"/>
  <c r="L144" i="1" s="1"/>
  <c r="K145" i="1"/>
  <c r="L145" i="1" s="1"/>
  <c r="J9" i="1"/>
  <c r="H9" i="1"/>
  <c r="H146" i="1" s="1"/>
  <c r="L19" i="1"/>
  <c r="L24" i="1"/>
  <c r="L36" i="1"/>
  <c r="L38" i="1"/>
  <c r="L41" i="1"/>
  <c r="L42" i="1"/>
  <c r="L61" i="1"/>
  <c r="L68" i="1"/>
  <c r="L124" i="1"/>
  <c r="L125" i="1"/>
  <c r="J146" i="1" l="1"/>
  <c r="I9" i="1"/>
  <c r="I146" i="1" s="1"/>
  <c r="L10" i="1"/>
  <c r="K146" i="1"/>
  <c r="M99" i="1"/>
  <c r="M24" i="1"/>
  <c r="M35" i="1"/>
  <c r="M90" i="1"/>
  <c r="M56" i="1"/>
  <c r="M51" i="1"/>
  <c r="M42" i="1"/>
  <c r="M145" i="1"/>
  <c r="M139" i="1"/>
  <c r="M135" i="1"/>
  <c r="M128" i="1"/>
  <c r="M120" i="1"/>
  <c r="M105" i="1"/>
  <c r="M84" i="1"/>
  <c r="M80" i="1"/>
  <c r="M73" i="1"/>
  <c r="M142" i="1"/>
  <c r="M138" i="1"/>
  <c r="M129" i="1"/>
  <c r="M127" i="1"/>
  <c r="M123" i="1"/>
  <c r="M119" i="1"/>
  <c r="M117" i="1"/>
  <c r="M115" i="1"/>
  <c r="M112" i="1"/>
  <c r="M108" i="1"/>
  <c r="M104" i="1"/>
  <c r="M100" i="1"/>
  <c r="M95" i="1"/>
  <c r="M89" i="1"/>
  <c r="M144" i="1"/>
  <c r="M141" i="1"/>
  <c r="M140" i="1"/>
  <c r="M137" i="1"/>
  <c r="M132" i="1"/>
  <c r="M126" i="1"/>
  <c r="M122" i="1"/>
  <c r="M116" i="1"/>
  <c r="M114" i="1"/>
  <c r="M111" i="1"/>
  <c r="M107" i="1"/>
  <c r="M103" i="1"/>
  <c r="M96" i="1"/>
  <c r="M94" i="1"/>
  <c r="L9" i="1"/>
  <c r="M9" i="1" s="1"/>
  <c r="M134" i="1"/>
  <c r="M133" i="1"/>
  <c r="M130" i="1"/>
  <c r="M125" i="1"/>
  <c r="M121" i="1"/>
  <c r="M113" i="1"/>
  <c r="M110" i="1"/>
  <c r="M106" i="1"/>
  <c r="M102" i="1"/>
  <c r="M97" i="1"/>
  <c r="M91" i="1"/>
  <c r="M88" i="1"/>
  <c r="M83" i="1"/>
  <c r="M74" i="1"/>
  <c r="M70" i="1"/>
  <c r="M68" i="1"/>
  <c r="M64" i="1"/>
  <c r="M60" i="1"/>
  <c r="M55" i="1"/>
  <c r="M47" i="1"/>
  <c r="M45" i="1"/>
  <c r="M39" i="1"/>
  <c r="M31" i="1"/>
  <c r="M28" i="1"/>
  <c r="M23" i="1"/>
  <c r="M19" i="1"/>
  <c r="M16" i="1"/>
  <c r="M13" i="1"/>
  <c r="M143" i="1"/>
  <c r="M136" i="1"/>
  <c r="M131" i="1"/>
  <c r="M124" i="1"/>
  <c r="M118" i="1"/>
  <c r="M109" i="1"/>
  <c r="M101" i="1"/>
  <c r="M98" i="1"/>
  <c r="M87" i="1"/>
  <c r="M82" i="1"/>
  <c r="M77" i="1"/>
  <c r="M66" i="1"/>
  <c r="M63" i="1"/>
  <c r="M59" i="1"/>
  <c r="M54" i="1"/>
  <c r="M50" i="1"/>
  <c r="M46" i="1"/>
  <c r="M41" i="1"/>
  <c r="M38" i="1"/>
  <c r="M34" i="1"/>
  <c r="M27" i="1"/>
  <c r="M18" i="1"/>
  <c r="M12" i="1"/>
  <c r="M86" i="1"/>
  <c r="M79" i="1"/>
  <c r="M76" i="1"/>
  <c r="M72" i="1"/>
  <c r="M69" i="1"/>
  <c r="M62" i="1"/>
  <c r="M58" i="1"/>
  <c r="M53" i="1"/>
  <c r="M49" i="1"/>
  <c r="M44" i="1"/>
  <c r="M37" i="1"/>
  <c r="M33" i="1"/>
  <c r="M26" i="1"/>
  <c r="M17" i="1"/>
  <c r="M15" i="1"/>
  <c r="M11" i="1"/>
  <c r="M93" i="1"/>
  <c r="M92" i="1"/>
  <c r="M85" i="1"/>
  <c r="M81" i="1"/>
  <c r="M78" i="1"/>
  <c r="M75" i="1"/>
  <c r="M71" i="1"/>
  <c r="M67" i="1"/>
  <c r="M65" i="1"/>
  <c r="M61" i="1"/>
  <c r="M57" i="1"/>
  <c r="M52" i="1"/>
  <c r="M48" i="1"/>
  <c r="M43" i="1"/>
  <c r="M40" i="1"/>
  <c r="M36" i="1"/>
  <c r="M32" i="1"/>
  <c r="M30" i="1"/>
  <c r="M29" i="1"/>
  <c r="M25" i="1"/>
  <c r="M22" i="1"/>
  <c r="M21" i="1"/>
  <c r="M20" i="1"/>
  <c r="M14" i="1"/>
  <c r="M10" i="1"/>
  <c r="M146" i="1" l="1"/>
  <c r="L146" i="1"/>
</calcChain>
</file>

<file path=xl/sharedStrings.xml><?xml version="1.0" encoding="utf-8"?>
<sst xmlns="http://schemas.openxmlformats.org/spreadsheetml/2006/main" count="1571" uniqueCount="724">
  <si>
    <t>FECHA REGISTRO</t>
  </si>
  <si>
    <t>COD. ART.</t>
  </si>
  <si>
    <t>DESCRIPCION PRODUCTO</t>
  </si>
  <si>
    <t>FECHA ADQ.</t>
  </si>
  <si>
    <t>SALIDAS</t>
  </si>
  <si>
    <t>EXISTENCIA</t>
  </si>
  <si>
    <t>PRECIO P/UNIDAD</t>
  </si>
  <si>
    <t>ITBIS P/UNIDAD</t>
  </si>
  <si>
    <t>12131706</t>
  </si>
  <si>
    <t>Aditivos</t>
  </si>
  <si>
    <t>FOSFORO</t>
  </si>
  <si>
    <t>12161803</t>
  </si>
  <si>
    <t>Suministros de limpieza</t>
  </si>
  <si>
    <t>Ambientador</t>
  </si>
  <si>
    <t>12352211</t>
  </si>
  <si>
    <t>Compuesto y mezclas</t>
  </si>
  <si>
    <t>Crema para cafe</t>
  </si>
  <si>
    <t>12352401</t>
  </si>
  <si>
    <t>TE FRÍO 50.0 ONZAS</t>
  </si>
  <si>
    <t>12352403</t>
  </si>
  <si>
    <t>TE FRÍO 25.5 ONZAS</t>
  </si>
  <si>
    <t>14111506</t>
  </si>
  <si>
    <t>Materiales de papel</t>
  </si>
  <si>
    <t>PAPEL BOND 20 8 1/2 X 11</t>
  </si>
  <si>
    <t>14111509</t>
  </si>
  <si>
    <t>PAPEL BOND 20 8 1/2 X 11 TIMBRADO</t>
  </si>
  <si>
    <t>14111514</t>
  </si>
  <si>
    <t>LIBRETAS RAYADAS 8 1/2 X 11</t>
  </si>
  <si>
    <t>14111515</t>
  </si>
  <si>
    <t>ROLLOS PARA MÁQUINA DE CALCULAR</t>
  </si>
  <si>
    <t>14111530</t>
  </si>
  <si>
    <t>POST IT AMARILLO 3 x 3</t>
  </si>
  <si>
    <t>14111531</t>
  </si>
  <si>
    <t>LIBROS RECORD DE 500 PAGS</t>
  </si>
  <si>
    <t>14111537</t>
  </si>
  <si>
    <t>LABEL PARA FOLDER</t>
  </si>
  <si>
    <t>14111538</t>
  </si>
  <si>
    <t>PAPEL BOND 8 1/2 X 14</t>
  </si>
  <si>
    <t>14111539</t>
  </si>
  <si>
    <t>14111541</t>
  </si>
  <si>
    <t>14111542</t>
  </si>
  <si>
    <t>PAPEL GRUESO DE HILO 8 1/2 X 11</t>
  </si>
  <si>
    <t>Suministros de oficina</t>
  </si>
  <si>
    <t>14111544</t>
  </si>
  <si>
    <t>POST IT 3 X 3</t>
  </si>
  <si>
    <t>14111545</t>
  </si>
  <si>
    <t>POST IT BANDERITA</t>
  </si>
  <si>
    <t>14111546</t>
  </si>
  <si>
    <t>LIBROS RECORD DE 300 PAGS</t>
  </si>
  <si>
    <t>14111549</t>
  </si>
  <si>
    <t>POST IT AMARILLO 2 X 2</t>
  </si>
  <si>
    <t>14111551</t>
  </si>
  <si>
    <t>14111556</t>
  </si>
  <si>
    <t>14111557</t>
  </si>
  <si>
    <t>14111701</t>
  </si>
  <si>
    <t>14111703</t>
  </si>
  <si>
    <t>TOALLAS P/ COCINA BAUNTY 2/1</t>
  </si>
  <si>
    <t>14111704</t>
  </si>
  <si>
    <t>SERVILLETAS DE MESA 500/1</t>
  </si>
  <si>
    <t>14111705</t>
  </si>
  <si>
    <t>PAPEL JUMBO DE BAÑOS</t>
  </si>
  <si>
    <t>14111707</t>
  </si>
  <si>
    <t>PAPEL TOALLA PARA SECAR LAS MANOS</t>
  </si>
  <si>
    <t>14111708</t>
  </si>
  <si>
    <t>PAPEL DE BAÑO</t>
  </si>
  <si>
    <t>14111709</t>
  </si>
  <si>
    <t>PAÑUELOS FACIALES HÚMEDOS (LYSOL WIPES)</t>
  </si>
  <si>
    <t>14111820</t>
  </si>
  <si>
    <t>15121501</t>
  </si>
  <si>
    <t>Lubricantes, aceites, grasas y anticorrosivos</t>
  </si>
  <si>
    <t>ACEITE 15W40</t>
  </si>
  <si>
    <t>15121509</t>
  </si>
  <si>
    <t>Liquido de Freno</t>
  </si>
  <si>
    <t>15121528</t>
  </si>
  <si>
    <t>ACEITE DE 2 TIEMPO</t>
  </si>
  <si>
    <t>24112506</t>
  </si>
  <si>
    <t>26111701</t>
  </si>
  <si>
    <t>26111705</t>
  </si>
  <si>
    <t>BATERIA AA ( PILAS )</t>
  </si>
  <si>
    <t>26111726</t>
  </si>
  <si>
    <t>26111727</t>
  </si>
  <si>
    <t>26111730</t>
  </si>
  <si>
    <t>BATERIA AAA ( PILAS )</t>
  </si>
  <si>
    <t>31201500</t>
  </si>
  <si>
    <t>CINTA ADHESIVA 3/4</t>
  </si>
  <si>
    <t>32111503</t>
  </si>
  <si>
    <t>39101600</t>
  </si>
  <si>
    <t>41111604</t>
  </si>
  <si>
    <t>REGLAS PLASTICAS</t>
  </si>
  <si>
    <t>43201809</t>
  </si>
  <si>
    <t>CDS</t>
  </si>
  <si>
    <t>43201811</t>
  </si>
  <si>
    <t>DVD</t>
  </si>
  <si>
    <t>44101707</t>
  </si>
  <si>
    <t>GRAPADORAS</t>
  </si>
  <si>
    <t>44101730</t>
  </si>
  <si>
    <t>GRAPADORAS PAPER PRO 15 PAGS</t>
  </si>
  <si>
    <t>44101731</t>
  </si>
  <si>
    <t>GRAPADORAS PAPER PRO 25 PAGS</t>
  </si>
  <si>
    <t>44101732</t>
  </si>
  <si>
    <t>GRAPADORAS PAPER PRO 60 PAGS</t>
  </si>
  <si>
    <t>44101800</t>
  </si>
  <si>
    <t>CALCULADORA CASIO DE MANO</t>
  </si>
  <si>
    <t>44103103</t>
  </si>
  <si>
    <t>44103109</t>
  </si>
  <si>
    <t>IMAGEN DRUM P/112A HPTCE314A</t>
  </si>
  <si>
    <t>44103123</t>
  </si>
  <si>
    <t>TONER HP CB 435A</t>
  </si>
  <si>
    <t>44103124</t>
  </si>
  <si>
    <t>TONER MP4500 BLACK MAQ. RICOH</t>
  </si>
  <si>
    <t>44103125</t>
  </si>
  <si>
    <t>TONER MP1170D BLACK MAQ. RICOH</t>
  </si>
  <si>
    <t>44103128</t>
  </si>
  <si>
    <t>44103129</t>
  </si>
  <si>
    <t>TONER HP CE255A</t>
  </si>
  <si>
    <t>44103130</t>
  </si>
  <si>
    <t>44103132</t>
  </si>
  <si>
    <t>44103133</t>
  </si>
  <si>
    <t>44103134</t>
  </si>
  <si>
    <t>44103135</t>
  </si>
  <si>
    <t>TONER HP CE 311A P/112A</t>
  </si>
  <si>
    <t>44103136</t>
  </si>
  <si>
    <t>TONER HP TCE313A COLR P/112A</t>
  </si>
  <si>
    <t>44103137</t>
  </si>
  <si>
    <t>TONER HP CC531A CYAN CP-2025</t>
  </si>
  <si>
    <t>44103138</t>
  </si>
  <si>
    <t>TONER HP CC530A</t>
  </si>
  <si>
    <t>44103139</t>
  </si>
  <si>
    <t>TONER  HP Q7553A</t>
  </si>
  <si>
    <t>44103140</t>
  </si>
  <si>
    <t>TONER HP CE400A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</si>
  <si>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</si>
  <si>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</si>
  <si>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</si>
  <si>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</si>
  <si>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</si>
  <si>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</si>
  <si>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</si>
  <si>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</si>
  <si>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</si>
  <si>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44103146</t>
  </si>
  <si>
    <t>44103147</t>
  </si>
  <si>
    <t>44103148</t>
  </si>
  <si>
    <t>44103149</t>
  </si>
  <si>
    <t>TONER HP CC533A MAGENTA</t>
  </si>
  <si>
    <t>44103150</t>
  </si>
  <si>
    <t>TONER HP CC532 YELLOW</t>
  </si>
  <si>
    <t>44103152</t>
  </si>
  <si>
    <t>44103153</t>
  </si>
  <si>
    <t>44103154</t>
  </si>
  <si>
    <t>44103155</t>
  </si>
  <si>
    <t>44103156</t>
  </si>
  <si>
    <t>44103157</t>
  </si>
  <si>
    <t>44103158</t>
  </si>
  <si>
    <t>44103160</t>
  </si>
  <si>
    <t>CARTUCHO HP PLOTER AZUL(CIAN) C4911A 69ML</t>
  </si>
  <si>
    <t>44103161</t>
  </si>
  <si>
    <t>CARTUCHO HP PLOTER ROSADO(MAGENTA) C4912A 69ML</t>
  </si>
  <si>
    <t>44103162</t>
  </si>
  <si>
    <t>CARTUCHO HP PLOTER AMARILLO C4913A 69ML</t>
  </si>
  <si>
    <t>44103163</t>
  </si>
  <si>
    <t>CARTUCHO HP PLOTER NEGRO CH565A 69ML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</si>
  <si>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</si>
  <si>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</si>
  <si>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</si>
  <si>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</si>
  <si>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</si>
  <si>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</si>
  <si>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</si>
  <si>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</si>
  <si>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44103502</t>
  </si>
  <si>
    <t>44103504</t>
  </si>
  <si>
    <t>44103508</t>
  </si>
  <si>
    <t>44103510</t>
  </si>
  <si>
    <t>44103512</t>
  </si>
  <si>
    <t>44103513</t>
  </si>
  <si>
    <t>44103514</t>
  </si>
  <si>
    <t>44103516</t>
  </si>
  <si>
    <t>44103517</t>
  </si>
  <si>
    <t>44103520</t>
  </si>
  <si>
    <t>ESPIRAL CLEAR CONTINUO PARA ENCUADERNAR 10MM</t>
  </si>
  <si>
    <t>44103521</t>
  </si>
  <si>
    <t>ESPIRAL CLEAR CONTINUO PARA ENCUADERNAR12MM</t>
  </si>
  <si>
    <t>44103523</t>
  </si>
  <si>
    <t>ESPIRAL CLEAR CONTINUO PARA ENCUADERNAR 16MM</t>
  </si>
  <si>
    <t>44103525</t>
  </si>
  <si>
    <t>44103529</t>
  </si>
  <si>
    <t>ESPIRAL CLEAR CONTINUO PARA ENCUADERNAR 8MM</t>
  </si>
  <si>
    <t>44103531</t>
  </si>
  <si>
    <t>44111503</t>
  </si>
  <si>
    <t>BANDEJA DE ESCRITORIO PLASTICAS</t>
  </si>
  <si>
    <t>44111522</t>
  </si>
  <si>
    <t>AGENDAS DE ESCRITORIO</t>
  </si>
  <si>
    <t>44111524</t>
  </si>
  <si>
    <t>44111611</t>
  </si>
  <si>
    <t>44111612</t>
  </si>
  <si>
    <t>44111613</t>
  </si>
  <si>
    <t>44111616</t>
  </si>
  <si>
    <t>44111617</t>
  </si>
  <si>
    <t>44112001</t>
  </si>
  <si>
    <t>LIBRETAS RAYADAS 5 X 8</t>
  </si>
  <si>
    <t>44121503</t>
  </si>
  <si>
    <t>SOBRE MANILA 9 X 12</t>
  </si>
  <si>
    <t>44121513</t>
  </si>
  <si>
    <t>SOBRE MANILA 10 X 13</t>
  </si>
  <si>
    <t>44121514</t>
  </si>
  <si>
    <t>SOBRE MANILA 6 X 9</t>
  </si>
  <si>
    <t>44121516</t>
  </si>
  <si>
    <t>SOBRE MANILA 14 X 17</t>
  </si>
  <si>
    <t>44121517</t>
  </si>
  <si>
    <t>SOBRE  BLANCO NO. 10</t>
  </si>
  <si>
    <t>44121518</t>
  </si>
  <si>
    <t>SOBRE BLANCO TIMBRADO NO.10</t>
  </si>
  <si>
    <t>44121519</t>
  </si>
  <si>
    <t>SOBRE CREMA TIMBRADO NO. 10</t>
  </si>
  <si>
    <t>44121520</t>
  </si>
  <si>
    <t>44121521</t>
  </si>
  <si>
    <t>SOBRE MANILA 10 X 15</t>
  </si>
  <si>
    <t>44121522</t>
  </si>
  <si>
    <t>SOBRE BLANCO 6 X 9</t>
  </si>
  <si>
    <t>44121618</t>
  </si>
  <si>
    <t>TIJERA</t>
  </si>
  <si>
    <t>44121622</t>
  </si>
  <si>
    <t>CERAS PARA CONTAR</t>
  </si>
  <si>
    <t>44121635</t>
  </si>
  <si>
    <t>DISPENSADOR PARA CINTA DE 3/4</t>
  </si>
  <si>
    <t>44121636</t>
  </si>
  <si>
    <t>SACAPUNTA METAL</t>
  </si>
  <si>
    <t>44121701</t>
  </si>
  <si>
    <t>BOLIGRAFOS VARIOS</t>
  </si>
  <si>
    <t>44121706</t>
  </si>
  <si>
    <t>LAPIZ DE CARBON</t>
  </si>
  <si>
    <t>44121708</t>
  </si>
  <si>
    <t>MARCADORES PARA PIZARRA</t>
  </si>
  <si>
    <t>44121716</t>
  </si>
  <si>
    <t>RESALTADORES VARIOS</t>
  </si>
  <si>
    <t>44121719</t>
  </si>
  <si>
    <t>BOLIGRAFOS NEGROS</t>
  </si>
  <si>
    <t>44121720</t>
  </si>
  <si>
    <t>BOLIGRAFOS ROJOS</t>
  </si>
  <si>
    <t>44121721</t>
  </si>
  <si>
    <t>MARCADORE PERMANENTE AZUL</t>
  </si>
  <si>
    <t>44121723</t>
  </si>
  <si>
    <t>MARCADOR SHARPIE</t>
  </si>
  <si>
    <t>44121724</t>
  </si>
  <si>
    <t>RESALTADORES VERDES</t>
  </si>
  <si>
    <t>44121725</t>
  </si>
  <si>
    <t>MARCADORES PERMANENTES VARIOS</t>
  </si>
  <si>
    <t>44121726</t>
  </si>
  <si>
    <t>Marcador Permanente Verde</t>
  </si>
  <si>
    <t>44121802</t>
  </si>
  <si>
    <t>CORRECTORES LIQUIDOS</t>
  </si>
  <si>
    <t>44121804</t>
  </si>
  <si>
    <t>GOMAS DE BORRAR</t>
  </si>
  <si>
    <t>44122002</t>
  </si>
  <si>
    <t>44122003</t>
  </si>
  <si>
    <t>44122010</t>
  </si>
  <si>
    <t>44122011</t>
  </si>
  <si>
    <t>44122013</t>
  </si>
  <si>
    <t>BASE PARA AGENDAS DE ESCRITORIO</t>
  </si>
  <si>
    <t>44122016</t>
  </si>
  <si>
    <t>GANCHOS PARA FOLDER</t>
  </si>
  <si>
    <t>44122027</t>
  </si>
  <si>
    <t>ARCHIVO ACORDION 9 X 12</t>
  </si>
  <si>
    <t>44122032</t>
  </si>
  <si>
    <t>44122035</t>
  </si>
  <si>
    <t>FOLDER PARTITIION</t>
  </si>
  <si>
    <t>44122036</t>
  </si>
  <si>
    <t>44122037</t>
  </si>
  <si>
    <t>44122038</t>
  </si>
  <si>
    <t>FOLDER 8 1/2 X 11</t>
  </si>
  <si>
    <t>44122041</t>
  </si>
  <si>
    <t>44122042</t>
  </si>
  <si>
    <t>44122044</t>
  </si>
  <si>
    <t>FOLDER 8 1/2 X 14</t>
  </si>
  <si>
    <t>44122045</t>
  </si>
  <si>
    <t>44122101</t>
  </si>
  <si>
    <t>44122104</t>
  </si>
  <si>
    <t>CLIPS GRANDE</t>
  </si>
  <si>
    <t>44122106</t>
  </si>
  <si>
    <t>Alfileres Chinchetas</t>
  </si>
  <si>
    <t>44122107</t>
  </si>
  <si>
    <t>GRAPAS</t>
  </si>
  <si>
    <t>44122122</t>
  </si>
  <si>
    <t>CLIPS PEQUEÑO</t>
  </si>
  <si>
    <t>45101508</t>
  </si>
  <si>
    <t>PERFORADORA DE  2 HOYOS</t>
  </si>
  <si>
    <t>46181604</t>
  </si>
  <si>
    <t>Seguridad y protección personal</t>
  </si>
  <si>
    <t>46181704</t>
  </si>
  <si>
    <t>46191601</t>
  </si>
  <si>
    <t>47101605</t>
  </si>
  <si>
    <t>CLORO</t>
  </si>
  <si>
    <t>47121701</t>
  </si>
  <si>
    <t>FUNDAS DE 55 GLS CAJAS DE 8/1 ROLLOS</t>
  </si>
  <si>
    <t>47121702</t>
  </si>
  <si>
    <t>ZAFACONES</t>
  </si>
  <si>
    <t>47121709</t>
  </si>
  <si>
    <t>FUNDAS DE 33 LBS</t>
  </si>
  <si>
    <t>47121710</t>
  </si>
  <si>
    <t>FUNDA DE BASURA 30 LBS</t>
  </si>
  <si>
    <t>47131602</t>
  </si>
  <si>
    <t>BRILLO NEGRO</t>
  </si>
  <si>
    <t>47131604</t>
  </si>
  <si>
    <t>ESCOBA</t>
  </si>
  <si>
    <t>47131611</t>
  </si>
  <si>
    <t>RECOGEDOR DE BASURA</t>
  </si>
  <si>
    <t>47131613</t>
  </si>
  <si>
    <t>ESCOBILLA P/ BAÑOS CON BASE</t>
  </si>
  <si>
    <t>47131614</t>
  </si>
  <si>
    <t>BRILLITOS VERDES</t>
  </si>
  <si>
    <t>47131617</t>
  </si>
  <si>
    <t>PAÑO DE LIMPIEZA</t>
  </si>
  <si>
    <t>47131618</t>
  </si>
  <si>
    <t>Suape (Traperos húmedos)</t>
  </si>
  <si>
    <t>47131701</t>
  </si>
  <si>
    <t>47131706</t>
  </si>
  <si>
    <t>AMBIENTADOR 175 GRAMOS</t>
  </si>
  <si>
    <t>47131801</t>
  </si>
  <si>
    <t>LIMPIADOR DE PISOS D-ESCALIN</t>
  </si>
  <si>
    <t>47131803</t>
  </si>
  <si>
    <t>DESINFECTANTE</t>
  </si>
  <si>
    <t>47131807</t>
  </si>
  <si>
    <t>DETERGENTE EN POLVO</t>
  </si>
  <si>
    <t>47131808</t>
  </si>
  <si>
    <t>47131812</t>
  </si>
  <si>
    <t>LYSOL</t>
  </si>
  <si>
    <t>47131817</t>
  </si>
  <si>
    <t>PROTECTOR PARA GOMAS (AMOROL)</t>
  </si>
  <si>
    <t>47131821</t>
  </si>
  <si>
    <t>DESGRASANTE A B</t>
  </si>
  <si>
    <t>47131826</t>
  </si>
  <si>
    <t>PINAESPUMA WEST</t>
  </si>
  <si>
    <t>47131828</t>
  </si>
  <si>
    <t>SHAMPOO PARA AUTOS</t>
  </si>
  <si>
    <t>47131829</t>
  </si>
  <si>
    <t>LIMPIADOR PROFUNDO FAROLA</t>
  </si>
  <si>
    <t>47131835</t>
  </si>
  <si>
    <t>LIMPIADOR DE CRISTALES</t>
  </si>
  <si>
    <t>47131836</t>
  </si>
  <si>
    <t>MANITAS LIMPIAS EN</t>
  </si>
  <si>
    <t>47131837</t>
  </si>
  <si>
    <t>LAVAPLATOS LIQUIDO EN GL.</t>
  </si>
  <si>
    <t>47131838</t>
  </si>
  <si>
    <t>PASTILLA AMBIENTADOR P/BAÑO</t>
  </si>
  <si>
    <t>Chocolates, azucares, edulcorantes y productos de confiteria</t>
  </si>
  <si>
    <t>50151500</t>
  </si>
  <si>
    <t>Aceites y grasas comestibles</t>
  </si>
  <si>
    <t>Aceite de Oliva (Aceite Verde)</t>
  </si>
  <si>
    <t>50161509</t>
  </si>
  <si>
    <t>Azucar Crema</t>
  </si>
  <si>
    <t>50161814</t>
  </si>
  <si>
    <t>AZUCAR DIETETICA</t>
  </si>
  <si>
    <t>50171551</t>
  </si>
  <si>
    <t>SAL MOLIDA</t>
  </si>
  <si>
    <t>50171707</t>
  </si>
  <si>
    <t>50171708</t>
  </si>
  <si>
    <t>50201706</t>
  </si>
  <si>
    <t>Bebidas</t>
  </si>
  <si>
    <t>Cafe Molido</t>
  </si>
  <si>
    <t>50202301</t>
  </si>
  <si>
    <t>AGUA EMBOTELLADA 16 onz.</t>
  </si>
  <si>
    <t>Utensilios de cocina domésticos</t>
  </si>
  <si>
    <t>52121602</t>
  </si>
  <si>
    <t>SERVILLETAS DE OCASION</t>
  </si>
  <si>
    <t>52151505</t>
  </si>
  <si>
    <t>REMOVEDOR PLASTICO P/ CAPUCHINO</t>
  </si>
  <si>
    <t>52151508</t>
  </si>
  <si>
    <t>Vasos Desechables</t>
  </si>
  <si>
    <t>52151509</t>
  </si>
  <si>
    <t>Tapas para vasos no. 6</t>
  </si>
  <si>
    <t>52151514</t>
  </si>
  <si>
    <t>Vaso No. 06 Sin Asa</t>
  </si>
  <si>
    <t>52151515</t>
  </si>
  <si>
    <t>Vasos no. 4</t>
  </si>
  <si>
    <t>52151702</t>
  </si>
  <si>
    <t>52151703</t>
  </si>
  <si>
    <t>52151704</t>
  </si>
  <si>
    <t>52151711</t>
  </si>
  <si>
    <t>52152001</t>
  </si>
  <si>
    <t>52152101</t>
  </si>
  <si>
    <t>52152106</t>
  </si>
  <si>
    <t>53101702</t>
  </si>
  <si>
    <t>53101703</t>
  </si>
  <si>
    <t>53102504</t>
  </si>
  <si>
    <t>Guantes o mitones</t>
  </si>
  <si>
    <t>53103101</t>
  </si>
  <si>
    <t>53131627</t>
  </si>
  <si>
    <t>LIMPIADOR DE MANOS (JABON)</t>
  </si>
  <si>
    <t>53131628</t>
  </si>
  <si>
    <t>55121727</t>
  </si>
  <si>
    <t>60101331</t>
  </si>
  <si>
    <t>PEGAMENTO UHU STICK</t>
  </si>
  <si>
    <t>60101332</t>
  </si>
  <si>
    <t>PEGAMENTO UHU GEL</t>
  </si>
  <si>
    <t>60121800</t>
  </si>
  <si>
    <t>TINTA TIPO GOTERO P/ SELLO AZUL</t>
  </si>
  <si>
    <t>60121815</t>
  </si>
  <si>
    <t>TINTA TIPO GOTERO P/SELLO ROJO</t>
  </si>
  <si>
    <t>60121816</t>
  </si>
  <si>
    <t>TINTA TIPO GOTERO P/SELLO NEGRO</t>
  </si>
  <si>
    <t>70141507</t>
  </si>
  <si>
    <t>AZUCAR BLANCA</t>
  </si>
  <si>
    <t>INVENTARIO DICIEMBRE</t>
  </si>
  <si>
    <t>24112407</t>
  </si>
  <si>
    <t>52151710</t>
  </si>
  <si>
    <t>47131840</t>
  </si>
  <si>
    <t>44103530</t>
  </si>
  <si>
    <t>44101736</t>
  </si>
  <si>
    <t>46181811</t>
  </si>
  <si>
    <t>47131824</t>
  </si>
  <si>
    <t>14111806</t>
  </si>
  <si>
    <t>47131707</t>
  </si>
  <si>
    <t>43211902</t>
  </si>
  <si>
    <t>14111554</t>
  </si>
  <si>
    <t>10</t>
  </si>
  <si>
    <t>44121732</t>
  </si>
  <si>
    <t>Relación de Inventario al 31/01/2018</t>
  </si>
  <si>
    <t>"Año Del Fomento a las Exportaciones"</t>
  </si>
  <si>
    <t>GRUPO
ARTICULO</t>
  </si>
  <si>
    <t>VALOR
ITBIS INCLUIDO</t>
  </si>
  <si>
    <t>CANT. DISPONIBLE</t>
  </si>
  <si>
    <t>PROY. ENTRADAS</t>
  </si>
  <si>
    <t>PROY. SALIDAS</t>
  </si>
  <si>
    <t>TaxValue</t>
  </si>
  <si>
    <t>UnitPrice</t>
  </si>
  <si>
    <t>VALOR</t>
  </si>
  <si>
    <t>ADORNOS NAVIDEÑOS</t>
  </si>
  <si>
    <t>PAPEL PARA PLOTTER</t>
  </si>
  <si>
    <t>PAPEL BOND 11 X 17</t>
  </si>
  <si>
    <t>PAPEL DE HILO 8 1/2 X 11</t>
  </si>
  <si>
    <t>PAPEL DE HILO TIMBRADO 8 1/2 X 11</t>
  </si>
  <si>
    <t>PORTA CLIPS</t>
  </si>
  <si>
    <t>POST IT AMARILLO 1 X 1</t>
  </si>
  <si>
    <t>POST IT 1 X 2</t>
  </si>
  <si>
    <t>POST IT 2 X 2</t>
  </si>
  <si>
    <t>POST IT AMARILLO 3 X 5</t>
  </si>
  <si>
    <t>POST IT 3 X 5</t>
  </si>
  <si>
    <t>LABEL MULTIUSO PEQUEÑO</t>
  </si>
  <si>
    <t>LABEL PARA SOBRE (2 X 4)</t>
  </si>
  <si>
    <t>LABEL PARA CD</t>
  </si>
  <si>
    <t>PAÑUELOS FACIALES</t>
  </si>
  <si>
    <t>TALONARIO VARIOS</t>
  </si>
  <si>
    <t>FORMULARIOS BUZON SUGERENCIAS</t>
  </si>
  <si>
    <t>FORMULARIO DESEMBOLSO VIATICOS</t>
  </si>
  <si>
    <t>Aceite de Transmision Automatica</t>
  </si>
  <si>
    <t>VARILLA DE SOLDAR PLATA (ESTAÑO)</t>
  </si>
  <si>
    <t>CAJAS DE CARTON PARA ARCHIVOS</t>
  </si>
  <si>
    <t>CAJA PARA ARCHIVO TIPO MALETIN</t>
  </si>
  <si>
    <t>Coolant Refrigerante Para Motor</t>
  </si>
  <si>
    <t>Bateria de Gelatina para inversor</t>
  </si>
  <si>
    <t>Agua Para Bateria</t>
  </si>
  <si>
    <t>Spray Limpiador de Polos de Bateria</t>
  </si>
  <si>
    <t>BATERIAS GELATINA PARA UPS</t>
  </si>
  <si>
    <t>Aislante Tuberia</t>
  </si>
  <si>
    <t>Escalera</t>
  </si>
  <si>
    <t>TUBERÍA MT VARIAS</t>
  </si>
  <si>
    <t>TUBO LED DE 48 PLG. 18 WATTS</t>
  </si>
  <si>
    <t>CAPACITORES 60 MF</t>
  </si>
  <si>
    <t>CAPACITADOR DE ARRANQUE A/A 5 TONELADA</t>
  </si>
  <si>
    <t>CAPACITORES 55 MF</t>
  </si>
  <si>
    <t>CAPACITORES 45 MF</t>
  </si>
  <si>
    <t>CAPACITORES 30 MF</t>
  </si>
  <si>
    <t>CAPACITORES 15 MF</t>
  </si>
  <si>
    <t>CAPACITORES 10 MF</t>
  </si>
  <si>
    <t>CAPACITORES 5 MF</t>
  </si>
  <si>
    <t>Lamparas y Bombillos</t>
  </si>
  <si>
    <t>TRANSFORMADORES 240 VOLTIOS</t>
  </si>
  <si>
    <t>CAJA DE BREACKER VARIOS</t>
  </si>
  <si>
    <t>CAJA DE REGISTROS VARIOS</t>
  </si>
  <si>
    <t>RELAYS DE 6 PINES A 24 VOLTIOS</t>
  </si>
  <si>
    <t>TIMER 24 VOLTIOS</t>
  </si>
  <si>
    <t>CONTACTORES 40 AMP. BOBINA 24 VOL</t>
  </si>
  <si>
    <t>ALAMBRE VARIOS</t>
  </si>
  <si>
    <t>TAPE ELÉCTRICO 3M</t>
  </si>
  <si>
    <t>TANQUE DE FREÓN 410 DE 30 LIBRAS</t>
  </si>
  <si>
    <t>FILTRO DE PRIVACIDAD PARA PANTALLAS PC</t>
  </si>
  <si>
    <t>TELEFONOS DE VOZ SOBRE IP</t>
  </si>
  <si>
    <t>CABLE UTP PANDUIT CAT. 6</t>
  </si>
  <si>
    <t>MINIJACK RJ45 PANDUIT</t>
  </si>
  <si>
    <t>FACESPLATE PANDUIT</t>
  </si>
  <si>
    <t>CONECTORES RJ45</t>
  </si>
  <si>
    <t>PATCH PANEL PANDUIT CAT. 6</t>
  </si>
  <si>
    <t>SCANNER DE RED</t>
  </si>
  <si>
    <t>TONER HP LASERJET Q2612A</t>
  </si>
  <si>
    <t>TONER SHARP UX-5CR P/FAX UXP-115</t>
  </si>
  <si>
    <t>TONER HP CE312A P/112A</t>
  </si>
  <si>
    <t>TONER P/ FAX SHARP UX-15CR</t>
  </si>
  <si>
    <t>TONER C-EPSON S015329 FX-890</t>
  </si>
  <si>
    <t>TONER HP TCE310A NEGRO P/112A</t>
  </si>
  <si>
    <t>TONER HP CF381A</t>
  </si>
  <si>
    <t>TONER HP CF382A</t>
  </si>
  <si>
    <t>TONER HP CF383A</t>
  </si>
  <si>
    <t>TONER HP Q6470A BLACK</t>
  </si>
  <si>
    <t>TONER HP Q6473A MAGENTA</t>
  </si>
  <si>
    <t>TONER HP CF280A</t>
  </si>
  <si>
    <t>TONER HP CC285A</t>
  </si>
  <si>
    <t>TONER HP Q6471A CYAN</t>
  </si>
  <si>
    <t>TONER HP Q6472A YELLOW</t>
  </si>
  <si>
    <t>CARTUCHO HPC562 (HP 122) COLOR</t>
  </si>
  <si>
    <t>CARTUCHO HPC561 (HP 122) NEGRO</t>
  </si>
  <si>
    <t>TONER HP CC364A (64A)</t>
  </si>
  <si>
    <t>TONER HP 126 A (CE312A)</t>
  </si>
  <si>
    <t>CUBIERTA PARA ENCUADERNAR CARTON</t>
  </si>
  <si>
    <t>ESPIRAL CLEAR PARA ENCUADERNAR 1/4</t>
  </si>
  <si>
    <t>CUBIERTA PARA ENCUADERNAR PLASTICAS</t>
  </si>
  <si>
    <t>ESPIRAL CLEAR PARA ENCUADERNAR 3/8</t>
  </si>
  <si>
    <t>ESPIRAL CLEAR PARA ENCUADERNAR 5/8</t>
  </si>
  <si>
    <t>ESPIRAL CLEAR PARA ENCUADERNAR 3/4</t>
  </si>
  <si>
    <t>ESPIRAL CLEAR PARA ENCUADERNAR 1</t>
  </si>
  <si>
    <t>ESPIRAL CLEAR PARA ENCUADERNAR 1 1/2</t>
  </si>
  <si>
    <t>ESPIRAL CLEAR PARA ENCUADERNAR 2¨</t>
  </si>
  <si>
    <t>ESPIRAL CLEAR CONTINUO PARA ENCUADERNAR 6MM</t>
  </si>
  <si>
    <t>ESPIRAL CLEAR CONTINUO PARA ENCUADERNAR 14MM</t>
  </si>
  <si>
    <t>ESPIRAL CLEAR CONTINUO PARA ENCUADERNAR 25MM</t>
  </si>
  <si>
    <t>ESPIRAL CLEAR CONTINUO PARA ENCUDERNAR 1/8</t>
  </si>
  <si>
    <t>ESPIRAL CLEAR CONTINUO PARA ENCUADERNAR 4MM</t>
  </si>
  <si>
    <t>PORTA LAPIZ DE METAL</t>
  </si>
  <si>
    <t>AGENDA TIPO LIBRO</t>
  </si>
  <si>
    <t>PORTA LAPIZ PLASTICOS</t>
  </si>
  <si>
    <t>CLIPS DE BILLETERO 1 PULG.</t>
  </si>
  <si>
    <t>CLIP BILLETERO 3/4 PULG.</t>
  </si>
  <si>
    <t>CLIPS BILLETEROS DE 1/2 PULG</t>
  </si>
  <si>
    <t>CLIPS BILLETEROS DE 2 PULG</t>
  </si>
  <si>
    <t>CLIPS BILLETERO 1 1/4</t>
  </si>
  <si>
    <t>PIZARRA DE CORCHO</t>
  </si>
  <si>
    <t>Pizarra Magica</t>
  </si>
  <si>
    <t>SOBRE VENTANA LEGAL NO. 10</t>
  </si>
  <si>
    <t>SACAPUNTAS ELECTRICO</t>
  </si>
  <si>
    <t>CINTA ADHESIVA DE 2 PULG.</t>
  </si>
  <si>
    <t>FELPA</t>
  </si>
  <si>
    <t>MARCADORES PERMANENTES ROJOS</t>
  </si>
  <si>
    <t>FELPA ROJA</t>
  </si>
  <si>
    <t>FELPA AZUL</t>
  </si>
  <si>
    <t>RESALTADORES AZUL</t>
  </si>
  <si>
    <t>CORRECTORES LIQUIDOS TIPO LAPIZ</t>
  </si>
  <si>
    <t>PROTECTORES DE HOJAS 100/1</t>
  </si>
  <si>
    <t>CARPETA DE 2 PULG.</t>
  </si>
  <si>
    <t>SEPARADORES DE CARPETA 5/1</t>
  </si>
  <si>
    <t>FOLDERS SATINADO AZUL</t>
  </si>
  <si>
    <t>TABLILLA CON SU CLIPS 8 1/2 X 14</t>
  </si>
  <si>
    <t>PENDAFLEX 8 1/2 X 14</t>
  </si>
  <si>
    <t>SACAGRAPAS</t>
  </si>
  <si>
    <t>CARPETA DE 3 PULG.</t>
  </si>
  <si>
    <t>CARPETA DE 4 PULG.</t>
  </si>
  <si>
    <t>CARPETA DE 5 PULG.</t>
  </si>
  <si>
    <t>CARPETA DE 1 PULG.</t>
  </si>
  <si>
    <t>CARPETA DE 1 1/2 PULG.</t>
  </si>
  <si>
    <t>FOLDERS SATINADOS VARIOS</t>
  </si>
  <si>
    <t>TABLILLA CON SU CLIPS 8 1/2 X 11</t>
  </si>
  <si>
    <t>PENDAFLEX 8 1/2 X 11</t>
  </si>
  <si>
    <t>FOLDER COLORES VARIOS</t>
  </si>
  <si>
    <t>PENDAFLEX 8 1/2 X 13</t>
  </si>
  <si>
    <t>CARPETA 2 PULG. CON TORNILLO</t>
  </si>
  <si>
    <t>CARPETA DE 4 PULG. CON TORNILLO</t>
  </si>
  <si>
    <t>BANDITAS DE GOMA</t>
  </si>
  <si>
    <t>PERFORADORA DE 3 HOYOS</t>
  </si>
  <si>
    <t>BASE PARA TELEVISION</t>
  </si>
  <si>
    <t>PORTA CARNET</t>
  </si>
  <si>
    <t>YOYO PORTA CARNET</t>
  </si>
  <si>
    <t>CORDÓN PARA CARNET</t>
  </si>
  <si>
    <t>CALZADO DE SEGURIDAD</t>
  </si>
  <si>
    <t>Casco de Seguridad</t>
  </si>
  <si>
    <t>EXTINTORES</t>
  </si>
  <si>
    <t>ESCOBILLA P/ BAÑOS</t>
  </si>
  <si>
    <t>ESPONJA DE FREGAR</t>
  </si>
  <si>
    <t>BRILLO VERDE</t>
  </si>
  <si>
    <t>Dispensadores de Papel Toalla de Mano</t>
  </si>
  <si>
    <t>DISPENSADOR DE PAPEL HIGIENICO</t>
  </si>
  <si>
    <t>BLANQUEADOR INODORO</t>
  </si>
  <si>
    <t>LAVAPLATOS TARRITOS</t>
  </si>
  <si>
    <t>PASTILLA URINAL INODORO</t>
  </si>
  <si>
    <t>GRECA PARA CAFE GRANDE</t>
  </si>
  <si>
    <t>GRECA PARA CAFE PEQUEÑA</t>
  </si>
  <si>
    <t>LICUADORA</t>
  </si>
  <si>
    <t>MANÍ</t>
  </si>
  <si>
    <t>LECHE P/ CAPUCHINO</t>
  </si>
  <si>
    <t>VAINILLA</t>
  </si>
  <si>
    <t>CARAMELO P/ CAPUCHINO</t>
  </si>
  <si>
    <t>CHOCOLATE P/ CAPUCHINO</t>
  </si>
  <si>
    <t>AZUCAR P/CAPPUCCINO 1000/1</t>
  </si>
  <si>
    <t>VINAGRE DE FRUTAS</t>
  </si>
  <si>
    <t>VINAGRE BALSAMICO</t>
  </si>
  <si>
    <t>CAFE EN GRANO P/ CAPUCHINO</t>
  </si>
  <si>
    <t>TE CALIENTE ( BOLSAS DE TE)</t>
  </si>
  <si>
    <t>JENGIBRE PARA TE</t>
  </si>
  <si>
    <t>Aguas embotellones 5 gls. purificada</t>
  </si>
  <si>
    <t>Toalla humeda para superfie</t>
  </si>
  <si>
    <t>MANTEL PARA BANDEJA</t>
  </si>
  <si>
    <t>TOALLA(S) PARA LIMPIEZA</t>
  </si>
  <si>
    <t>BEBEDERO</t>
  </si>
  <si>
    <t>CUCHILLO DE MESA 100G</t>
  </si>
  <si>
    <t>TENEDOR MESA 3 MM</t>
  </si>
  <si>
    <t>CUCHARA DE MESA 3MM</t>
  </si>
  <si>
    <t>CUCHARA MOKA 2.5 MM</t>
  </si>
  <si>
    <t>Cuchara para Helado</t>
  </si>
  <si>
    <t>Cuchara para Cafe</t>
  </si>
  <si>
    <t>JARRA PARA AGUA</t>
  </si>
  <si>
    <t>TERMOS DE CAFE</t>
  </si>
  <si>
    <t>TAZA DE TE</t>
  </si>
  <si>
    <t>COPAS PARA USO DOMÉSTICO</t>
  </si>
  <si>
    <t>TAZA DE CAFÉ</t>
  </si>
  <si>
    <t>PANTALON JEAN</t>
  </si>
  <si>
    <t>CAMISAS MANGAS LARGAS</t>
  </si>
  <si>
    <t>CAMISAS MANGAS CORTAS</t>
  </si>
  <si>
    <t>POLOCHER CON LOGO SIE</t>
  </si>
  <si>
    <t>TSHIRT SIE</t>
  </si>
  <si>
    <t>Sombrillas</t>
  </si>
  <si>
    <t>UNIFORMES MASCULINOS</t>
  </si>
  <si>
    <t>CHALECOS REFLECTORES SEGURIDAD</t>
  </si>
  <si>
    <t>BOTAS</t>
  </si>
  <si>
    <t>JABON LIQUIDO MANOS (CONSEJO)</t>
  </si>
  <si>
    <t>LIBRO</t>
  </si>
  <si>
    <t>Letrero</t>
  </si>
  <si>
    <t>TINTA TIPO GOTERO P/SELLO VERDE</t>
  </si>
  <si>
    <t>11162121</t>
  </si>
  <si>
    <t>14111510</t>
  </si>
  <si>
    <t>14111540</t>
  </si>
  <si>
    <t>14111543</t>
  </si>
  <si>
    <t>14111547</t>
  </si>
  <si>
    <t>14111548</t>
  </si>
  <si>
    <t>14111550</t>
  </si>
  <si>
    <t>14111552</t>
  </si>
  <si>
    <t>14111555</t>
  </si>
  <si>
    <t>14111807</t>
  </si>
  <si>
    <t>14111819</t>
  </si>
  <si>
    <t>15121508</t>
  </si>
  <si>
    <t>23171510</t>
  </si>
  <si>
    <t>24112504</t>
  </si>
  <si>
    <t>25174004</t>
  </si>
  <si>
    <t>26111728</t>
  </si>
  <si>
    <t>30141502</t>
  </si>
  <si>
    <t>30191501</t>
  </si>
  <si>
    <t>31231318</t>
  </si>
  <si>
    <t>32120501</t>
  </si>
  <si>
    <t>32121503</t>
  </si>
  <si>
    <t>32121505</t>
  </si>
  <si>
    <t>32121506</t>
  </si>
  <si>
    <t>32121507</t>
  </si>
  <si>
    <t>32121508</t>
  </si>
  <si>
    <t>32121509</t>
  </si>
  <si>
    <t>32121510</t>
  </si>
  <si>
    <t>39121002</t>
  </si>
  <si>
    <t>39121303</t>
  </si>
  <si>
    <t>39121314</t>
  </si>
  <si>
    <t>39121515</t>
  </si>
  <si>
    <t>39121523</t>
  </si>
  <si>
    <t>39121529</t>
  </si>
  <si>
    <t>39121618</t>
  </si>
  <si>
    <t>39121721</t>
  </si>
  <si>
    <t>40101708</t>
  </si>
  <si>
    <t>43212001</t>
  </si>
  <si>
    <t>43221507</t>
  </si>
  <si>
    <t>43221722</t>
  </si>
  <si>
    <t>43221725</t>
  </si>
  <si>
    <t>43221726</t>
  </si>
  <si>
    <t>43222633</t>
  </si>
  <si>
    <t>44103168</t>
  </si>
  <si>
    <t>44103169</t>
  </si>
  <si>
    <t>44103518</t>
  </si>
  <si>
    <t>44103522</t>
  </si>
  <si>
    <t>44103532</t>
  </si>
  <si>
    <t>44111509</t>
  </si>
  <si>
    <t>44111523</t>
  </si>
  <si>
    <t>44111905</t>
  </si>
  <si>
    <t>44111907</t>
  </si>
  <si>
    <t>44121619</t>
  </si>
  <si>
    <t>44121634</t>
  </si>
  <si>
    <t>44121711</t>
  </si>
  <si>
    <t>44121722</t>
  </si>
  <si>
    <t>44121728</t>
  </si>
  <si>
    <t>44121731</t>
  </si>
  <si>
    <t>44121809</t>
  </si>
  <si>
    <t>44122012</t>
  </si>
  <si>
    <t>44122017</t>
  </si>
  <si>
    <t>44122026</t>
  </si>
  <si>
    <t>44122029</t>
  </si>
  <si>
    <t>44122030</t>
  </si>
  <si>
    <t>44122031</t>
  </si>
  <si>
    <t>44122033</t>
  </si>
  <si>
    <t>44122034</t>
  </si>
  <si>
    <t>44122040</t>
  </si>
  <si>
    <t>45101516</t>
  </si>
  <si>
    <t>45111809</t>
  </si>
  <si>
    <t>45121619</t>
  </si>
  <si>
    <t>45121624</t>
  </si>
  <si>
    <t>45121625</t>
  </si>
  <si>
    <t>47131612</t>
  </si>
  <si>
    <t>47131620</t>
  </si>
  <si>
    <t>47131622</t>
  </si>
  <si>
    <t>47131710</t>
  </si>
  <si>
    <t>47131810</t>
  </si>
  <si>
    <t>47131839</t>
  </si>
  <si>
    <t>48101505</t>
  </si>
  <si>
    <t>48101533</t>
  </si>
  <si>
    <t>48101601</t>
  </si>
  <si>
    <t>50101719</t>
  </si>
  <si>
    <t>50131705</t>
  </si>
  <si>
    <t>50151513</t>
  </si>
  <si>
    <t>50161510</t>
  </si>
  <si>
    <t>50161511</t>
  </si>
  <si>
    <t>50161815</t>
  </si>
  <si>
    <t>50201709</t>
  </si>
  <si>
    <t>50201713</t>
  </si>
  <si>
    <t>50201715</t>
  </si>
  <si>
    <t>50202312</t>
  </si>
  <si>
    <t>52121601</t>
  </si>
  <si>
    <t>52121610</t>
  </si>
  <si>
    <t>52121703</t>
  </si>
  <si>
    <t>52141540</t>
  </si>
  <si>
    <t>52151713</t>
  </si>
  <si>
    <t>52151714</t>
  </si>
  <si>
    <t>52152010</t>
  </si>
  <si>
    <t>52152104</t>
  </si>
  <si>
    <t>53101502</t>
  </si>
  <si>
    <t>53101602</t>
  </si>
  <si>
    <t>53101606</t>
  </si>
  <si>
    <t>53102505</t>
  </si>
  <si>
    <t>53102704</t>
  </si>
  <si>
    <t>53111501</t>
  </si>
  <si>
    <t>55101509</t>
  </si>
  <si>
    <t>60121817</t>
  </si>
  <si>
    <t>ENTRADA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</si>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</sst>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1C0A]dd/mm/yyyy"/>
    <numFmt numFmtId="165" formatCode="[$-10409]#,##0.00;\(#,##0.00\)"/>
    <numFmt numFmtId="166" formatCode="[$-10409]#,##0;\(#,##0\)"/>
  </numFmts>
  <fonts count="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0"/>
      <name val="Arial"/>
      <family val="2"/>
    </font>
    <font>
      <sz val="11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2" fillId="0" borderId="0" xfId="0" applyFont="1" applyFill="1" applyBorder="1"/>
    <xf numFmtId="49" fontId="1" fillId="0" borderId="0" xfId="1" applyNumberFormat="1" applyFill="1" applyAlignment="1">
      <alignment horizontal="center"/>
    </xf>
    <xf numFmtId="49" fontId="1" fillId="0" borderId="3" xfId="1" applyNumberFormat="1" applyFont="1" applyFill="1" applyBorder="1" applyAlignment="1">
      <alignment horizontal="left"/>
    </xf>
    <xf numFmtId="0" fontId="1" fillId="0" borderId="0" xfId="1" applyFill="1" applyAlignment="1">
      <alignment horizontal="center"/>
    </xf>
    <xf numFmtId="49" fontId="3" fillId="0" borderId="3" xfId="1" applyNumberFormat="1" applyFont="1" applyFill="1" applyBorder="1" applyAlignment="1">
      <alignment horizontal="left"/>
    </xf>
    <xf numFmtId="49" fontId="1" fillId="0" borderId="0" xfId="1" applyNumberFormat="1" applyFill="1" applyAlignment="1">
      <alignment horizontal="left"/>
    </xf>
    <xf numFmtId="49" fontId="1" fillId="0" borderId="4" xfId="1" applyNumberFormat="1" applyFont="1" applyFill="1" applyBorder="1" applyAlignment="1">
      <alignment horizontal="left"/>
    </xf>
    <xf numFmtId="0" fontId="4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" fontId="7" fillId="0" borderId="1" xfId="0" applyNumberFormat="1" applyFont="1" applyFill="1" applyBorder="1" applyAlignment="1">
      <alignment horizontal="right" vertical="center" wrapText="1" readingOrder="1"/>
    </xf>
    <xf numFmtId="166" fontId="7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49" fontId="2" fillId="0" borderId="0" xfId="0" applyNumberFormat="1" applyFont="1" applyFill="1" applyBorder="1"/>
    <xf numFmtId="49" fontId="7" fillId="0" borderId="1" xfId="0" applyNumberFormat="1" applyFont="1" applyFill="1" applyBorder="1" applyAlignment="1">
      <alignment horizontal="center" vertical="center" wrapText="1" readingOrder="1"/>
    </xf>
    <xf numFmtId="164" fontId="7" fillId="0" borderId="6" xfId="0" applyNumberFormat="1" applyFont="1" applyFill="1" applyBorder="1" applyAlignment="1">
      <alignment horizontal="right" vertical="center" wrapText="1" readingOrder="1"/>
    </xf>
    <xf numFmtId="1" fontId="7" fillId="0" borderId="6" xfId="0" applyNumberFormat="1" applyFont="1" applyFill="1" applyBorder="1" applyAlignment="1">
      <alignment horizontal="right" vertical="center" wrapText="1" readingOrder="1"/>
    </xf>
    <xf numFmtId="166" fontId="7" fillId="0" borderId="6" xfId="0" applyNumberFormat="1" applyFont="1" applyFill="1" applyBorder="1" applyAlignment="1">
      <alignment horizontal="right" vertical="center" wrapText="1" readingOrder="1"/>
    </xf>
    <xf numFmtId="165" fontId="7" fillId="0" borderId="6" xfId="0" applyNumberFormat="1" applyFont="1" applyFill="1" applyBorder="1" applyAlignment="1">
      <alignment horizontal="right" vertical="center" wrapText="1" readingOrder="1"/>
    </xf>
    <xf numFmtId="0" fontId="8" fillId="0" borderId="5" xfId="0" applyFont="1" applyFill="1" applyBorder="1"/>
    <xf numFmtId="4" fontId="8" fillId="0" borderId="5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1447799</xdr:colOff>
      <xdr:row>1</xdr:row>
      <xdr:rowOff>0</xdr:rowOff>
    </xdr:from>
    <xdr:to>
      <xdr:col>7</xdr:col>
      <xdr:colOff>495299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67324" y="114300"/>
          <a:ext cx="340042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showGridLines="0" tabSelected="1" workbookViewId="0">
      <pane ySplit="6" topLeftCell="A140" activePane="bottomLeft" state="frozen"/>
      <selection pane="bottomLeft" activeCell="M148" sqref="M148"/>
    </sheetView>
  </sheetViews>
  <sheetFormatPr baseColWidth="10" defaultRowHeight="15"/>
  <cols>
    <col min="1" max="1" width="1" customWidth="1"/>
    <col min="2" max="2" width="13.28515625" style="7" customWidth="1"/>
    <col min="3" max="3" width="12" style="7" customWidth="1"/>
    <col min="4" max="4" width="31" style="7" customWidth="1"/>
    <col min="5" max="5" width="38.85546875" style="7" customWidth="1"/>
    <col min="6" max="6" width="12.5703125" style="7" customWidth="1"/>
    <col min="7" max="7" width="13.85546875" style="7" customWidth="1"/>
    <col min="8" max="8" width="16.7109375" style="7" customWidth="1"/>
    <col min="9" max="9" width="16.7109375" style="17" customWidth="1"/>
    <col min="10" max="10" width="16.28515625" style="7" customWidth="1"/>
    <col min="11" max="11" width="13.28515625" style="7" customWidth="1"/>
    <col min="12" max="12" width="13.5703125" style="7" customWidth="1"/>
    <col min="13" max="13" width="13" style="7" bestFit="1" customWidth="1"/>
  </cols>
  <sheetData>
    <row r="1" spans="2:13" ht="9.6" customHeight="1"/>
    <row r="2" spans="2:13" ht="74.25" customHeight="1">
      <c r="F2" s="28"/>
      <c r="G2" s="28"/>
      <c r="H2" s="28"/>
      <c r="I2" s="28"/>
      <c r="J2" s="28"/>
    </row>
    <row r="3" spans="2:13" ht="5.0999999999999996" customHeight="1"/>
    <row r="4" spans="2:13" ht="18" customHeight="1">
      <c r="B4" s="26" t="s">
        <v>418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8" customHeight="1">
      <c r="B5" s="27" t="s">
        <v>417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2:13" ht="10.7" customHeight="1"/>
    <row r="7" spans="2:13" ht="10.35" customHeight="1"/>
    <row r="8" spans="2:13" ht="45.75" customHeight="1">
      <c r="B8" s="8" t="s">
        <v>0</v>
      </c>
      <c r="C8" s="8" t="s">
        <v>1</v>
      </c>
      <c r="D8" s="8" t="s">
        <v>419</v>
      </c>
      <c r="E8" s="9" t="s">
        <v>2</v>
      </c>
      <c r="F8" s="8" t="s">
        <v>3</v>
      </c>
      <c r="G8" s="8" t="s">
        <v>4</v>
      </c>
      <c r="H8" s="8" t="s">
        <v>403</v>
      </c>
      <c r="I8" s="8" t="s">
        <v>722</v>
      </c>
      <c r="J8" s="8" t="s">
        <v>5</v>
      </c>
      <c r="K8" s="8" t="s">
        <v>6</v>
      </c>
      <c r="L8" s="8" t="s">
        <v>7</v>
      </c>
      <c r="M8" s="8" t="s">
        <v>420</v>
      </c>
    </row>
    <row r="9" spans="2:13" ht="34.5" customHeight="1">
      <c r="B9" s="10">
        <v>43131</v>
      </c>
      <c r="C9" s="19" t="s">
        <v>8</v>
      </c>
      <c r="D9" s="11" t="s">
        <v>9</v>
      </c>
      <c r="E9" s="12" t="s">
        <v>10</v>
      </c>
      <c r="F9" s="13">
        <v>43041</v>
      </c>
      <c r="G9" s="14">
        <v>42</v>
      </c>
      <c r="H9" s="14">
        <f>_xlfn.IFNA(VLOOKUP(C9,Hoja1!A:J,7,FALSE),0)</f>
        <v>0</v>
      </c>
      <c r="I9" s="14">
        <f>IF(J9+G9-H9&lt;0, 0, J9+G9-H9)</f>
        <v>158</v>
      </c>
      <c r="J9" s="15">
        <f>_xlfn.IFNA(VLOOKUP(C9,Hoja2!A:B,2,FALSE),0)</f>
        <v>116</v>
      </c>
      <c r="K9" s="16">
        <v>21.99</v>
      </c>
      <c r="L9" s="16">
        <f>K9*0.18</f>
        <v>3.9581999999999997</v>
      </c>
      <c r="M9" s="16">
        <f>(K9+L9)*J9</f>
        <v>3009.9911999999999</v>
      </c>
    </row>
    <row r="10" spans="2:13" ht="34.5" customHeight="1">
      <c r="B10" s="10">
        <v>43131</v>
      </c>
      <c r="C10" s="19" t="s">
        <v>11</v>
      </c>
      <c r="D10" s="11" t="s">
        <v>12</v>
      </c>
      <c r="E10" s="12" t="s">
        <v>13</v>
      </c>
      <c r="F10" s="13">
        <v>43041</v>
      </c>
      <c r="G10" s="14">
        <v>72</v>
      </c>
      <c r="H10" s="14">
        <f>_xlfn.IFNA(VLOOKUP(C10,Hoja1!A:J,7,FALSE),0)</f>
        <v>123</v>
      </c>
      <c r="I10" s="14">
        <f t="shared" ref="I10:I72" si="0">IF(J10+G10-H10&lt;0, 0, J10+G10-H10)</f>
        <v>19</v>
      </c>
      <c r="J10" s="15">
        <f>_xlfn.IFNA(VLOOKUP(C10,Hoja2!A:B,2,FALSE),0)</f>
        <v>70</v>
      </c>
      <c r="K10" s="16">
        <f>_xlfn.IFNA(VLOOKUP(C10,Hoja1!A:J,8,FALSE),0)</f>
        <v>105.88</v>
      </c>
      <c r="L10" s="16">
        <f t="shared" ref="L10:L32" si="1">K10*0.18</f>
        <v>19.058399999999999</v>
      </c>
      <c r="M10" s="16">
        <f t="shared" ref="M10:M32" si="2">(K10+L10)*J10</f>
        <v>8745.6880000000001</v>
      </c>
    </row>
    <row r="11" spans="2:13" ht="34.5" customHeight="1">
      <c r="B11" s="10">
        <v>43131</v>
      </c>
      <c r="C11" s="19" t="s">
        <v>14</v>
      </c>
      <c r="D11" s="11" t="s">
        <v>15</v>
      </c>
      <c r="E11" s="12" t="s">
        <v>16</v>
      </c>
      <c r="F11" s="13">
        <v>43041</v>
      </c>
      <c r="G11" s="14">
        <v>50</v>
      </c>
      <c r="H11" s="14">
        <f>_xlfn.IFNA(VLOOKUP(C11,Hoja1!A:J,7,FALSE),0)</f>
        <v>92</v>
      </c>
      <c r="I11" s="14">
        <f t="shared" si="0"/>
        <v>18</v>
      </c>
      <c r="J11" s="15">
        <f>_xlfn.IFNA(VLOOKUP(C11,Hoja2!A:B,2,FALSE),0)</f>
        <v>60</v>
      </c>
      <c r="K11" s="16">
        <f>_xlfn.IFNA(VLOOKUP(C11,Hoja1!A:J,8,FALSE),0)</f>
        <v>194.88</v>
      </c>
      <c r="L11" s="16">
        <f t="shared" si="1"/>
        <v>35.078399999999995</v>
      </c>
      <c r="M11" s="16">
        <f t="shared" si="2"/>
        <v>13797.503999999999</v>
      </c>
    </row>
    <row r="12" spans="2:13" ht="34.5" customHeight="1">
      <c r="B12" s="10">
        <v>43131</v>
      </c>
      <c r="C12" s="19" t="s">
        <v>17</v>
      </c>
      <c r="D12" s="11" t="s">
        <v>15</v>
      </c>
      <c r="E12" s="12" t="s">
        <v>18</v>
      </c>
      <c r="F12" s="13">
        <v>43041</v>
      </c>
      <c r="G12" s="14">
        <v>21</v>
      </c>
      <c r="H12" s="14">
        <f>_xlfn.IFNA(VLOOKUP(C12,Hoja1!A:J,7,FALSE),0)</f>
        <v>0</v>
      </c>
      <c r="I12" s="14">
        <f t="shared" si="0"/>
        <v>97</v>
      </c>
      <c r="J12" s="15">
        <f>_xlfn.IFNA(VLOOKUP(C12,Hoja2!A:B,2,FALSE),0)</f>
        <v>76</v>
      </c>
      <c r="K12" s="16">
        <v>325</v>
      </c>
      <c r="L12" s="16">
        <f t="shared" si="1"/>
        <v>58.5</v>
      </c>
      <c r="M12" s="16">
        <f t="shared" si="2"/>
        <v>29146</v>
      </c>
    </row>
    <row r="13" spans="2:13" ht="34.5" customHeight="1">
      <c r="B13" s="10">
        <v>43131</v>
      </c>
      <c r="C13" s="19" t="s">
        <v>19</v>
      </c>
      <c r="D13" s="11" t="s">
        <v>15</v>
      </c>
      <c r="E13" s="12" t="s">
        <v>20</v>
      </c>
      <c r="F13" s="13">
        <v>43041</v>
      </c>
      <c r="G13" s="14">
        <v>4</v>
      </c>
      <c r="H13" s="14">
        <f>_xlfn.IFNA(VLOOKUP(C13,Hoja1!A:J,7,FALSE),0)</f>
        <v>163</v>
      </c>
      <c r="I13" s="14">
        <f t="shared" si="0"/>
        <v>0</v>
      </c>
      <c r="J13" s="15">
        <f>_xlfn.IFNA(VLOOKUP(C13,Hoja2!A:B,2,FALSE),0)</f>
        <v>151</v>
      </c>
      <c r="K13" s="16">
        <f>_xlfn.IFNA(VLOOKUP(C13,Hoja1!A:J,8,FALSE),0)</f>
        <v>202.05</v>
      </c>
      <c r="L13" s="16">
        <f t="shared" si="1"/>
        <v>36.369</v>
      </c>
      <c r="M13" s="16">
        <f t="shared" si="2"/>
        <v>36001.269</v>
      </c>
    </row>
    <row r="14" spans="2:13" ht="34.5" customHeight="1">
      <c r="B14" s="10">
        <v>43131</v>
      </c>
      <c r="C14" s="19" t="s">
        <v>21</v>
      </c>
      <c r="D14" s="11" t="s">
        <v>22</v>
      </c>
      <c r="E14" s="12" t="s">
        <v>23</v>
      </c>
      <c r="F14" s="13">
        <v>43042</v>
      </c>
      <c r="G14" s="14">
        <v>184</v>
      </c>
      <c r="H14" s="14">
        <f>_xlfn.IFNA(VLOOKUP(C14,Hoja1!A:J,7,FALSE),0)</f>
        <v>220</v>
      </c>
      <c r="I14" s="14">
        <f t="shared" si="0"/>
        <v>991</v>
      </c>
      <c r="J14" s="15">
        <f>_xlfn.IFNA(VLOOKUP(C14,Hoja2!A:B,2,FALSE),0)</f>
        <v>1027</v>
      </c>
      <c r="K14" s="16">
        <f>_xlfn.IFNA(VLOOKUP(C14,Hoja1!A:J,8,FALSE),0)</f>
        <v>155</v>
      </c>
      <c r="L14" s="16">
        <f t="shared" si="1"/>
        <v>27.9</v>
      </c>
      <c r="M14" s="16">
        <f t="shared" si="2"/>
        <v>187838.30000000002</v>
      </c>
    </row>
    <row r="15" spans="2:13" ht="34.5" customHeight="1">
      <c r="B15" s="10">
        <v>43131</v>
      </c>
      <c r="C15" s="19" t="s">
        <v>24</v>
      </c>
      <c r="D15" s="11" t="s">
        <v>22</v>
      </c>
      <c r="E15" s="12" t="s">
        <v>25</v>
      </c>
      <c r="F15" s="13">
        <v>42970</v>
      </c>
      <c r="G15" s="14">
        <v>1</v>
      </c>
      <c r="H15" s="14">
        <f>_xlfn.IFNA(VLOOKUP(C15,Hoja1!A:J,7,FALSE),0)</f>
        <v>10</v>
      </c>
      <c r="I15" s="14">
        <f t="shared" si="0"/>
        <v>0</v>
      </c>
      <c r="J15" s="15">
        <f>_xlfn.IFNA(VLOOKUP(C15,Hoja2!A:B,2,FALSE),0)</f>
        <v>9</v>
      </c>
      <c r="K15" s="16">
        <f>_xlfn.IFNA(VLOOKUP(C15,Hoja1!A:J,8,FALSE),0)</f>
        <v>375</v>
      </c>
      <c r="L15" s="16">
        <f t="shared" si="1"/>
        <v>67.5</v>
      </c>
      <c r="M15" s="16">
        <f t="shared" si="2"/>
        <v>3982.5</v>
      </c>
    </row>
    <row r="16" spans="2:13" ht="34.5" customHeight="1">
      <c r="B16" s="10">
        <v>43131</v>
      </c>
      <c r="C16" s="19" t="s">
        <v>26</v>
      </c>
      <c r="D16" s="11" t="s">
        <v>22</v>
      </c>
      <c r="E16" s="12" t="s">
        <v>27</v>
      </c>
      <c r="F16" s="13">
        <v>43042</v>
      </c>
      <c r="G16" s="14">
        <v>28</v>
      </c>
      <c r="H16" s="14">
        <f>_xlfn.IFNA(VLOOKUP(C16,Hoja1!A:J,7,FALSE),0)</f>
        <v>11</v>
      </c>
      <c r="I16" s="14">
        <f t="shared" si="0"/>
        <v>307</v>
      </c>
      <c r="J16" s="15">
        <f>_xlfn.IFNA(VLOOKUP(C16,Hoja2!A:B,2,FALSE),0)</f>
        <v>290</v>
      </c>
      <c r="K16" s="16">
        <f>_xlfn.IFNA(VLOOKUP(C16,Hoja1!A:J,8,FALSE),0)</f>
        <v>22.46</v>
      </c>
      <c r="L16" s="16">
        <f t="shared" si="1"/>
        <v>4.0427999999999997</v>
      </c>
      <c r="M16" s="16">
        <f t="shared" si="2"/>
        <v>7685.8119999999999</v>
      </c>
    </row>
    <row r="17" spans="2:13" ht="34.5" customHeight="1">
      <c r="B17" s="10">
        <v>43131</v>
      </c>
      <c r="C17" s="19" t="s">
        <v>30</v>
      </c>
      <c r="D17" s="11" t="s">
        <v>22</v>
      </c>
      <c r="E17" s="12" t="s">
        <v>31</v>
      </c>
      <c r="F17" s="13">
        <v>42691</v>
      </c>
      <c r="G17" s="14">
        <v>34</v>
      </c>
      <c r="H17" s="14">
        <f>_xlfn.IFNA(VLOOKUP(C17,Hoja1!A:J,7,FALSE),0)</f>
        <v>105</v>
      </c>
      <c r="I17" s="14">
        <f t="shared" si="0"/>
        <v>20</v>
      </c>
      <c r="J17" s="15">
        <f>_xlfn.IFNA(VLOOKUP(C17,Hoja2!A:B,2,FALSE),0)</f>
        <v>91</v>
      </c>
      <c r="K17" s="16">
        <f>_xlfn.IFNA(VLOOKUP(C17,Hoja1!A:J,8,FALSE),0)</f>
        <v>11</v>
      </c>
      <c r="L17" s="16">
        <f t="shared" si="1"/>
        <v>1.98</v>
      </c>
      <c r="M17" s="16">
        <f t="shared" si="2"/>
        <v>1181.18</v>
      </c>
    </row>
    <row r="18" spans="2:13" ht="34.5" customHeight="1">
      <c r="B18" s="10">
        <v>43131</v>
      </c>
      <c r="C18" s="19" t="s">
        <v>32</v>
      </c>
      <c r="D18" s="11" t="s">
        <v>22</v>
      </c>
      <c r="E18" s="12" t="s">
        <v>33</v>
      </c>
      <c r="F18" s="13">
        <v>43042</v>
      </c>
      <c r="G18" s="14">
        <v>0</v>
      </c>
      <c r="H18" s="14">
        <f>_xlfn.IFNA(VLOOKUP(C18,Hoja1!A:J,7,FALSE),0)</f>
        <v>18</v>
      </c>
      <c r="I18" s="14">
        <f t="shared" si="0"/>
        <v>0</v>
      </c>
      <c r="J18" s="15">
        <f>_xlfn.IFNA(VLOOKUP(C18,Hoja2!A:B,2,FALSE),0)</f>
        <v>18</v>
      </c>
      <c r="K18" s="16">
        <f>_xlfn.IFNA(VLOOKUP(C18,Hoja1!A:J,8,FALSE),0)</f>
        <v>225</v>
      </c>
      <c r="L18" s="16">
        <f t="shared" si="1"/>
        <v>40.5</v>
      </c>
      <c r="M18" s="16">
        <f t="shared" si="2"/>
        <v>4779</v>
      </c>
    </row>
    <row r="19" spans="2:13" ht="34.5" customHeight="1">
      <c r="B19" s="10">
        <v>43131</v>
      </c>
      <c r="C19" s="19" t="s">
        <v>34</v>
      </c>
      <c r="D19" s="11" t="s">
        <v>22</v>
      </c>
      <c r="E19" s="12" t="s">
        <v>35</v>
      </c>
      <c r="F19" s="13">
        <v>42950</v>
      </c>
      <c r="G19" s="14">
        <v>102</v>
      </c>
      <c r="H19" s="14">
        <f>_xlfn.IFNA(VLOOKUP(C19,Hoja1!A:J,7,FALSE),0)</f>
        <v>0</v>
      </c>
      <c r="I19" s="14">
        <f t="shared" si="0"/>
        <v>147</v>
      </c>
      <c r="J19" s="15">
        <f>_xlfn.IFNA(VLOOKUP(C19,Hoja2!A:B,2,FALSE),0)</f>
        <v>45</v>
      </c>
      <c r="K19" s="16">
        <v>325</v>
      </c>
      <c r="L19" s="16">
        <f t="shared" si="1"/>
        <v>58.5</v>
      </c>
      <c r="M19" s="16">
        <f t="shared" si="2"/>
        <v>17257.5</v>
      </c>
    </row>
    <row r="20" spans="2:13" ht="34.5" customHeight="1">
      <c r="B20" s="10">
        <v>43131</v>
      </c>
      <c r="C20" s="19" t="s">
        <v>36</v>
      </c>
      <c r="D20" s="11" t="s">
        <v>22</v>
      </c>
      <c r="E20" s="12" t="s">
        <v>37</v>
      </c>
      <c r="F20" s="13">
        <v>42725</v>
      </c>
      <c r="G20" s="14">
        <v>1</v>
      </c>
      <c r="H20" s="14">
        <f>_xlfn.IFNA(VLOOKUP(C20,Hoja1!A:J,7,FALSE),0)</f>
        <v>20</v>
      </c>
      <c r="I20" s="14">
        <f t="shared" si="0"/>
        <v>0</v>
      </c>
      <c r="J20" s="15">
        <f>_xlfn.IFNA(VLOOKUP(C20,Hoja2!A:B,2,FALSE),0)</f>
        <v>19</v>
      </c>
      <c r="K20" s="16">
        <f>_xlfn.IFNA(VLOOKUP(C20,Hoja1!A:J,8,FALSE),0)</f>
        <v>275</v>
      </c>
      <c r="L20" s="16">
        <f t="shared" si="1"/>
        <v>49.5</v>
      </c>
      <c r="M20" s="16">
        <f t="shared" si="2"/>
        <v>6165.5</v>
      </c>
    </row>
    <row r="21" spans="2:13" ht="34.5" customHeight="1">
      <c r="B21" s="10">
        <v>43131</v>
      </c>
      <c r="C21" s="19" t="s">
        <v>40</v>
      </c>
      <c r="D21" s="11" t="s">
        <v>22</v>
      </c>
      <c r="E21" s="12" t="s">
        <v>41</v>
      </c>
      <c r="F21" s="13">
        <v>42179</v>
      </c>
      <c r="G21" s="14">
        <v>0</v>
      </c>
      <c r="H21" s="14">
        <f>_xlfn.IFNA(VLOOKUP(C21,Hoja1!A:J,7,FALSE),0)</f>
        <v>14</v>
      </c>
      <c r="I21" s="14">
        <f t="shared" si="0"/>
        <v>0</v>
      </c>
      <c r="J21" s="15">
        <f>_xlfn.IFNA(VLOOKUP(C21,Hoja2!A:B,2,FALSE),0)</f>
        <v>14</v>
      </c>
      <c r="K21" s="16">
        <f>_xlfn.IFNA(VLOOKUP(C21,Hoja1!A:J,8,FALSE),0)</f>
        <v>300</v>
      </c>
      <c r="L21" s="16">
        <f t="shared" si="1"/>
        <v>54</v>
      </c>
      <c r="M21" s="16">
        <f t="shared" si="2"/>
        <v>4956</v>
      </c>
    </row>
    <row r="22" spans="2:13" ht="34.5" customHeight="1">
      <c r="B22" s="10">
        <v>43131</v>
      </c>
      <c r="C22" s="19" t="s">
        <v>47</v>
      </c>
      <c r="D22" s="11" t="s">
        <v>22</v>
      </c>
      <c r="E22" s="12" t="s">
        <v>48</v>
      </c>
      <c r="F22" s="13">
        <v>2</v>
      </c>
      <c r="G22" s="14">
        <v>0</v>
      </c>
      <c r="H22" s="14">
        <f>_xlfn.IFNA(VLOOKUP(C22,Hoja1!A:J,7,FALSE),0)</f>
        <v>51</v>
      </c>
      <c r="I22" s="14">
        <f t="shared" si="0"/>
        <v>0</v>
      </c>
      <c r="J22" s="15">
        <f>_xlfn.IFNA(VLOOKUP(C22,Hoja2!A:B,2,FALSE),0)</f>
        <v>51</v>
      </c>
      <c r="K22" s="16">
        <f>_xlfn.IFNA(VLOOKUP(C22,Hoja1!A:J,8,FALSE),0)</f>
        <v>200</v>
      </c>
      <c r="L22" s="16">
        <f t="shared" si="1"/>
        <v>36</v>
      </c>
      <c r="M22" s="16">
        <f t="shared" si="2"/>
        <v>12036</v>
      </c>
    </row>
    <row r="23" spans="2:13" ht="34.5" customHeight="1">
      <c r="B23" s="10">
        <v>43131</v>
      </c>
      <c r="C23" s="19" t="s">
        <v>49</v>
      </c>
      <c r="D23" s="11" t="s">
        <v>22</v>
      </c>
      <c r="E23" s="12" t="s">
        <v>50</v>
      </c>
      <c r="F23" s="13">
        <v>42691</v>
      </c>
      <c r="G23" s="14">
        <v>24</v>
      </c>
      <c r="H23" s="14">
        <f>_xlfn.IFNA(VLOOKUP(C23,Hoja1!A:J,7,FALSE),0)</f>
        <v>104</v>
      </c>
      <c r="I23" s="14">
        <f t="shared" si="0"/>
        <v>0</v>
      </c>
      <c r="J23" s="15">
        <f>_xlfn.IFNA(VLOOKUP(C23,Hoja2!A:B,2,FALSE),0)</f>
        <v>73</v>
      </c>
      <c r="K23" s="16">
        <f>_xlfn.IFNA(VLOOKUP(C23,Hoja1!A:J,8,FALSE),0)</f>
        <v>11</v>
      </c>
      <c r="L23" s="16">
        <f t="shared" si="1"/>
        <v>1.98</v>
      </c>
      <c r="M23" s="16">
        <f t="shared" si="2"/>
        <v>947.54000000000008</v>
      </c>
    </row>
    <row r="24" spans="2:13" ht="34.5" customHeight="1">
      <c r="B24" s="10">
        <v>43131</v>
      </c>
      <c r="C24" s="19" t="s">
        <v>55</v>
      </c>
      <c r="D24" s="11" t="s">
        <v>12</v>
      </c>
      <c r="E24" s="12" t="s">
        <v>56</v>
      </c>
      <c r="F24" s="13">
        <v>43041</v>
      </c>
      <c r="G24" s="14">
        <v>1</v>
      </c>
      <c r="H24" s="14">
        <f>_xlfn.IFNA(VLOOKUP(C24,Hoja1!A:J,7,FALSE),0)</f>
        <v>24</v>
      </c>
      <c r="I24" s="14">
        <f t="shared" si="0"/>
        <v>0</v>
      </c>
      <c r="J24" s="15">
        <f>_xlfn.IFNA(VLOOKUP(C24,Hoja2!A:B,2,FALSE),0)</f>
        <v>20</v>
      </c>
      <c r="K24" s="16">
        <f>_xlfn.IFNA(VLOOKUP(C24,Hoja1!A:J,8,FALSE),0)</f>
        <v>101.65</v>
      </c>
      <c r="L24" s="16">
        <f t="shared" si="1"/>
        <v>18.297000000000001</v>
      </c>
      <c r="M24" s="16">
        <f t="shared" si="2"/>
        <v>2398.94</v>
      </c>
    </row>
    <row r="25" spans="2:13" ht="34.5" customHeight="1">
      <c r="B25" s="10">
        <v>43131</v>
      </c>
      <c r="C25" s="19" t="s">
        <v>57</v>
      </c>
      <c r="D25" s="11" t="s">
        <v>12</v>
      </c>
      <c r="E25" s="12" t="s">
        <v>58</v>
      </c>
      <c r="F25" s="13">
        <v>43041</v>
      </c>
      <c r="G25" s="14">
        <v>2591</v>
      </c>
      <c r="H25" s="14">
        <f>_xlfn.IFNA(VLOOKUP(C25,Hoja1!A:J,7,FALSE),0)</f>
        <v>457</v>
      </c>
      <c r="I25" s="14">
        <f t="shared" si="0"/>
        <v>2499</v>
      </c>
      <c r="J25" s="15">
        <f>_xlfn.IFNA(VLOOKUP(C25,Hoja2!A:B,2,FALSE),0)</f>
        <v>365</v>
      </c>
      <c r="K25" s="16">
        <f>_xlfn.IFNA(VLOOKUP(C25,Hoja1!A:J,8,FALSE),0)</f>
        <v>70.290000000000006</v>
      </c>
      <c r="L25" s="16">
        <f t="shared" si="1"/>
        <v>12.652200000000001</v>
      </c>
      <c r="M25" s="16">
        <f t="shared" si="2"/>
        <v>30273.903000000006</v>
      </c>
    </row>
    <row r="26" spans="2:13" ht="34.5" customHeight="1">
      <c r="B26" s="10">
        <v>43131</v>
      </c>
      <c r="C26" s="19" t="s">
        <v>59</v>
      </c>
      <c r="D26" s="11" t="s">
        <v>12</v>
      </c>
      <c r="E26" s="12" t="s">
        <v>60</v>
      </c>
      <c r="F26" s="13">
        <v>43111</v>
      </c>
      <c r="G26" s="14">
        <v>137</v>
      </c>
      <c r="H26" s="14">
        <f>_xlfn.IFNA(VLOOKUP(C26,Hoja1!A:J,7,FALSE),0)</f>
        <v>706</v>
      </c>
      <c r="I26" s="14">
        <f t="shared" si="0"/>
        <v>0</v>
      </c>
      <c r="J26" s="15">
        <f>_xlfn.IFNA(VLOOKUP(C26,Hoja2!A:B,2,FALSE),0)</f>
        <v>446</v>
      </c>
      <c r="K26" s="16">
        <f>_xlfn.IFNA(VLOOKUP(C26,Hoja1!A:J,8,FALSE),0)</f>
        <v>50</v>
      </c>
      <c r="L26" s="16">
        <f t="shared" si="1"/>
        <v>9</v>
      </c>
      <c r="M26" s="16">
        <f t="shared" si="2"/>
        <v>26314</v>
      </c>
    </row>
    <row r="27" spans="2:13" ht="34.5" customHeight="1">
      <c r="B27" s="10">
        <v>43131</v>
      </c>
      <c r="C27" s="19" t="s">
        <v>61</v>
      </c>
      <c r="D27" s="11" t="s">
        <v>12</v>
      </c>
      <c r="E27" s="12" t="s">
        <v>62</v>
      </c>
      <c r="F27" s="13">
        <v>43111</v>
      </c>
      <c r="G27" s="14">
        <v>220</v>
      </c>
      <c r="H27" s="14">
        <f>_xlfn.IFNA(VLOOKUP(C27,Hoja1!A:J,7,FALSE),0)</f>
        <v>640</v>
      </c>
      <c r="I27" s="14">
        <f t="shared" si="0"/>
        <v>0</v>
      </c>
      <c r="J27" s="15">
        <f>_xlfn.IFNA(VLOOKUP(C27,Hoja2!A:B,2,FALSE),0)</f>
        <v>407</v>
      </c>
      <c r="K27" s="16">
        <f>_xlfn.IFNA(VLOOKUP(C27,Hoja1!A:J,8,FALSE),0)</f>
        <v>90</v>
      </c>
      <c r="L27" s="16">
        <f t="shared" si="1"/>
        <v>16.2</v>
      </c>
      <c r="M27" s="16">
        <f t="shared" si="2"/>
        <v>43223.4</v>
      </c>
    </row>
    <row r="28" spans="2:13" ht="34.5" customHeight="1">
      <c r="B28" s="10">
        <v>43131</v>
      </c>
      <c r="C28" s="19" t="s">
        <v>63</v>
      </c>
      <c r="D28" s="11" t="s">
        <v>12</v>
      </c>
      <c r="E28" s="12" t="s">
        <v>64</v>
      </c>
      <c r="F28" s="13">
        <v>43041</v>
      </c>
      <c r="G28" s="14">
        <v>111</v>
      </c>
      <c r="H28" s="14">
        <f>_xlfn.IFNA(VLOOKUP(C28,Hoja1!A:J,7,FALSE),0)</f>
        <v>82</v>
      </c>
      <c r="I28" s="14">
        <f t="shared" si="0"/>
        <v>103</v>
      </c>
      <c r="J28" s="15">
        <f>_xlfn.IFNA(VLOOKUP(C28,Hoja2!A:B,2,FALSE),0)</f>
        <v>74</v>
      </c>
      <c r="K28" s="16">
        <f>_xlfn.IFNA(VLOOKUP(C28,Hoja1!A:J,8,FALSE),0)</f>
        <v>25</v>
      </c>
      <c r="L28" s="16">
        <f t="shared" si="1"/>
        <v>4.5</v>
      </c>
      <c r="M28" s="16">
        <f t="shared" si="2"/>
        <v>2183</v>
      </c>
    </row>
    <row r="29" spans="2:13" ht="34.5" customHeight="1">
      <c r="B29" s="10">
        <v>43131</v>
      </c>
      <c r="C29" s="19" t="s">
        <v>65</v>
      </c>
      <c r="D29" s="11" t="s">
        <v>12</v>
      </c>
      <c r="E29" s="12" t="s">
        <v>66</v>
      </c>
      <c r="F29" s="13">
        <v>43042</v>
      </c>
      <c r="G29" s="14">
        <v>4</v>
      </c>
      <c r="H29" s="14">
        <f>_xlfn.IFNA(VLOOKUP(C29,Hoja1!A:J,7,FALSE),0)</f>
        <v>22</v>
      </c>
      <c r="I29" s="14">
        <f t="shared" si="0"/>
        <v>0</v>
      </c>
      <c r="J29" s="15">
        <f>_xlfn.IFNA(VLOOKUP(C29,Hoja2!A:B,2,FALSE),0)</f>
        <v>16</v>
      </c>
      <c r="K29" s="16">
        <f>_xlfn.IFNA(VLOOKUP(C29,Hoja1!A:J,8,FALSE),0)</f>
        <v>67.75</v>
      </c>
      <c r="L29" s="16">
        <f t="shared" si="1"/>
        <v>12.195</v>
      </c>
      <c r="M29" s="16">
        <f t="shared" si="2"/>
        <v>1279.1199999999999</v>
      </c>
    </row>
    <row r="30" spans="2:13" ht="34.5" customHeight="1">
      <c r="B30" s="10">
        <v>43131</v>
      </c>
      <c r="C30" s="19" t="s">
        <v>68</v>
      </c>
      <c r="D30" s="11" t="s">
        <v>69</v>
      </c>
      <c r="E30" s="12" t="s">
        <v>70</v>
      </c>
      <c r="F30" s="13">
        <v>43053</v>
      </c>
      <c r="G30" s="14">
        <v>0</v>
      </c>
      <c r="H30" s="14">
        <f>_xlfn.IFNA(VLOOKUP(C30,Hoja1!A:J,7,FALSE),0)</f>
        <v>20</v>
      </c>
      <c r="I30" s="14">
        <f t="shared" si="0"/>
        <v>0</v>
      </c>
      <c r="J30" s="15">
        <f>_xlfn.IFNA(VLOOKUP(C30,Hoja2!A:B,2,FALSE),0)</f>
        <v>8</v>
      </c>
      <c r="K30" s="16">
        <f>_xlfn.IFNA(VLOOKUP(C30,Hoja1!A:J,8,FALSE),0)</f>
        <v>210</v>
      </c>
      <c r="L30" s="16">
        <f t="shared" si="1"/>
        <v>37.799999999999997</v>
      </c>
      <c r="M30" s="16">
        <f t="shared" si="2"/>
        <v>1982.4</v>
      </c>
    </row>
    <row r="31" spans="2:13" ht="34.5" customHeight="1">
      <c r="B31" s="10">
        <v>43131</v>
      </c>
      <c r="C31" s="19" t="s">
        <v>73</v>
      </c>
      <c r="D31" s="11" t="s">
        <v>69</v>
      </c>
      <c r="E31" s="12" t="s">
        <v>74</v>
      </c>
      <c r="F31" s="13">
        <v>43053</v>
      </c>
      <c r="G31" s="14">
        <v>0</v>
      </c>
      <c r="H31" s="14">
        <f>_xlfn.IFNA(VLOOKUP(C31,Hoja1!A:J,7,FALSE),0)</f>
        <v>16</v>
      </c>
      <c r="I31" s="14">
        <f t="shared" si="0"/>
        <v>0</v>
      </c>
      <c r="J31" s="15">
        <f>_xlfn.IFNA(VLOOKUP(C31,Hoja2!A:B,2,FALSE),0)</f>
        <v>16</v>
      </c>
      <c r="K31" s="16">
        <f>_xlfn.IFNA(VLOOKUP(C31,Hoja1!A:J,8,FALSE),0)</f>
        <v>220</v>
      </c>
      <c r="L31" s="16">
        <f t="shared" si="1"/>
        <v>39.6</v>
      </c>
      <c r="M31" s="16">
        <f t="shared" si="2"/>
        <v>4153.6000000000004</v>
      </c>
    </row>
    <row r="32" spans="2:13" ht="34.5" customHeight="1">
      <c r="B32" s="10">
        <v>43131</v>
      </c>
      <c r="C32" s="19" t="s">
        <v>83</v>
      </c>
      <c r="D32" s="11" t="s">
        <v>42</v>
      </c>
      <c r="E32" s="12" t="s">
        <v>84</v>
      </c>
      <c r="F32" s="13">
        <v>43042</v>
      </c>
      <c r="G32" s="14">
        <v>27</v>
      </c>
      <c r="H32" s="14">
        <f>_xlfn.IFNA(VLOOKUP(C32,Hoja1!A:J,7,FALSE),0)</f>
        <v>93</v>
      </c>
      <c r="I32" s="14">
        <f t="shared" si="0"/>
        <v>0</v>
      </c>
      <c r="J32" s="15">
        <f>_xlfn.IFNA(VLOOKUP(C32,Hoja2!A:B,2,FALSE),0)</f>
        <v>66</v>
      </c>
      <c r="K32" s="16">
        <f>_xlfn.IFNA(VLOOKUP(C32,Hoja1!A:J,8,FALSE),0)</f>
        <v>55</v>
      </c>
      <c r="L32" s="16">
        <f t="shared" si="1"/>
        <v>9.9</v>
      </c>
      <c r="M32" s="16">
        <f t="shared" si="2"/>
        <v>4283.4000000000005</v>
      </c>
    </row>
    <row r="33" spans="2:13" ht="34.5" customHeight="1">
      <c r="B33" s="10">
        <v>43131</v>
      </c>
      <c r="C33" s="19" t="s">
        <v>87</v>
      </c>
      <c r="D33" s="11" t="s">
        <v>42</v>
      </c>
      <c r="E33" s="12" t="s">
        <v>88</v>
      </c>
      <c r="F33" s="13">
        <v>42844</v>
      </c>
      <c r="G33" s="14">
        <v>5</v>
      </c>
      <c r="H33" s="14">
        <f>_xlfn.IFNA(VLOOKUP(C33,Hoja1!A:J,7,FALSE),0)</f>
        <v>40</v>
      </c>
      <c r="I33" s="14">
        <f t="shared" si="0"/>
        <v>5</v>
      </c>
      <c r="J33" s="15">
        <f>_xlfn.IFNA(VLOOKUP(C33,Hoja2!A:B,2,FALSE),0)</f>
        <v>40</v>
      </c>
      <c r="K33" s="16">
        <f>_xlfn.IFNA(VLOOKUP(C33,Hoja1!A:J,8,FALSE),0)</f>
        <v>5.22</v>
      </c>
      <c r="L33" s="16">
        <f t="shared" ref="L33:L56" si="3">K33*0.18</f>
        <v>0.93959999999999988</v>
      </c>
      <c r="M33" s="16">
        <f t="shared" ref="M33:M56" si="4">(K33+L33)*J33</f>
        <v>246.38399999999996</v>
      </c>
    </row>
    <row r="34" spans="2:13" ht="34.5" customHeight="1">
      <c r="B34" s="10">
        <v>43131</v>
      </c>
      <c r="C34" s="19" t="s">
        <v>89</v>
      </c>
      <c r="D34" s="11" t="s">
        <v>42</v>
      </c>
      <c r="E34" s="12" t="s">
        <v>90</v>
      </c>
      <c r="F34" s="13">
        <v>43042</v>
      </c>
      <c r="G34" s="14">
        <v>0</v>
      </c>
      <c r="H34" s="14">
        <f>_xlfn.IFNA(VLOOKUP(C34,Hoja1!A:J,7,FALSE),0)</f>
        <v>377</v>
      </c>
      <c r="I34" s="14">
        <f t="shared" si="0"/>
        <v>0</v>
      </c>
      <c r="J34" s="15">
        <f>_xlfn.IFNA(VLOOKUP(C34,Hoja2!A:B,2,FALSE),0)</f>
        <v>373</v>
      </c>
      <c r="K34" s="16">
        <f>_xlfn.IFNA(VLOOKUP(C34,Hoja1!A:J,8,FALSE),0)</f>
        <v>15</v>
      </c>
      <c r="L34" s="16">
        <f t="shared" si="3"/>
        <v>2.6999999999999997</v>
      </c>
      <c r="M34" s="16">
        <f t="shared" si="4"/>
        <v>6602.0999999999995</v>
      </c>
    </row>
    <row r="35" spans="2:13" ht="34.5" customHeight="1">
      <c r="B35" s="10">
        <v>43131</v>
      </c>
      <c r="C35" s="19" t="s">
        <v>91</v>
      </c>
      <c r="D35" s="11" t="s">
        <v>42</v>
      </c>
      <c r="E35" s="12" t="s">
        <v>92</v>
      </c>
      <c r="F35" s="13">
        <v>42691</v>
      </c>
      <c r="G35" s="14">
        <v>0</v>
      </c>
      <c r="H35" s="14">
        <f>_xlfn.IFNA(VLOOKUP(C35,Hoja1!A:J,7,FALSE),0)</f>
        <v>618</v>
      </c>
      <c r="I35" s="14">
        <f t="shared" si="0"/>
        <v>0</v>
      </c>
      <c r="J35" s="15">
        <f>_xlfn.IFNA(VLOOKUP(C35,Hoja2!A:B,2,FALSE),0)</f>
        <v>618</v>
      </c>
      <c r="K35" s="16">
        <f>_xlfn.IFNA(VLOOKUP(C35,Hoja1!A:J,8,FALSE),0)</f>
        <v>15</v>
      </c>
      <c r="L35" s="16">
        <f t="shared" si="3"/>
        <v>2.6999999999999997</v>
      </c>
      <c r="M35" s="16">
        <f t="shared" si="4"/>
        <v>10938.6</v>
      </c>
    </row>
    <row r="36" spans="2:13" ht="34.5" customHeight="1">
      <c r="B36" s="10">
        <v>43131</v>
      </c>
      <c r="C36" s="19" t="s">
        <v>93</v>
      </c>
      <c r="D36" s="11" t="s">
        <v>42</v>
      </c>
      <c r="E36" s="12" t="s">
        <v>94</v>
      </c>
      <c r="F36" s="13">
        <v>43089</v>
      </c>
      <c r="G36" s="14">
        <v>9</v>
      </c>
      <c r="H36" s="14">
        <f>_xlfn.IFNA(VLOOKUP(C36,Hoja1!A:J,7,FALSE),0)</f>
        <v>0</v>
      </c>
      <c r="I36" s="14">
        <f t="shared" si="0"/>
        <v>51</v>
      </c>
      <c r="J36" s="15">
        <f>_xlfn.IFNA(VLOOKUP(C36,Hoja2!A:B,2,FALSE),0)</f>
        <v>42</v>
      </c>
      <c r="K36" s="16">
        <v>260</v>
      </c>
      <c r="L36" s="16">
        <f t="shared" si="3"/>
        <v>46.8</v>
      </c>
      <c r="M36" s="16">
        <f t="shared" si="4"/>
        <v>12885.6</v>
      </c>
    </row>
    <row r="37" spans="2:13" ht="34.5" customHeight="1">
      <c r="B37" s="10">
        <v>43131</v>
      </c>
      <c r="C37" s="19" t="s">
        <v>95</v>
      </c>
      <c r="D37" s="11" t="s">
        <v>42</v>
      </c>
      <c r="E37" s="12" t="s">
        <v>96</v>
      </c>
      <c r="F37" s="13">
        <v>43005</v>
      </c>
      <c r="G37" s="14">
        <v>0</v>
      </c>
      <c r="H37" s="14">
        <f>_xlfn.IFNA(VLOOKUP(C37,Hoja1!A:J,7,FALSE),0)</f>
        <v>4</v>
      </c>
      <c r="I37" s="14">
        <f t="shared" si="0"/>
        <v>0</v>
      </c>
      <c r="J37" s="15">
        <f>_xlfn.IFNA(VLOOKUP(C37,Hoja2!A:B,2,FALSE),0)</f>
        <v>2</v>
      </c>
      <c r="K37" s="16">
        <f>_xlfn.IFNA(VLOOKUP(C37,Hoja1!A:J,8,FALSE),0)</f>
        <v>1200</v>
      </c>
      <c r="L37" s="16">
        <f t="shared" si="3"/>
        <v>216</v>
      </c>
      <c r="M37" s="16">
        <f t="shared" si="4"/>
        <v>2832</v>
      </c>
    </row>
    <row r="38" spans="2:13" ht="34.5" customHeight="1">
      <c r="B38" s="10">
        <v>43131</v>
      </c>
      <c r="C38" s="19" t="s">
        <v>97</v>
      </c>
      <c r="D38" s="11" t="s">
        <v>42</v>
      </c>
      <c r="E38" s="12" t="s">
        <v>98</v>
      </c>
      <c r="F38" s="13">
        <v>43089</v>
      </c>
      <c r="G38" s="14">
        <v>2</v>
      </c>
      <c r="H38" s="14">
        <f>_xlfn.IFNA(VLOOKUP(C38,Hoja1!A:J,7,FALSE),0)</f>
        <v>21</v>
      </c>
      <c r="I38" s="14">
        <f t="shared" si="0"/>
        <v>0</v>
      </c>
      <c r="J38" s="15">
        <f>_xlfn.IFNA(VLOOKUP(C38,Hoja2!A:B,2,FALSE),0)</f>
        <v>19</v>
      </c>
      <c r="K38" s="16">
        <f>_xlfn.IFNA(VLOOKUP(C38,Hoja1!A:J,8,FALSE),0)</f>
        <v>1500</v>
      </c>
      <c r="L38" s="16">
        <f t="shared" si="3"/>
        <v>270</v>
      </c>
      <c r="M38" s="16">
        <f t="shared" si="4"/>
        <v>33630</v>
      </c>
    </row>
    <row r="39" spans="2:13" ht="34.5" customHeight="1">
      <c r="B39" s="10">
        <v>43131</v>
      </c>
      <c r="C39" s="19" t="s">
        <v>99</v>
      </c>
      <c r="D39" s="11" t="s">
        <v>42</v>
      </c>
      <c r="E39" s="12" t="s">
        <v>100</v>
      </c>
      <c r="F39" s="13">
        <v>43089</v>
      </c>
      <c r="G39" s="14">
        <v>0</v>
      </c>
      <c r="H39" s="14">
        <f>_xlfn.IFNA(VLOOKUP(C39,Hoja1!A:J,7,FALSE),0)</f>
        <v>0</v>
      </c>
      <c r="I39" s="14">
        <f t="shared" si="0"/>
        <v>2</v>
      </c>
      <c r="J39" s="15">
        <f>_xlfn.IFNA(VLOOKUP(C39,Hoja2!A:B,2,FALSE),0)</f>
        <v>2</v>
      </c>
      <c r="K39" s="16">
        <v>2000</v>
      </c>
      <c r="L39" s="16">
        <f t="shared" si="3"/>
        <v>360</v>
      </c>
      <c r="M39" s="16">
        <f t="shared" si="4"/>
        <v>4720</v>
      </c>
    </row>
    <row r="40" spans="2:13" ht="34.5" customHeight="1">
      <c r="B40" s="10">
        <v>43131</v>
      </c>
      <c r="C40" s="19" t="s">
        <v>101</v>
      </c>
      <c r="D40" s="11" t="s">
        <v>42</v>
      </c>
      <c r="E40" s="12" t="s">
        <v>102</v>
      </c>
      <c r="F40" s="13">
        <v>42844</v>
      </c>
      <c r="G40" s="14">
        <v>0</v>
      </c>
      <c r="H40" s="14">
        <f>_xlfn.IFNA(VLOOKUP(C40,Hoja1!A:J,7,FALSE),0)</f>
        <v>6</v>
      </c>
      <c r="I40" s="14">
        <f t="shared" si="0"/>
        <v>0</v>
      </c>
      <c r="J40" s="15">
        <f>_xlfn.IFNA(VLOOKUP(C40,Hoja2!A:B,2,FALSE),0)</f>
        <v>6</v>
      </c>
      <c r="K40" s="16">
        <f>_xlfn.IFNA(VLOOKUP(C40,Hoja1!A:J,8,FALSE),0)</f>
        <v>372.88</v>
      </c>
      <c r="L40" s="16">
        <f t="shared" si="3"/>
        <v>67.118399999999994</v>
      </c>
      <c r="M40" s="16">
        <f t="shared" si="4"/>
        <v>2639.9904000000001</v>
      </c>
    </row>
    <row r="41" spans="2:13" ht="34.5" customHeight="1">
      <c r="B41" s="10">
        <v>43131</v>
      </c>
      <c r="C41" s="19" t="s">
        <v>104</v>
      </c>
      <c r="D41" s="11" t="s">
        <v>42</v>
      </c>
      <c r="E41" s="12" t="s">
        <v>105</v>
      </c>
      <c r="F41" s="13">
        <v>2</v>
      </c>
      <c r="G41" s="14">
        <v>0</v>
      </c>
      <c r="H41" s="14">
        <f>_xlfn.IFNA(VLOOKUP(C41,Hoja1!A:J,7,FALSE),0)</f>
        <v>2</v>
      </c>
      <c r="I41" s="14">
        <f t="shared" si="0"/>
        <v>0</v>
      </c>
      <c r="J41" s="15">
        <f>_xlfn.IFNA(VLOOKUP(C41,Hoja2!A:B,2,FALSE),0)</f>
        <v>2</v>
      </c>
      <c r="K41" s="16">
        <f>_xlfn.IFNA(VLOOKUP(C41,Hoja1!A:J,8,FALSE),0)</f>
        <v>2400</v>
      </c>
      <c r="L41" s="16">
        <f t="shared" si="3"/>
        <v>432</v>
      </c>
      <c r="M41" s="16">
        <f t="shared" si="4"/>
        <v>5664</v>
      </c>
    </row>
    <row r="42" spans="2:13" ht="34.5" customHeight="1">
      <c r="B42" s="10">
        <v>43131</v>
      </c>
      <c r="C42" s="19" t="s">
        <v>106</v>
      </c>
      <c r="D42" s="11" t="s">
        <v>42</v>
      </c>
      <c r="E42" s="12" t="s">
        <v>107</v>
      </c>
      <c r="F42" s="13">
        <v>2</v>
      </c>
      <c r="G42" s="14">
        <v>0</v>
      </c>
      <c r="H42" s="14">
        <f>_xlfn.IFNA(VLOOKUP(C42,Hoja1!A:J,7,FALSE),0)</f>
        <v>1</v>
      </c>
      <c r="I42" s="14">
        <f t="shared" si="0"/>
        <v>1</v>
      </c>
      <c r="J42" s="15">
        <f>_xlfn.IFNA(VLOOKUP(C42,Hoja2!A:B,2,FALSE),0)</f>
        <v>2</v>
      </c>
      <c r="K42" s="16">
        <f>_xlfn.IFNA(VLOOKUP(C42,Hoja1!A:J,8,FALSE),0)</f>
        <v>2500</v>
      </c>
      <c r="L42" s="16">
        <f t="shared" si="3"/>
        <v>450</v>
      </c>
      <c r="M42" s="16">
        <f t="shared" si="4"/>
        <v>5900</v>
      </c>
    </row>
    <row r="43" spans="2:13" ht="34.5" customHeight="1">
      <c r="B43" s="10">
        <v>43131</v>
      </c>
      <c r="C43" s="19" t="s">
        <v>108</v>
      </c>
      <c r="D43" s="11" t="s">
        <v>42</v>
      </c>
      <c r="E43" s="12" t="s">
        <v>109</v>
      </c>
      <c r="F43" s="13">
        <v>42759</v>
      </c>
      <c r="G43" s="14">
        <v>0</v>
      </c>
      <c r="H43" s="14">
        <f>_xlfn.IFNA(VLOOKUP(C43,Hoja1!A:J,7,FALSE),0)</f>
        <v>7</v>
      </c>
      <c r="I43" s="14">
        <f t="shared" si="0"/>
        <v>0</v>
      </c>
      <c r="J43" s="15">
        <f>_xlfn.IFNA(VLOOKUP(C43,Hoja2!A:B,2,FALSE),0)</f>
        <v>7</v>
      </c>
      <c r="K43" s="16">
        <f>_xlfn.IFNA(VLOOKUP(C43,Hoja1!A:J,8,FALSE),0)</f>
        <v>3042</v>
      </c>
      <c r="L43" s="16">
        <f t="shared" si="3"/>
        <v>547.55999999999995</v>
      </c>
      <c r="M43" s="16">
        <f t="shared" si="4"/>
        <v>25126.92</v>
      </c>
    </row>
    <row r="44" spans="2:13" ht="34.5" customHeight="1">
      <c r="B44" s="10">
        <v>43131</v>
      </c>
      <c r="C44" s="19" t="s">
        <v>110</v>
      </c>
      <c r="D44" s="11" t="s">
        <v>42</v>
      </c>
      <c r="E44" s="12" t="s">
        <v>111</v>
      </c>
      <c r="F44" s="13">
        <v>2</v>
      </c>
      <c r="G44" s="14">
        <v>0</v>
      </c>
      <c r="H44" s="14">
        <f>_xlfn.IFNA(VLOOKUP(C44,Hoja1!A:J,7,FALSE),0)</f>
        <v>4</v>
      </c>
      <c r="I44" s="14">
        <f t="shared" si="0"/>
        <v>0</v>
      </c>
      <c r="J44" s="15">
        <f>_xlfn.IFNA(VLOOKUP(C44,Hoja2!A:B,2,FALSE),0)</f>
        <v>4</v>
      </c>
      <c r="K44" s="16">
        <f>_xlfn.IFNA(VLOOKUP(C44,Hoja1!A:J,8,FALSE),0)</f>
        <v>30242</v>
      </c>
      <c r="L44" s="16">
        <f t="shared" si="3"/>
        <v>5443.5599999999995</v>
      </c>
      <c r="M44" s="16">
        <f t="shared" si="4"/>
        <v>142742.24</v>
      </c>
    </row>
    <row r="45" spans="2:13" ht="34.5" customHeight="1">
      <c r="B45" s="10">
        <v>43131</v>
      </c>
      <c r="C45" s="19" t="s">
        <v>113</v>
      </c>
      <c r="D45" s="11" t="s">
        <v>42</v>
      </c>
      <c r="E45" s="12" t="s">
        <v>114</v>
      </c>
      <c r="F45" s="13">
        <v>43123</v>
      </c>
      <c r="G45" s="14">
        <v>33</v>
      </c>
      <c r="H45" s="14">
        <f>_xlfn.IFNA(VLOOKUP(C45,Hoja1!A:J,7,FALSE),0)</f>
        <v>111</v>
      </c>
      <c r="I45" s="14">
        <f t="shared" si="0"/>
        <v>40</v>
      </c>
      <c r="J45" s="15">
        <f>_xlfn.IFNA(VLOOKUP(C45,Hoja2!A:B,2,FALSE),0)</f>
        <v>118</v>
      </c>
      <c r="K45" s="16">
        <f>_xlfn.IFNA(VLOOKUP(C45,Hoja1!A:J,8,FALSE),0)</f>
        <v>4765</v>
      </c>
      <c r="L45" s="16">
        <f t="shared" si="3"/>
        <v>857.69999999999993</v>
      </c>
      <c r="M45" s="16">
        <f t="shared" si="4"/>
        <v>663478.6</v>
      </c>
    </row>
    <row r="46" spans="2:13" ht="34.5" customHeight="1">
      <c r="B46" s="10">
        <v>43131</v>
      </c>
      <c r="C46" s="19" t="s">
        <v>123</v>
      </c>
      <c r="D46" s="11" t="s">
        <v>42</v>
      </c>
      <c r="E46" s="12" t="s">
        <v>124</v>
      </c>
      <c r="F46" s="13">
        <v>43130</v>
      </c>
      <c r="G46" s="14">
        <v>0</v>
      </c>
      <c r="H46" s="14">
        <f>_xlfn.IFNA(VLOOKUP(C46,Hoja1!A:J,7,FALSE),0)</f>
        <v>5</v>
      </c>
      <c r="I46" s="14">
        <f t="shared" si="0"/>
        <v>10</v>
      </c>
      <c r="J46" s="15">
        <f>_xlfn.IFNA(VLOOKUP(C46,Hoja2!A:B,2,FALSE),0)</f>
        <v>15</v>
      </c>
      <c r="K46" s="16">
        <f>_xlfn.IFNA(VLOOKUP(C46,Hoja1!A:J,8,FALSE),0)</f>
        <v>4025.52</v>
      </c>
      <c r="L46" s="16">
        <f t="shared" si="3"/>
        <v>724.59359999999992</v>
      </c>
      <c r="M46" s="16">
        <f t="shared" si="4"/>
        <v>71251.703999999998</v>
      </c>
    </row>
    <row r="47" spans="2:13" ht="34.5" customHeight="1">
      <c r="B47" s="10">
        <v>43131</v>
      </c>
      <c r="C47" s="19" t="s">
        <v>125</v>
      </c>
      <c r="D47" s="11" t="s">
        <v>42</v>
      </c>
      <c r="E47" s="12" t="s">
        <v>126</v>
      </c>
      <c r="F47" s="13">
        <v>43130</v>
      </c>
      <c r="G47" s="14">
        <v>0</v>
      </c>
      <c r="H47" s="14">
        <f>_xlfn.IFNA(VLOOKUP(C47,Hoja1!A:J,7,FALSE),0)</f>
        <v>6</v>
      </c>
      <c r="I47" s="14">
        <f t="shared" si="0"/>
        <v>3</v>
      </c>
      <c r="J47" s="15">
        <f>_xlfn.IFNA(VLOOKUP(C47,Hoja2!A:B,2,FALSE),0)</f>
        <v>9</v>
      </c>
      <c r="K47" s="16">
        <f>_xlfn.IFNA(VLOOKUP(C47,Hoja1!A:J,8,FALSE),0)</f>
        <v>4083.61</v>
      </c>
      <c r="L47" s="16">
        <f t="shared" si="3"/>
        <v>735.0498</v>
      </c>
      <c r="M47" s="16">
        <f t="shared" si="4"/>
        <v>43367.938200000004</v>
      </c>
    </row>
    <row r="48" spans="2:13" ht="34.5" customHeight="1">
      <c r="B48" s="10">
        <v>43131</v>
      </c>
      <c r="C48" s="19" t="s">
        <v>127</v>
      </c>
      <c r="D48" s="11" t="s">
        <v>42</v>
      </c>
      <c r="E48" s="12" t="s">
        <v>128</v>
      </c>
      <c r="F48" s="13">
        <v>42151</v>
      </c>
      <c r="G48" s="14">
        <v>0</v>
      </c>
      <c r="H48" s="14">
        <f>_xlfn.IFNA(VLOOKUP(C48,Hoja1!A:J,7,FALSE),0)</f>
        <v>4</v>
      </c>
      <c r="I48" s="14">
        <f t="shared" si="0"/>
        <v>29</v>
      </c>
      <c r="J48" s="15">
        <f>_xlfn.IFNA(VLOOKUP(C48,Hoja2!A:B,2,FALSE),0)</f>
        <v>33</v>
      </c>
      <c r="K48" s="16">
        <f>_xlfn.IFNA(VLOOKUP(C48,Hoja1!A:J,8,FALSE),0)</f>
        <v>3500</v>
      </c>
      <c r="L48" s="16">
        <f t="shared" si="3"/>
        <v>630</v>
      </c>
      <c r="M48" s="16">
        <f t="shared" si="4"/>
        <v>136290</v>
      </c>
    </row>
    <row r="49" spans="2:13" ht="34.5" customHeight="1">
      <c r="B49" s="10">
        <v>43131</v>
      </c>
      <c r="C49" s="19" t="s">
        <v>129</v>
      </c>
      <c r="D49" s="11" t="s">
        <v>42</v>
      </c>
      <c r="E49" s="12" t="s">
        <v>130</v>
      </c>
      <c r="F49" s="13">
        <v>43130</v>
      </c>
      <c r="G49" s="14">
        <v>0</v>
      </c>
      <c r="H49" s="14">
        <f>_xlfn.IFNA(VLOOKUP(C49,Hoja1!A:J,7,FALSE),0)</f>
        <v>1</v>
      </c>
      <c r="I49" s="14">
        <f t="shared" si="0"/>
        <v>7</v>
      </c>
      <c r="J49" s="15">
        <f>_xlfn.IFNA(VLOOKUP(C49,Hoja2!A:B,2,FALSE),0)</f>
        <v>8</v>
      </c>
      <c r="K49" s="16">
        <f>_xlfn.IFNA(VLOOKUP(C49,Hoja1!A:J,8,FALSE),0)</f>
        <v>5463</v>
      </c>
      <c r="L49" s="16">
        <f t="shared" si="3"/>
        <v>983.33999999999992</v>
      </c>
      <c r="M49" s="16">
        <f t="shared" si="4"/>
        <v>51570.720000000001</v>
      </c>
    </row>
    <row r="50" spans="2:13" ht="34.5" customHeight="1">
      <c r="B50" s="10">
        <v>43131</v>
      </c>
      <c r="C50" s="19" t="s">
        <v>131</v>
      </c>
      <c r="D50" s="11" t="s">
        <v>42</v>
      </c>
      <c r="E50" s="12" t="s">
        <v>132</v>
      </c>
      <c r="F50" s="13">
        <v>43130</v>
      </c>
      <c r="G50" s="14">
        <v>0</v>
      </c>
      <c r="H50" s="14">
        <f>_xlfn.IFNA(VLOOKUP(C50,Hoja1!A:J,7,FALSE),0)</f>
        <v>1</v>
      </c>
      <c r="I50" s="14">
        <f t="shared" si="0"/>
        <v>9</v>
      </c>
      <c r="J50" s="15">
        <f>_xlfn.IFNA(VLOOKUP(C50,Hoja2!A:B,2,FALSE),0)</f>
        <v>10</v>
      </c>
      <c r="K50" s="16">
        <f>_xlfn.IFNA(VLOOKUP(C50,Hoja1!A:J,8,FALSE),0)</f>
        <v>7325.02</v>
      </c>
      <c r="L50" s="16">
        <f t="shared" si="3"/>
        <v>1318.5036</v>
      </c>
      <c r="M50" s="16">
        <f t="shared" si="4"/>
        <v>86435.236000000004</v>
      </c>
    </row>
    <row r="51" spans="2:13" ht="34.5" customHeight="1">
      <c r="B51" s="10">
        <v>43131</v>
      </c>
      <c r="C51" s="19" t="s">
        <v>133</v>
      </c>
      <c r="D51" s="11" t="s">
        <v>42</v>
      </c>
      <c r="E51" s="12" t="s">
        <v>134</v>
      </c>
      <c r="F51" s="13">
        <v>43130</v>
      </c>
      <c r="G51" s="14">
        <v>0</v>
      </c>
      <c r="H51" s="14">
        <f>_xlfn.IFNA(VLOOKUP(C51,Hoja1!A:J,7,FALSE),0)</f>
        <v>1</v>
      </c>
      <c r="I51" s="14">
        <f t="shared" si="0"/>
        <v>11</v>
      </c>
      <c r="J51" s="15">
        <f>_xlfn.IFNA(VLOOKUP(C51,Hoja2!A:B,2,FALSE),0)</f>
        <v>12</v>
      </c>
      <c r="K51" s="16">
        <f>_xlfn.IFNA(VLOOKUP(C51,Hoja1!A:J,8,FALSE),0)</f>
        <v>7325.02</v>
      </c>
      <c r="L51" s="16">
        <f t="shared" si="3"/>
        <v>1318.5036</v>
      </c>
      <c r="M51" s="16">
        <f t="shared" si="4"/>
        <v>103722.28320000001</v>
      </c>
    </row>
    <row r="52" spans="2:13" ht="34.5" customHeight="1">
      <c r="B52" s="10">
        <v>43131</v>
      </c>
      <c r="C52" s="19" t="s">
        <v>135</v>
      </c>
      <c r="D52" s="11" t="s">
        <v>42</v>
      </c>
      <c r="E52" s="12" t="s">
        <v>136</v>
      </c>
      <c r="F52" s="13">
        <v>43130</v>
      </c>
      <c r="G52" s="14">
        <v>1</v>
      </c>
      <c r="H52" s="14">
        <f>_xlfn.IFNA(VLOOKUP(C52,Hoja1!A:J,7,FALSE),0)</f>
        <v>1</v>
      </c>
      <c r="I52" s="14">
        <f t="shared" si="0"/>
        <v>10</v>
      </c>
      <c r="J52" s="15">
        <f>_xlfn.IFNA(VLOOKUP(C52,Hoja2!A:B,2,FALSE),0)</f>
        <v>10</v>
      </c>
      <c r="K52" s="16">
        <f>_xlfn.IFNA(VLOOKUP(C52,Hoja1!A:J,8,FALSE),0)</f>
        <v>7325.02</v>
      </c>
      <c r="L52" s="16">
        <f t="shared" si="3"/>
        <v>1318.5036</v>
      </c>
      <c r="M52" s="16">
        <f t="shared" si="4"/>
        <v>86435.236000000004</v>
      </c>
    </row>
    <row r="53" spans="2:13" ht="34.5" customHeight="1">
      <c r="B53" s="10">
        <v>43131</v>
      </c>
      <c r="C53" s="19" t="s">
        <v>137</v>
      </c>
      <c r="D53" s="11" t="s">
        <v>42</v>
      </c>
      <c r="E53" s="12" t="s">
        <v>138</v>
      </c>
      <c r="F53" s="13">
        <v>43130</v>
      </c>
      <c r="G53" s="14">
        <v>2</v>
      </c>
      <c r="H53" s="14">
        <f>_xlfn.IFNA(VLOOKUP(C53,Hoja1!A:J,7,FALSE),0)</f>
        <v>3</v>
      </c>
      <c r="I53" s="14">
        <f t="shared" si="0"/>
        <v>4</v>
      </c>
      <c r="J53" s="15">
        <f>_xlfn.IFNA(VLOOKUP(C53,Hoja2!A:B,2,FALSE),0)</f>
        <v>5</v>
      </c>
      <c r="K53" s="16">
        <f>_xlfn.IFNA(VLOOKUP(C53,Hoja1!A:J,8,FALSE),0)</f>
        <v>3028.95</v>
      </c>
      <c r="L53" s="16">
        <f t="shared" si="3"/>
        <v>545.2109999999999</v>
      </c>
      <c r="M53" s="16">
        <f t="shared" si="4"/>
        <v>17870.804999999997</v>
      </c>
    </row>
    <row r="54" spans="2:13" ht="34.5" customHeight="1">
      <c r="B54" s="10">
        <v>43131</v>
      </c>
      <c r="C54" s="19" t="s">
        <v>143</v>
      </c>
      <c r="D54" s="11" t="s">
        <v>42</v>
      </c>
      <c r="E54" s="12" t="s">
        <v>144</v>
      </c>
      <c r="F54" s="13">
        <v>43130</v>
      </c>
      <c r="G54" s="14">
        <v>0</v>
      </c>
      <c r="H54" s="14">
        <f>_xlfn.IFNA(VLOOKUP(C54,Hoja1!A:J,7,FALSE),0)</f>
        <v>4</v>
      </c>
      <c r="I54" s="14">
        <f t="shared" si="0"/>
        <v>7</v>
      </c>
      <c r="J54" s="15">
        <f>_xlfn.IFNA(VLOOKUP(C54,Hoja2!A:B,2,FALSE),0)</f>
        <v>11</v>
      </c>
      <c r="K54" s="16">
        <f>_xlfn.IFNA(VLOOKUP(C54,Hoja1!A:J,8,FALSE),0)</f>
        <v>4025.7</v>
      </c>
      <c r="L54" s="16">
        <f t="shared" si="3"/>
        <v>724.62599999999998</v>
      </c>
      <c r="M54" s="16">
        <f t="shared" si="4"/>
        <v>52253.586000000003</v>
      </c>
    </row>
    <row r="55" spans="2:13" ht="34.5" customHeight="1">
      <c r="B55" s="10">
        <v>43131</v>
      </c>
      <c r="C55" s="19" t="s">
        <v>145</v>
      </c>
      <c r="D55" s="11" t="s">
        <v>42</v>
      </c>
      <c r="E55" s="12" t="s">
        <v>146</v>
      </c>
      <c r="F55" s="13">
        <v>43130</v>
      </c>
      <c r="G55" s="14">
        <v>0</v>
      </c>
      <c r="H55" s="14">
        <f>_xlfn.IFNA(VLOOKUP(C55,Hoja1!A:J,7,FALSE),0)</f>
        <v>3</v>
      </c>
      <c r="I55" s="14">
        <f t="shared" si="0"/>
        <v>10</v>
      </c>
      <c r="J55" s="15">
        <f>_xlfn.IFNA(VLOOKUP(C55,Hoja2!A:B,2,FALSE),0)</f>
        <v>13</v>
      </c>
      <c r="K55" s="16">
        <f>_xlfn.IFNA(VLOOKUP(C55,Hoja1!A:J,8,FALSE),0)</f>
        <v>4025.52</v>
      </c>
      <c r="L55" s="16">
        <f t="shared" si="3"/>
        <v>724.59359999999992</v>
      </c>
      <c r="M55" s="16">
        <f t="shared" si="4"/>
        <v>61751.476799999997</v>
      </c>
    </row>
    <row r="56" spans="2:13" ht="34.5" customHeight="1">
      <c r="B56" s="10">
        <v>43131</v>
      </c>
      <c r="C56" s="19" t="s">
        <v>154</v>
      </c>
      <c r="D56" s="11" t="s">
        <v>42</v>
      </c>
      <c r="E56" s="12" t="s">
        <v>155</v>
      </c>
      <c r="F56" s="13">
        <v>42817</v>
      </c>
      <c r="G56" s="14">
        <v>0</v>
      </c>
      <c r="H56" s="14">
        <f>_xlfn.IFNA(VLOOKUP(C56,Hoja1!A:J,7,FALSE),0)</f>
        <v>5</v>
      </c>
      <c r="I56" s="14">
        <f t="shared" si="0"/>
        <v>0</v>
      </c>
      <c r="J56" s="15">
        <f>_xlfn.IFNA(VLOOKUP(C56,Hoja2!A:B,2,FALSE),0)</f>
        <v>5</v>
      </c>
      <c r="K56" s="16">
        <f>_xlfn.IFNA(VLOOKUP(C56,Hoja1!A:J,8,FALSE),0)</f>
        <v>1819.92</v>
      </c>
      <c r="L56" s="16">
        <f t="shared" si="3"/>
        <v>327.5856</v>
      </c>
      <c r="M56" s="16">
        <f t="shared" si="4"/>
        <v>10737.528</v>
      </c>
    </row>
    <row r="57" spans="2:13" ht="34.5" customHeight="1">
      <c r="B57" s="10">
        <v>43131</v>
      </c>
      <c r="C57" s="19" t="s">
        <v>156</v>
      </c>
      <c r="D57" s="11" t="s">
        <v>42</v>
      </c>
      <c r="E57" s="12" t="s">
        <v>157</v>
      </c>
      <c r="F57" s="13">
        <v>42817</v>
      </c>
      <c r="G57" s="14">
        <v>0</v>
      </c>
      <c r="H57" s="14">
        <f>_xlfn.IFNA(VLOOKUP(C57,Hoja1!A:J,7,FALSE),0)</f>
        <v>5</v>
      </c>
      <c r="I57" s="14">
        <f t="shared" si="0"/>
        <v>0</v>
      </c>
      <c r="J57" s="15">
        <f>_xlfn.IFNA(VLOOKUP(C57,Hoja2!A:B,2,FALSE),0)</f>
        <v>5</v>
      </c>
      <c r="K57" s="16">
        <f>_xlfn.IFNA(VLOOKUP(C57,Hoja1!A:J,8,FALSE),0)</f>
        <v>1819</v>
      </c>
      <c r="L57" s="16">
        <f t="shared" ref="L57:L88" si="5">K57*0.18</f>
        <v>327.42</v>
      </c>
      <c r="M57" s="16">
        <f t="shared" ref="M57:M88" si="6">(K57+L57)*J57</f>
        <v>10732.1</v>
      </c>
    </row>
    <row r="58" spans="2:13" ht="34.5" customHeight="1">
      <c r="B58" s="10">
        <v>43131</v>
      </c>
      <c r="C58" s="19" t="s">
        <v>158</v>
      </c>
      <c r="D58" s="11" t="s">
        <v>42</v>
      </c>
      <c r="E58" s="12" t="s">
        <v>159</v>
      </c>
      <c r="F58" s="13">
        <v>42817</v>
      </c>
      <c r="G58" s="14">
        <v>0</v>
      </c>
      <c r="H58" s="14">
        <f>_xlfn.IFNA(VLOOKUP(C58,Hoja1!A:J,7,FALSE),0)</f>
        <v>5</v>
      </c>
      <c r="I58" s="14">
        <f t="shared" si="0"/>
        <v>0</v>
      </c>
      <c r="J58" s="15">
        <f>_xlfn.IFNA(VLOOKUP(C58,Hoja2!A:B,2,FALSE),0)</f>
        <v>5</v>
      </c>
      <c r="K58" s="16">
        <f>_xlfn.IFNA(VLOOKUP(C58,Hoja1!A:J,8,FALSE),0)</f>
        <v>1819.92</v>
      </c>
      <c r="L58" s="16">
        <f t="shared" si="5"/>
        <v>327.5856</v>
      </c>
      <c r="M58" s="16">
        <f t="shared" si="6"/>
        <v>10737.528</v>
      </c>
    </row>
    <row r="59" spans="2:13" ht="34.5" customHeight="1">
      <c r="B59" s="10">
        <v>43131</v>
      </c>
      <c r="C59" s="19" t="s">
        <v>160</v>
      </c>
      <c r="D59" s="11" t="s">
        <v>42</v>
      </c>
      <c r="E59" s="12" t="s">
        <v>161</v>
      </c>
      <c r="F59" s="13">
        <v>42817</v>
      </c>
      <c r="G59" s="14">
        <v>0</v>
      </c>
      <c r="H59" s="14">
        <f>_xlfn.IFNA(VLOOKUP(C59,Hoja1!A:J,7,FALSE),0)</f>
        <v>5</v>
      </c>
      <c r="I59" s="14">
        <f t="shared" si="0"/>
        <v>0</v>
      </c>
      <c r="J59" s="15">
        <f>_xlfn.IFNA(VLOOKUP(C59,Hoja2!A:B,2,FALSE),0)</f>
        <v>5</v>
      </c>
      <c r="K59" s="16">
        <f>_xlfn.IFNA(VLOOKUP(C59,Hoja1!A:J,8,FALSE),0)</f>
        <v>1650.77</v>
      </c>
      <c r="L59" s="16">
        <f t="shared" si="5"/>
        <v>297.1386</v>
      </c>
      <c r="M59" s="16">
        <f t="shared" si="6"/>
        <v>9739.5429999999997</v>
      </c>
    </row>
    <row r="60" spans="2:13" ht="34.5" customHeight="1">
      <c r="B60" s="10">
        <v>43131</v>
      </c>
      <c r="C60" s="19" t="s">
        <v>162</v>
      </c>
      <c r="D60" s="11" t="s">
        <v>42</v>
      </c>
      <c r="E60" s="12" t="s">
        <v>163</v>
      </c>
      <c r="F60" s="13">
        <v>43130</v>
      </c>
      <c r="G60" s="14">
        <v>3</v>
      </c>
      <c r="H60" s="14">
        <f>_xlfn.IFNA(VLOOKUP(C60,Hoja1!A:J,7,FALSE),0)</f>
        <v>7</v>
      </c>
      <c r="I60" s="14">
        <f t="shared" si="0"/>
        <v>5</v>
      </c>
      <c r="J60" s="15">
        <f>_xlfn.IFNA(VLOOKUP(C60,Hoja2!A:B,2,FALSE),0)</f>
        <v>9</v>
      </c>
      <c r="K60" s="16">
        <f>_xlfn.IFNA(VLOOKUP(C60,Hoja1!A:J,8,FALSE),0)</f>
        <v>2245</v>
      </c>
      <c r="L60" s="16">
        <f t="shared" si="5"/>
        <v>404.09999999999997</v>
      </c>
      <c r="M60" s="16">
        <f t="shared" si="6"/>
        <v>23841.899999999998</v>
      </c>
    </row>
    <row r="61" spans="2:13" ht="34.5" customHeight="1">
      <c r="B61" s="10">
        <v>43131</v>
      </c>
      <c r="C61" s="19" t="s">
        <v>164</v>
      </c>
      <c r="D61" s="11" t="s">
        <v>42</v>
      </c>
      <c r="E61" s="12" t="s">
        <v>165</v>
      </c>
      <c r="F61" s="13">
        <v>43125</v>
      </c>
      <c r="G61" s="14">
        <v>0</v>
      </c>
      <c r="H61" s="14">
        <f>_xlfn.IFNA(VLOOKUP(C61,Hoja1!A:J,7,FALSE),0)</f>
        <v>8</v>
      </c>
      <c r="I61" s="14">
        <f t="shared" si="0"/>
        <v>1</v>
      </c>
      <c r="J61" s="15">
        <f>_xlfn.IFNA(VLOOKUP(C61,Hoja2!A:B,2,FALSE),0)</f>
        <v>9</v>
      </c>
      <c r="K61" s="16">
        <f>_xlfn.IFNA(VLOOKUP(C61,Hoja1!A:J,8,FALSE),0)</f>
        <v>2648.87</v>
      </c>
      <c r="L61" s="16">
        <f t="shared" si="5"/>
        <v>476.79659999999996</v>
      </c>
      <c r="M61" s="16">
        <f t="shared" si="6"/>
        <v>28130.999400000001</v>
      </c>
    </row>
    <row r="62" spans="2:13" ht="34.5" customHeight="1">
      <c r="B62" s="10">
        <v>43131</v>
      </c>
      <c r="C62" s="19" t="s">
        <v>166</v>
      </c>
      <c r="D62" s="11" t="s">
        <v>42</v>
      </c>
      <c r="E62" s="12" t="s">
        <v>167</v>
      </c>
      <c r="F62" s="13">
        <v>43124</v>
      </c>
      <c r="G62" s="14">
        <v>2</v>
      </c>
      <c r="H62" s="14">
        <f>_xlfn.IFNA(VLOOKUP(C62,Hoja1!A:J,7,FALSE),0)</f>
        <v>7</v>
      </c>
      <c r="I62" s="14">
        <f t="shared" si="0"/>
        <v>0</v>
      </c>
      <c r="J62" s="15">
        <f>_xlfn.IFNA(VLOOKUP(C62,Hoja2!A:B,2,FALSE),0)</f>
        <v>5</v>
      </c>
      <c r="K62" s="16">
        <f>_xlfn.IFNA(VLOOKUP(C62,Hoja1!A:J,8,FALSE),0)</f>
        <v>2648.87</v>
      </c>
      <c r="L62" s="16">
        <f t="shared" si="5"/>
        <v>476.79659999999996</v>
      </c>
      <c r="M62" s="16">
        <f t="shared" si="6"/>
        <v>15628.333000000001</v>
      </c>
    </row>
    <row r="63" spans="2:13" ht="34.5" customHeight="1">
      <c r="B63" s="10">
        <v>43131</v>
      </c>
      <c r="C63" s="19" t="s">
        <v>168</v>
      </c>
      <c r="D63" s="11" t="s">
        <v>42</v>
      </c>
      <c r="E63" s="12" t="s">
        <v>169</v>
      </c>
      <c r="F63" s="13">
        <v>43123</v>
      </c>
      <c r="G63" s="14">
        <v>1</v>
      </c>
      <c r="H63" s="14">
        <f>_xlfn.IFNA(VLOOKUP(C63,Hoja1!A:J,7,FALSE),0)</f>
        <v>5</v>
      </c>
      <c r="I63" s="14">
        <f t="shared" si="0"/>
        <v>1</v>
      </c>
      <c r="J63" s="15">
        <f>_xlfn.IFNA(VLOOKUP(C63,Hoja2!A:B,2,FALSE),0)</f>
        <v>5</v>
      </c>
      <c r="K63" s="16">
        <f>_xlfn.IFNA(VLOOKUP(C63,Hoja1!A:J,8,FALSE),0)</f>
        <v>2648.87</v>
      </c>
      <c r="L63" s="16">
        <f t="shared" si="5"/>
        <v>476.79659999999996</v>
      </c>
      <c r="M63" s="16">
        <f t="shared" si="6"/>
        <v>15628.333000000001</v>
      </c>
    </row>
    <row r="64" spans="2:13" ht="34.5" customHeight="1">
      <c r="B64" s="10">
        <v>43131</v>
      </c>
      <c r="C64" s="19" t="s">
        <v>179</v>
      </c>
      <c r="D64" s="11" t="s">
        <v>42</v>
      </c>
      <c r="E64" s="12" t="s">
        <v>180</v>
      </c>
      <c r="F64" s="13">
        <v>43088</v>
      </c>
      <c r="G64" s="14">
        <v>0</v>
      </c>
      <c r="H64" s="14">
        <f>_xlfn.IFNA(VLOOKUP(C64,Hoja1!A:J,7,FALSE),0)</f>
        <v>150</v>
      </c>
      <c r="I64" s="14">
        <f t="shared" si="0"/>
        <v>0</v>
      </c>
      <c r="J64" s="15">
        <f>_xlfn.IFNA(VLOOKUP(C64,Hoja2!A:B,2,FALSE),0)</f>
        <v>150</v>
      </c>
      <c r="K64" s="16">
        <f>_xlfn.IFNA(VLOOKUP(C64,Hoja1!A:J,8,FALSE),0)</f>
        <v>3.08</v>
      </c>
      <c r="L64" s="16">
        <f t="shared" si="5"/>
        <v>0.5544</v>
      </c>
      <c r="M64" s="16">
        <f t="shared" si="6"/>
        <v>545.16000000000008</v>
      </c>
    </row>
    <row r="65" spans="2:13" ht="34.5" customHeight="1">
      <c r="B65" s="10">
        <v>43131</v>
      </c>
      <c r="C65" s="19" t="s">
        <v>181</v>
      </c>
      <c r="D65" s="11" t="s">
        <v>42</v>
      </c>
      <c r="E65" s="12" t="s">
        <v>182</v>
      </c>
      <c r="F65" s="13">
        <v>43088</v>
      </c>
      <c r="G65" s="14">
        <v>0</v>
      </c>
      <c r="H65" s="14">
        <f>_xlfn.IFNA(VLOOKUP(C65,Hoja1!A:J,7,FALSE),0)</f>
        <v>90</v>
      </c>
      <c r="I65" s="14">
        <f t="shared" si="0"/>
        <v>0</v>
      </c>
      <c r="J65" s="15">
        <f>_xlfn.IFNA(VLOOKUP(C65,Hoja2!A:B,2,FALSE),0)</f>
        <v>90</v>
      </c>
      <c r="K65" s="16">
        <f>_xlfn.IFNA(VLOOKUP(C65,Hoja1!A:J,8,FALSE),0)</f>
        <v>474.58</v>
      </c>
      <c r="L65" s="16">
        <f t="shared" si="5"/>
        <v>85.424399999999991</v>
      </c>
      <c r="M65" s="16">
        <f t="shared" si="6"/>
        <v>50400.396000000001</v>
      </c>
    </row>
    <row r="66" spans="2:13" ht="34.5" customHeight="1">
      <c r="B66" s="10">
        <v>43131</v>
      </c>
      <c r="C66" s="19" t="s">
        <v>183</v>
      </c>
      <c r="D66" s="11" t="s">
        <v>42</v>
      </c>
      <c r="E66" s="12" t="s">
        <v>184</v>
      </c>
      <c r="F66" s="13">
        <v>43088</v>
      </c>
      <c r="G66" s="14">
        <v>0</v>
      </c>
      <c r="H66" s="14">
        <f>_xlfn.IFNA(VLOOKUP(C66,Hoja1!A:J,7,FALSE),0)</f>
        <v>200</v>
      </c>
      <c r="I66" s="14">
        <f t="shared" si="0"/>
        <v>0</v>
      </c>
      <c r="J66" s="15">
        <f>_xlfn.IFNA(VLOOKUP(C66,Hoja2!A:B,2,FALSE),0)</f>
        <v>200</v>
      </c>
      <c r="K66" s="16">
        <f>_xlfn.IFNA(VLOOKUP(C66,Hoja1!A:J,8,FALSE),0)</f>
        <v>533.9</v>
      </c>
      <c r="L66" s="16">
        <f t="shared" si="5"/>
        <v>96.10199999999999</v>
      </c>
      <c r="M66" s="16">
        <f t="shared" si="6"/>
        <v>126000.4</v>
      </c>
    </row>
    <row r="67" spans="2:13" ht="34.5" customHeight="1">
      <c r="B67" s="10">
        <v>43131</v>
      </c>
      <c r="C67" s="19" t="s">
        <v>186</v>
      </c>
      <c r="D67" s="11" t="s">
        <v>42</v>
      </c>
      <c r="E67" s="12" t="s">
        <v>187</v>
      </c>
      <c r="F67" s="13">
        <v>43088</v>
      </c>
      <c r="G67" s="14">
        <v>0</v>
      </c>
      <c r="H67" s="14">
        <f>_xlfn.IFNA(VLOOKUP(C67,Hoja1!A:J,7,FALSE),0)</f>
        <v>200</v>
      </c>
      <c r="I67" s="14">
        <f t="shared" si="0"/>
        <v>0</v>
      </c>
      <c r="J67" s="15">
        <f>_xlfn.IFNA(VLOOKUP(C67,Hoja2!A:B,2,FALSE),0)</f>
        <v>200</v>
      </c>
      <c r="K67" s="16">
        <f>_xlfn.IFNA(VLOOKUP(C67,Hoja1!A:J,8,FALSE),0)</f>
        <v>275.42</v>
      </c>
      <c r="L67" s="16">
        <f t="shared" si="5"/>
        <v>49.575600000000001</v>
      </c>
      <c r="M67" s="16">
        <f t="shared" si="6"/>
        <v>64999.12</v>
      </c>
    </row>
    <row r="68" spans="2:13" ht="34.5" customHeight="1">
      <c r="B68" s="10">
        <v>43131</v>
      </c>
      <c r="C68" s="19" t="s">
        <v>189</v>
      </c>
      <c r="D68" s="11" t="s">
        <v>42</v>
      </c>
      <c r="E68" s="12" t="s">
        <v>190</v>
      </c>
      <c r="F68" s="13">
        <v>43042</v>
      </c>
      <c r="G68" s="14">
        <v>0</v>
      </c>
      <c r="H68" s="14">
        <f>_xlfn.IFNA(VLOOKUP(C68,Hoja1!A:J,7,FALSE),0)</f>
        <v>39</v>
      </c>
      <c r="I68" s="14">
        <f t="shared" si="0"/>
        <v>0</v>
      </c>
      <c r="J68" s="15">
        <f>_xlfn.IFNA(VLOOKUP(C68,Hoja2!A:B,2,FALSE),0)</f>
        <v>39</v>
      </c>
      <c r="K68" s="16">
        <f>_xlfn.IFNA(VLOOKUP(C68,Hoja1!A:J,8,FALSE),0)</f>
        <v>88.56</v>
      </c>
      <c r="L68" s="16">
        <f t="shared" si="5"/>
        <v>15.940799999999999</v>
      </c>
      <c r="M68" s="16">
        <f t="shared" si="6"/>
        <v>4075.5311999999999</v>
      </c>
    </row>
    <row r="69" spans="2:13" ht="34.5" customHeight="1">
      <c r="B69" s="10">
        <v>43131</v>
      </c>
      <c r="C69" s="19" t="s">
        <v>191</v>
      </c>
      <c r="D69" s="11" t="s">
        <v>42</v>
      </c>
      <c r="E69" s="12" t="s">
        <v>192</v>
      </c>
      <c r="F69" s="13">
        <v>42719</v>
      </c>
      <c r="G69" s="14">
        <v>41</v>
      </c>
      <c r="H69" s="14">
        <f>_xlfn.IFNA(VLOOKUP(C69,Hoja1!A:J,7,FALSE),0)</f>
        <v>10</v>
      </c>
      <c r="I69" s="14">
        <f t="shared" si="0"/>
        <v>39</v>
      </c>
      <c r="J69" s="15">
        <f>_xlfn.IFNA(VLOOKUP(C69,Hoja2!A:B,2,FALSE),0)</f>
        <v>8</v>
      </c>
      <c r="K69" s="16">
        <f>_xlfn.IFNA(VLOOKUP(C69,Hoja1!A:J,8,FALSE),0)</f>
        <v>100</v>
      </c>
      <c r="L69" s="16">
        <f t="shared" si="5"/>
        <v>18</v>
      </c>
      <c r="M69" s="16">
        <f t="shared" si="6"/>
        <v>944</v>
      </c>
    </row>
    <row r="70" spans="2:13" ht="34.5" customHeight="1">
      <c r="B70" s="10">
        <v>43131</v>
      </c>
      <c r="C70" s="19" t="s">
        <v>199</v>
      </c>
      <c r="D70" s="11" t="s">
        <v>42</v>
      </c>
      <c r="E70" s="12" t="s">
        <v>200</v>
      </c>
      <c r="F70" s="13">
        <v>43042</v>
      </c>
      <c r="G70" s="14">
        <v>47</v>
      </c>
      <c r="H70" s="14">
        <f>_xlfn.IFNA(VLOOKUP(C70,Hoja1!A:J,7,FALSE),0)</f>
        <v>5</v>
      </c>
      <c r="I70" s="14">
        <f t="shared" si="0"/>
        <v>330</v>
      </c>
      <c r="J70" s="15">
        <f>_xlfn.IFNA(VLOOKUP(C70,Hoja2!A:B,2,FALSE),0)</f>
        <v>288</v>
      </c>
      <c r="K70" s="16">
        <f>_xlfn.IFNA(VLOOKUP(C70,Hoja1!A:J,8,FALSE),0)</f>
        <v>12.5</v>
      </c>
      <c r="L70" s="16">
        <f t="shared" si="5"/>
        <v>2.25</v>
      </c>
      <c r="M70" s="16">
        <f t="shared" si="6"/>
        <v>4248</v>
      </c>
    </row>
    <row r="71" spans="2:13" ht="34.5" customHeight="1">
      <c r="B71" s="10">
        <v>43131</v>
      </c>
      <c r="C71" s="19" t="s">
        <v>201</v>
      </c>
      <c r="D71" s="11" t="s">
        <v>22</v>
      </c>
      <c r="E71" s="12" t="s">
        <v>202</v>
      </c>
      <c r="F71" s="13">
        <v>42950</v>
      </c>
      <c r="G71" s="14">
        <v>160</v>
      </c>
      <c r="H71" s="14">
        <f>_xlfn.IFNA(VLOOKUP(C71,Hoja1!A:J,7,FALSE),0)</f>
        <v>0</v>
      </c>
      <c r="I71" s="14">
        <f t="shared" si="0"/>
        <v>7570</v>
      </c>
      <c r="J71" s="15">
        <f>_xlfn.IFNA(VLOOKUP(C71,Hoja2!A:B,2,FALSE),0)</f>
        <v>7410</v>
      </c>
      <c r="K71" s="16">
        <v>5</v>
      </c>
      <c r="L71" s="16">
        <f t="shared" si="5"/>
        <v>0.89999999999999991</v>
      </c>
      <c r="M71" s="16">
        <f t="shared" si="6"/>
        <v>43719</v>
      </c>
    </row>
    <row r="72" spans="2:13" ht="34.5" customHeight="1">
      <c r="B72" s="10">
        <v>43131</v>
      </c>
      <c r="C72" s="19" t="s">
        <v>203</v>
      </c>
      <c r="D72" s="11" t="s">
        <v>22</v>
      </c>
      <c r="E72" s="12" t="s">
        <v>204</v>
      </c>
      <c r="F72" s="13">
        <v>42950</v>
      </c>
      <c r="G72" s="14">
        <v>90</v>
      </c>
      <c r="H72" s="14">
        <f>_xlfn.IFNA(VLOOKUP(C72,Hoja1!A:J,7,FALSE),0)</f>
        <v>0</v>
      </c>
      <c r="I72" s="14">
        <f t="shared" si="0"/>
        <v>5284</v>
      </c>
      <c r="J72" s="15">
        <f>_xlfn.IFNA(VLOOKUP(C72,Hoja2!A:B,2,FALSE),0)</f>
        <v>5194</v>
      </c>
      <c r="K72" s="16">
        <v>7</v>
      </c>
      <c r="L72" s="16">
        <f t="shared" si="5"/>
        <v>1.26</v>
      </c>
      <c r="M72" s="16">
        <f t="shared" si="6"/>
        <v>42902.44</v>
      </c>
    </row>
    <row r="73" spans="2:13" ht="34.5" customHeight="1">
      <c r="B73" s="10">
        <v>43131</v>
      </c>
      <c r="C73" s="19" t="s">
        <v>205</v>
      </c>
      <c r="D73" s="11" t="s">
        <v>22</v>
      </c>
      <c r="E73" s="12" t="s">
        <v>206</v>
      </c>
      <c r="F73" s="13">
        <v>42583</v>
      </c>
      <c r="G73" s="14">
        <v>65</v>
      </c>
      <c r="H73" s="14">
        <f>_xlfn.IFNA(VLOOKUP(C73,Hoja1!A:J,7,FALSE),0)</f>
        <v>0</v>
      </c>
      <c r="I73" s="14">
        <f t="shared" ref="I73:I136" si="7">IF(J73+G73-H73&lt;0, 0, J73+G73-H73)</f>
        <v>673</v>
      </c>
      <c r="J73" s="15">
        <f>_xlfn.IFNA(VLOOKUP(C73,Hoja2!A:B,2,FALSE),0)</f>
        <v>608</v>
      </c>
      <c r="K73" s="16">
        <v>4</v>
      </c>
      <c r="L73" s="16">
        <f t="shared" si="5"/>
        <v>0.72</v>
      </c>
      <c r="M73" s="16">
        <f t="shared" si="6"/>
        <v>2869.7599999999998</v>
      </c>
    </row>
    <row r="74" spans="2:13" ht="34.5" customHeight="1">
      <c r="B74" s="10">
        <v>43131</v>
      </c>
      <c r="C74" s="19" t="s">
        <v>207</v>
      </c>
      <c r="D74" s="11" t="s">
        <v>22</v>
      </c>
      <c r="E74" s="12" t="s">
        <v>208</v>
      </c>
      <c r="F74" s="13">
        <v>42950</v>
      </c>
      <c r="G74" s="14">
        <v>0</v>
      </c>
      <c r="H74" s="14">
        <f>_xlfn.IFNA(VLOOKUP(C74,Hoja1!A:J,7,FALSE),0)</f>
        <v>0</v>
      </c>
      <c r="I74" s="14">
        <f t="shared" si="7"/>
        <v>1699</v>
      </c>
      <c r="J74" s="15">
        <f>_xlfn.IFNA(VLOOKUP(C74,Hoja2!A:B,2,FALSE),0)</f>
        <v>1699</v>
      </c>
      <c r="K74" s="16">
        <v>8</v>
      </c>
      <c r="L74" s="16">
        <f t="shared" si="5"/>
        <v>1.44</v>
      </c>
      <c r="M74" s="16">
        <f t="shared" si="6"/>
        <v>16038.56</v>
      </c>
    </row>
    <row r="75" spans="2:13" ht="34.5" customHeight="1">
      <c r="B75" s="10">
        <v>43131</v>
      </c>
      <c r="C75" s="19" t="s">
        <v>209</v>
      </c>
      <c r="D75" s="11" t="s">
        <v>22</v>
      </c>
      <c r="E75" s="12" t="s">
        <v>210</v>
      </c>
      <c r="F75" s="13">
        <v>2</v>
      </c>
      <c r="G75" s="14">
        <v>0</v>
      </c>
      <c r="H75" s="14">
        <f>_xlfn.IFNA(VLOOKUP(C75,Hoja1!A:J,7,FALSE),0)</f>
        <v>0</v>
      </c>
      <c r="I75" s="14">
        <f t="shared" si="7"/>
        <v>1047</v>
      </c>
      <c r="J75" s="15">
        <f>_xlfn.IFNA(VLOOKUP(C75,Hoja2!A:B,2,FALSE),0)</f>
        <v>1047</v>
      </c>
      <c r="K75" s="16">
        <v>4</v>
      </c>
      <c r="L75" s="16">
        <f t="shared" si="5"/>
        <v>0.72</v>
      </c>
      <c r="M75" s="16">
        <f t="shared" si="6"/>
        <v>4941.84</v>
      </c>
    </row>
    <row r="76" spans="2:13" ht="34.5" customHeight="1">
      <c r="B76" s="10">
        <v>43131</v>
      </c>
      <c r="C76" s="19" t="s">
        <v>211</v>
      </c>
      <c r="D76" s="11" t="s">
        <v>22</v>
      </c>
      <c r="E76" s="12" t="s">
        <v>212</v>
      </c>
      <c r="F76" s="13">
        <v>42650</v>
      </c>
      <c r="G76" s="14">
        <v>200</v>
      </c>
      <c r="H76" s="14">
        <f>_xlfn.IFNA(VLOOKUP(C76,Hoja1!A:J,7,FALSE),0)</f>
        <v>0</v>
      </c>
      <c r="I76" s="14">
        <f t="shared" si="7"/>
        <v>12277</v>
      </c>
      <c r="J76" s="15">
        <f>_xlfn.IFNA(VLOOKUP(C76,Hoja2!A:B,2,FALSE),0)</f>
        <v>12077</v>
      </c>
      <c r="K76" s="16">
        <v>6</v>
      </c>
      <c r="L76" s="16">
        <f t="shared" si="5"/>
        <v>1.08</v>
      </c>
      <c r="M76" s="16">
        <f t="shared" si="6"/>
        <v>85505.16</v>
      </c>
    </row>
    <row r="77" spans="2:13" ht="34.5" customHeight="1">
      <c r="B77" s="10">
        <v>43131</v>
      </c>
      <c r="C77" s="19" t="s">
        <v>213</v>
      </c>
      <c r="D77" s="11" t="s">
        <v>22</v>
      </c>
      <c r="E77" s="12" t="s">
        <v>214</v>
      </c>
      <c r="F77" s="13">
        <v>2</v>
      </c>
      <c r="G77" s="14">
        <v>0</v>
      </c>
      <c r="H77" s="14">
        <f>_xlfn.IFNA(VLOOKUP(C77,Hoja1!A:J,7,FALSE),0)</f>
        <v>0</v>
      </c>
      <c r="I77" s="14">
        <f t="shared" si="7"/>
        <v>2680</v>
      </c>
      <c r="J77" s="15">
        <f>_xlfn.IFNA(VLOOKUP(C77,Hoja2!A:B,2,FALSE),0)</f>
        <v>2680</v>
      </c>
      <c r="K77" s="16">
        <v>6</v>
      </c>
      <c r="L77" s="16">
        <f t="shared" si="5"/>
        <v>1.08</v>
      </c>
      <c r="M77" s="16">
        <f t="shared" si="6"/>
        <v>18974.400000000001</v>
      </c>
    </row>
    <row r="78" spans="2:13" ht="34.5" customHeight="1">
      <c r="B78" s="10">
        <v>43131</v>
      </c>
      <c r="C78" s="19" t="s">
        <v>216</v>
      </c>
      <c r="D78" s="11" t="s">
        <v>42</v>
      </c>
      <c r="E78" s="12" t="s">
        <v>217</v>
      </c>
      <c r="F78" s="13">
        <v>42950</v>
      </c>
      <c r="G78" s="14">
        <v>30</v>
      </c>
      <c r="H78" s="14">
        <f>_xlfn.IFNA(VLOOKUP(C78,Hoja1!A:J,7,FALSE),0)</f>
        <v>0</v>
      </c>
      <c r="I78" s="14">
        <f t="shared" si="7"/>
        <v>3929</v>
      </c>
      <c r="J78" s="15">
        <f>_xlfn.IFNA(VLOOKUP(C78,Hoja2!A:B,2,FALSE),0)</f>
        <v>3899</v>
      </c>
      <c r="K78" s="16">
        <f>_xlfn.IFNA(VLOOKUP(C78,Hoja1!A:J,8,FALSE),0)</f>
        <v>0</v>
      </c>
      <c r="L78" s="16">
        <v>7</v>
      </c>
      <c r="M78" s="16">
        <f t="shared" si="6"/>
        <v>27293</v>
      </c>
    </row>
    <row r="79" spans="2:13" ht="34.5" customHeight="1">
      <c r="B79" s="10">
        <v>43131</v>
      </c>
      <c r="C79" s="19" t="s">
        <v>218</v>
      </c>
      <c r="D79" s="11" t="s">
        <v>42</v>
      </c>
      <c r="E79" s="12" t="s">
        <v>219</v>
      </c>
      <c r="F79" s="13">
        <v>42950</v>
      </c>
      <c r="G79" s="14">
        <v>0</v>
      </c>
      <c r="H79" s="14">
        <f>_xlfn.IFNA(VLOOKUP(C79,Hoja1!A:J,7,FALSE),0)</f>
        <v>0</v>
      </c>
      <c r="I79" s="14">
        <f t="shared" si="7"/>
        <v>718</v>
      </c>
      <c r="J79" s="15">
        <f>_xlfn.IFNA(VLOOKUP(C79,Hoja2!A:B,2,FALSE),0)</f>
        <v>718</v>
      </c>
      <c r="K79" s="16">
        <f>_xlfn.IFNA(VLOOKUP(C79,Hoja1!A:J,8,FALSE),0)</f>
        <v>0</v>
      </c>
      <c r="L79" s="16">
        <v>4</v>
      </c>
      <c r="M79" s="16">
        <f t="shared" si="6"/>
        <v>2872</v>
      </c>
    </row>
    <row r="80" spans="2:13" ht="34.5" customHeight="1">
      <c r="B80" s="10">
        <v>43131</v>
      </c>
      <c r="C80" s="19" t="s">
        <v>220</v>
      </c>
      <c r="D80" s="11" t="s">
        <v>42</v>
      </c>
      <c r="E80" s="12" t="s">
        <v>221</v>
      </c>
      <c r="F80" s="13">
        <v>42947</v>
      </c>
      <c r="G80" s="14">
        <v>4</v>
      </c>
      <c r="H80" s="14">
        <f>_xlfn.IFNA(VLOOKUP(C80,Hoja1!A:J,7,FALSE),0)</f>
        <v>0</v>
      </c>
      <c r="I80" s="14">
        <f t="shared" si="7"/>
        <v>19</v>
      </c>
      <c r="J80" s="15">
        <f>_xlfn.IFNA(VLOOKUP(C80,Hoja2!A:B,2,FALSE),0)</f>
        <v>15</v>
      </c>
      <c r="K80" s="16">
        <f>_xlfn.IFNA(VLOOKUP(C80,Hoja1!A:J,8,FALSE),0)</f>
        <v>0</v>
      </c>
      <c r="L80" s="16">
        <v>25</v>
      </c>
      <c r="M80" s="16">
        <f t="shared" si="6"/>
        <v>375</v>
      </c>
    </row>
    <row r="81" spans="2:13" ht="34.5" customHeight="1">
      <c r="B81" s="10">
        <v>43131</v>
      </c>
      <c r="C81" s="19" t="s">
        <v>222</v>
      </c>
      <c r="D81" s="11" t="s">
        <v>42</v>
      </c>
      <c r="E81" s="12" t="s">
        <v>223</v>
      </c>
      <c r="F81" s="13">
        <v>42691</v>
      </c>
      <c r="G81" s="14">
        <v>20</v>
      </c>
      <c r="H81" s="14">
        <f>_xlfn.IFNA(VLOOKUP(C81,Hoja1!A:J,7,FALSE),0)</f>
        <v>0</v>
      </c>
      <c r="I81" s="14">
        <f t="shared" si="7"/>
        <v>50</v>
      </c>
      <c r="J81" s="15">
        <f>_xlfn.IFNA(VLOOKUP(C81,Hoja2!A:B,2,FALSE),0)</f>
        <v>30</v>
      </c>
      <c r="K81" s="16">
        <f>_xlfn.IFNA(VLOOKUP(C81,Hoja1!A:J,8,FALSE),0)</f>
        <v>0</v>
      </c>
      <c r="L81" s="16">
        <v>12</v>
      </c>
      <c r="M81" s="16">
        <f t="shared" si="6"/>
        <v>360</v>
      </c>
    </row>
    <row r="82" spans="2:13" ht="34.5" customHeight="1">
      <c r="B82" s="10">
        <v>43131</v>
      </c>
      <c r="C82" s="19" t="s">
        <v>224</v>
      </c>
      <c r="D82" s="11" t="s">
        <v>42</v>
      </c>
      <c r="E82" s="12" t="s">
        <v>225</v>
      </c>
      <c r="F82" s="13">
        <v>43042</v>
      </c>
      <c r="G82" s="14">
        <v>0</v>
      </c>
      <c r="H82" s="14">
        <f>_xlfn.IFNA(VLOOKUP(C82,Hoja1!A:J,7,FALSE),0)</f>
        <v>8</v>
      </c>
      <c r="I82" s="14">
        <f t="shared" si="7"/>
        <v>0</v>
      </c>
      <c r="J82" s="15">
        <f>_xlfn.IFNA(VLOOKUP(C82,Hoja2!A:B,2,FALSE),0)</f>
        <v>8</v>
      </c>
      <c r="K82" s="16">
        <f>_xlfn.IFNA(VLOOKUP(C82,Hoja1!A:J,8,FALSE),0)</f>
        <v>52.2</v>
      </c>
      <c r="L82" s="16">
        <f t="shared" si="5"/>
        <v>9.3960000000000008</v>
      </c>
      <c r="M82" s="16">
        <f t="shared" si="6"/>
        <v>492.76800000000003</v>
      </c>
    </row>
    <row r="83" spans="2:13" ht="34.5" customHeight="1">
      <c r="B83" s="10">
        <v>43131</v>
      </c>
      <c r="C83" s="19" t="s">
        <v>226</v>
      </c>
      <c r="D83" s="11" t="s">
        <v>42</v>
      </c>
      <c r="E83" s="12" t="s">
        <v>227</v>
      </c>
      <c r="F83" s="13">
        <v>42844</v>
      </c>
      <c r="G83" s="14">
        <v>0</v>
      </c>
      <c r="H83" s="14">
        <f>_xlfn.IFNA(VLOOKUP(C83,Hoja1!A:J,7,FALSE),0)</f>
        <v>3</v>
      </c>
      <c r="I83" s="14">
        <f t="shared" si="7"/>
        <v>0</v>
      </c>
      <c r="J83" s="15">
        <f>_xlfn.IFNA(VLOOKUP(C83,Hoja2!A:B,2,FALSE),0)</f>
        <v>3</v>
      </c>
      <c r="K83" s="16">
        <f>_xlfn.IFNA(VLOOKUP(C83,Hoja1!A:J,8,FALSE),0)</f>
        <v>675.85</v>
      </c>
      <c r="L83" s="16">
        <f t="shared" si="5"/>
        <v>121.65300000000001</v>
      </c>
      <c r="M83" s="16">
        <f t="shared" si="6"/>
        <v>2392.509</v>
      </c>
    </row>
    <row r="84" spans="2:13" ht="34.5" customHeight="1">
      <c r="B84" s="10">
        <v>43131</v>
      </c>
      <c r="C84" s="19" t="s">
        <v>232</v>
      </c>
      <c r="D84" s="11" t="s">
        <v>42</v>
      </c>
      <c r="E84" s="12" t="s">
        <v>233</v>
      </c>
      <c r="F84" s="13">
        <v>42950</v>
      </c>
      <c r="G84" s="14">
        <v>1</v>
      </c>
      <c r="H84" s="14">
        <f>_xlfn.IFNA(VLOOKUP(C84,Hoja1!A:J,7,FALSE),0)</f>
        <v>534</v>
      </c>
      <c r="I84" s="14">
        <f t="shared" si="7"/>
        <v>0</v>
      </c>
      <c r="J84" s="15">
        <f>_xlfn.IFNA(VLOOKUP(C84,Hoja2!A:B,2,FALSE),0)</f>
        <v>528</v>
      </c>
      <c r="K84" s="16">
        <f>_xlfn.IFNA(VLOOKUP(C84,Hoja1!A:J,8,FALSE),0)</f>
        <v>17</v>
      </c>
      <c r="L84" s="16">
        <f t="shared" si="5"/>
        <v>3.06</v>
      </c>
      <c r="M84" s="16">
        <f t="shared" si="6"/>
        <v>10591.679999999998</v>
      </c>
    </row>
    <row r="85" spans="2:13" ht="34.5" customHeight="1">
      <c r="B85" s="10">
        <v>43131</v>
      </c>
      <c r="C85" s="19" t="s">
        <v>234</v>
      </c>
      <c r="D85" s="11" t="s">
        <v>42</v>
      </c>
      <c r="E85" s="12" t="s">
        <v>235</v>
      </c>
      <c r="F85" s="13">
        <v>2</v>
      </c>
      <c r="G85" s="14">
        <v>27</v>
      </c>
      <c r="H85" s="14">
        <f>_xlfn.IFNA(VLOOKUP(C85,Hoja1!A:J,7,FALSE),0)</f>
        <v>656</v>
      </c>
      <c r="I85" s="14">
        <f t="shared" si="7"/>
        <v>0</v>
      </c>
      <c r="J85" s="15">
        <f>_xlfn.IFNA(VLOOKUP(C85,Hoja2!A:B,2,FALSE),0)</f>
        <v>616</v>
      </c>
      <c r="K85" s="16">
        <f>_xlfn.IFNA(VLOOKUP(C85,Hoja1!A:J,8,FALSE),0)</f>
        <v>604</v>
      </c>
      <c r="L85" s="16">
        <f t="shared" si="5"/>
        <v>108.72</v>
      </c>
      <c r="M85" s="16">
        <f t="shared" si="6"/>
        <v>439035.52</v>
      </c>
    </row>
    <row r="86" spans="2:13" ht="34.5" customHeight="1">
      <c r="B86" s="10">
        <v>43131</v>
      </c>
      <c r="C86" s="19" t="s">
        <v>236</v>
      </c>
      <c r="D86" s="11" t="s">
        <v>42</v>
      </c>
      <c r="E86" s="12" t="s">
        <v>237</v>
      </c>
      <c r="F86" s="13">
        <v>43042</v>
      </c>
      <c r="G86" s="14">
        <v>3</v>
      </c>
      <c r="H86" s="14">
        <f>_xlfn.IFNA(VLOOKUP(C86,Hoja1!A:J,7,FALSE),0)</f>
        <v>517</v>
      </c>
      <c r="I86" s="14">
        <f t="shared" si="7"/>
        <v>3</v>
      </c>
      <c r="J86" s="15">
        <f>_xlfn.IFNA(VLOOKUP(C86,Hoja2!A:B,2,FALSE),0)</f>
        <v>517</v>
      </c>
      <c r="K86" s="16">
        <f>_xlfn.IFNA(VLOOKUP(C86,Hoja1!A:J,8,FALSE),0)</f>
        <v>59.4</v>
      </c>
      <c r="L86" s="16">
        <f t="shared" si="5"/>
        <v>10.692</v>
      </c>
      <c r="M86" s="16">
        <f t="shared" si="6"/>
        <v>36237.563999999998</v>
      </c>
    </row>
    <row r="87" spans="2:13" ht="34.5" customHeight="1">
      <c r="B87" s="10">
        <v>43131</v>
      </c>
      <c r="C87" s="19" t="s">
        <v>238</v>
      </c>
      <c r="D87" s="11" t="s">
        <v>42</v>
      </c>
      <c r="E87" s="12" t="s">
        <v>239</v>
      </c>
      <c r="F87" s="13">
        <v>43042</v>
      </c>
      <c r="G87" s="14">
        <v>0</v>
      </c>
      <c r="H87" s="14">
        <f>_xlfn.IFNA(VLOOKUP(C87,Hoja1!A:J,7,FALSE),0)</f>
        <v>27</v>
      </c>
      <c r="I87" s="14">
        <f t="shared" si="7"/>
        <v>0</v>
      </c>
      <c r="J87" s="15">
        <f>_xlfn.IFNA(VLOOKUP(C87,Hoja2!A:B,2,FALSE),0)</f>
        <v>27</v>
      </c>
      <c r="K87" s="16">
        <f>_xlfn.IFNA(VLOOKUP(C87,Hoja1!A:J,8,FALSE),0)</f>
        <v>4.58</v>
      </c>
      <c r="L87" s="16">
        <f t="shared" si="5"/>
        <v>0.82440000000000002</v>
      </c>
      <c r="M87" s="16">
        <f t="shared" si="6"/>
        <v>145.9188</v>
      </c>
    </row>
    <row r="88" spans="2:13" ht="34.5" customHeight="1">
      <c r="B88" s="10">
        <v>43131</v>
      </c>
      <c r="C88" s="19" t="s">
        <v>240</v>
      </c>
      <c r="D88" s="11" t="s">
        <v>42</v>
      </c>
      <c r="E88" s="12" t="s">
        <v>241</v>
      </c>
      <c r="F88" s="13">
        <v>43042</v>
      </c>
      <c r="G88" s="14">
        <v>0</v>
      </c>
      <c r="H88" s="14">
        <f>_xlfn.IFNA(VLOOKUP(C88,Hoja1!A:J,7,FALSE),0)</f>
        <v>103</v>
      </c>
      <c r="I88" s="14">
        <f t="shared" si="7"/>
        <v>0</v>
      </c>
      <c r="J88" s="15">
        <f>_xlfn.IFNA(VLOOKUP(C88,Hoja2!A:B,2,FALSE),0)</f>
        <v>103</v>
      </c>
      <c r="K88" s="16">
        <f>_xlfn.IFNA(VLOOKUP(C88,Hoja1!A:J,8,FALSE),0)</f>
        <v>12</v>
      </c>
      <c r="L88" s="16">
        <f t="shared" si="5"/>
        <v>2.16</v>
      </c>
      <c r="M88" s="16">
        <f t="shared" si="6"/>
        <v>1458.48</v>
      </c>
    </row>
    <row r="89" spans="2:13" ht="34.5" customHeight="1">
      <c r="B89" s="10">
        <v>43131</v>
      </c>
      <c r="C89" s="19" t="s">
        <v>242</v>
      </c>
      <c r="D89" s="11" t="s">
        <v>42</v>
      </c>
      <c r="E89" s="12" t="s">
        <v>243</v>
      </c>
      <c r="F89" s="13">
        <v>2</v>
      </c>
      <c r="G89" s="14">
        <v>0</v>
      </c>
      <c r="H89" s="14">
        <f>_xlfn.IFNA(VLOOKUP(C89,Hoja1!A:J,7,FALSE),0)</f>
        <v>17</v>
      </c>
      <c r="I89" s="14">
        <f t="shared" si="7"/>
        <v>0</v>
      </c>
      <c r="J89" s="15">
        <f>_xlfn.IFNA(VLOOKUP(C89,Hoja2!A:B,2,FALSE),0)</f>
        <v>17</v>
      </c>
      <c r="K89" s="16">
        <f>_xlfn.IFNA(VLOOKUP(C89,Hoja1!A:J,8,FALSE),0)</f>
        <v>30</v>
      </c>
      <c r="L89" s="16">
        <f t="shared" ref="L89:L115" si="8">K89*0.18</f>
        <v>5.3999999999999995</v>
      </c>
      <c r="M89" s="16">
        <f t="shared" ref="M89:M115" si="9">(K89+L89)*J89</f>
        <v>601.79999999999995</v>
      </c>
    </row>
    <row r="90" spans="2:13" ht="34.5" customHeight="1">
      <c r="B90" s="10">
        <v>43131</v>
      </c>
      <c r="C90" s="19" t="s">
        <v>244</v>
      </c>
      <c r="D90" s="11" t="s">
        <v>42</v>
      </c>
      <c r="E90" s="12" t="s">
        <v>245</v>
      </c>
      <c r="F90" s="13">
        <v>2</v>
      </c>
      <c r="G90" s="14">
        <v>0</v>
      </c>
      <c r="H90" s="14">
        <f>_xlfn.IFNA(VLOOKUP(C90,Hoja1!A:J,7,FALSE),0)</f>
        <v>404</v>
      </c>
      <c r="I90" s="14">
        <f t="shared" si="7"/>
        <v>0</v>
      </c>
      <c r="J90" s="15">
        <f>_xlfn.IFNA(VLOOKUP(C90,Hoja2!A:B,2,FALSE),0)</f>
        <v>395</v>
      </c>
      <c r="K90" s="16">
        <f>_xlfn.IFNA(VLOOKUP(C90,Hoja1!A:J,8,FALSE),0)</f>
        <v>6.04</v>
      </c>
      <c r="L90" s="16">
        <f t="shared" si="8"/>
        <v>1.0871999999999999</v>
      </c>
      <c r="M90" s="16">
        <f t="shared" si="9"/>
        <v>2815.2440000000001</v>
      </c>
    </row>
    <row r="91" spans="2:13" ht="34.5" customHeight="1">
      <c r="B91" s="10">
        <v>43131</v>
      </c>
      <c r="C91" s="19" t="s">
        <v>246</v>
      </c>
      <c r="D91" s="11" t="s">
        <v>42</v>
      </c>
      <c r="E91" s="12" t="s">
        <v>247</v>
      </c>
      <c r="F91" s="13">
        <v>43042</v>
      </c>
      <c r="G91" s="14">
        <v>4</v>
      </c>
      <c r="H91" s="14">
        <f>_xlfn.IFNA(VLOOKUP(C91,Hoja1!A:J,7,FALSE),0)</f>
        <v>439</v>
      </c>
      <c r="I91" s="14">
        <f t="shared" si="7"/>
        <v>0</v>
      </c>
      <c r="J91" s="15">
        <f>_xlfn.IFNA(VLOOKUP(C91,Hoja2!A:B,2,FALSE),0)</f>
        <v>435</v>
      </c>
      <c r="K91" s="16">
        <f>_xlfn.IFNA(VLOOKUP(C91,Hoja1!A:J,8,FALSE),0)</f>
        <v>6.04</v>
      </c>
      <c r="L91" s="16">
        <f t="shared" si="8"/>
        <v>1.0871999999999999</v>
      </c>
      <c r="M91" s="16">
        <f t="shared" si="9"/>
        <v>3100.3319999999999</v>
      </c>
    </row>
    <row r="92" spans="2:13" ht="34.5" customHeight="1">
      <c r="B92" s="10">
        <v>43131</v>
      </c>
      <c r="C92" s="19" t="s">
        <v>248</v>
      </c>
      <c r="D92" s="11" t="s">
        <v>42</v>
      </c>
      <c r="E92" s="12" t="s">
        <v>249</v>
      </c>
      <c r="F92" s="13">
        <v>42191</v>
      </c>
      <c r="G92" s="14">
        <v>0</v>
      </c>
      <c r="H92" s="14">
        <f>_xlfn.IFNA(VLOOKUP(C92,Hoja1!A:J,7,FALSE),0)</f>
        <v>124</v>
      </c>
      <c r="I92" s="14">
        <f t="shared" si="7"/>
        <v>0</v>
      </c>
      <c r="J92" s="15">
        <f>_xlfn.IFNA(VLOOKUP(C92,Hoja2!A:B,2,FALSE),0)</f>
        <v>124</v>
      </c>
      <c r="K92" s="16">
        <f>_xlfn.IFNA(VLOOKUP(C92,Hoja1!A:J,8,FALSE),0)</f>
        <v>6.04</v>
      </c>
      <c r="L92" s="16">
        <f t="shared" si="8"/>
        <v>1.0871999999999999</v>
      </c>
      <c r="M92" s="16">
        <f t="shared" si="9"/>
        <v>883.77280000000007</v>
      </c>
    </row>
    <row r="93" spans="2:13" ht="34.5" customHeight="1">
      <c r="B93" s="10">
        <v>43131</v>
      </c>
      <c r="C93" s="19" t="s">
        <v>250</v>
      </c>
      <c r="D93" s="11" t="s">
        <v>42</v>
      </c>
      <c r="E93" s="12" t="s">
        <v>251</v>
      </c>
      <c r="F93" s="13">
        <v>43118</v>
      </c>
      <c r="G93" s="14">
        <v>12</v>
      </c>
      <c r="H93" s="14">
        <f>_xlfn.IFNA(VLOOKUP(C93,Hoja1!A:J,7,FALSE),0)</f>
        <v>391</v>
      </c>
      <c r="I93" s="14">
        <f t="shared" si="7"/>
        <v>12</v>
      </c>
      <c r="J93" s="15">
        <f>_xlfn.IFNA(VLOOKUP(C93,Hoja2!A:B,2,FALSE),0)</f>
        <v>391</v>
      </c>
      <c r="K93" s="16">
        <f>_xlfn.IFNA(VLOOKUP(C93,Hoja1!A:J,8,FALSE),0)</f>
        <v>20</v>
      </c>
      <c r="L93" s="16">
        <f t="shared" si="8"/>
        <v>3.5999999999999996</v>
      </c>
      <c r="M93" s="16">
        <f t="shared" si="9"/>
        <v>9227.6</v>
      </c>
    </row>
    <row r="94" spans="2:13" ht="34.5" customHeight="1">
      <c r="B94" s="10">
        <v>43131</v>
      </c>
      <c r="C94" s="19" t="s">
        <v>258</v>
      </c>
      <c r="D94" s="11" t="s">
        <v>42</v>
      </c>
      <c r="E94" s="12" t="s">
        <v>259</v>
      </c>
      <c r="F94" s="13">
        <v>2</v>
      </c>
      <c r="G94" s="14">
        <v>0</v>
      </c>
      <c r="H94" s="14">
        <f>_xlfn.IFNA(VLOOKUP(C94,Hoja1!A:J,7,FALSE),0)</f>
        <v>6</v>
      </c>
      <c r="I94" s="14">
        <f t="shared" si="7"/>
        <v>0</v>
      </c>
      <c r="J94" s="15">
        <f>_xlfn.IFNA(VLOOKUP(C94,Hoja2!A:B,2,FALSE),0)</f>
        <v>6</v>
      </c>
      <c r="K94" s="16">
        <f>_xlfn.IFNA(VLOOKUP(C94,Hoja1!A:J,8,FALSE),0)</f>
        <v>60</v>
      </c>
      <c r="L94" s="16">
        <f t="shared" si="8"/>
        <v>10.799999999999999</v>
      </c>
      <c r="M94" s="16">
        <f t="shared" si="9"/>
        <v>424.79999999999995</v>
      </c>
    </row>
    <row r="95" spans="2:13" ht="34.5" customHeight="1">
      <c r="B95" s="10">
        <v>43131</v>
      </c>
      <c r="C95" s="19" t="s">
        <v>260</v>
      </c>
      <c r="D95" s="11" t="s">
        <v>42</v>
      </c>
      <c r="E95" s="12" t="s">
        <v>261</v>
      </c>
      <c r="F95" s="13">
        <v>43042</v>
      </c>
      <c r="G95" s="14">
        <v>0</v>
      </c>
      <c r="H95" s="14">
        <f>_xlfn.IFNA(VLOOKUP(C95,Hoja1!A:J,7,FALSE),0)</f>
        <v>3</v>
      </c>
      <c r="I95" s="14">
        <f t="shared" si="7"/>
        <v>0</v>
      </c>
      <c r="J95" s="15">
        <f>_xlfn.IFNA(VLOOKUP(C95,Hoja2!A:B,2,FALSE),0)</f>
        <v>3</v>
      </c>
      <c r="K95" s="16">
        <f>_xlfn.IFNA(VLOOKUP(C95,Hoja1!A:J,8,FALSE),0)</f>
        <v>35.65</v>
      </c>
      <c r="L95" s="16">
        <f t="shared" si="8"/>
        <v>6.4169999999999998</v>
      </c>
      <c r="M95" s="16">
        <f t="shared" si="9"/>
        <v>126.20099999999999</v>
      </c>
    </row>
    <row r="96" spans="2:13" ht="34.5" customHeight="1">
      <c r="B96" s="10">
        <v>43131</v>
      </c>
      <c r="C96" s="19" t="s">
        <v>262</v>
      </c>
      <c r="D96" s="11" t="s">
        <v>42</v>
      </c>
      <c r="E96" s="12" t="s">
        <v>263</v>
      </c>
      <c r="F96" s="13">
        <v>2</v>
      </c>
      <c r="G96" s="14">
        <v>0</v>
      </c>
      <c r="H96" s="14">
        <f>_xlfn.IFNA(VLOOKUP(C96,Hoja1!A:J,7,FALSE),0)</f>
        <v>4</v>
      </c>
      <c r="I96" s="14">
        <f t="shared" si="7"/>
        <v>0</v>
      </c>
      <c r="J96" s="15">
        <f>_xlfn.IFNA(VLOOKUP(C96,Hoja2!A:B,2,FALSE),0)</f>
        <v>3</v>
      </c>
      <c r="K96" s="16">
        <f>_xlfn.IFNA(VLOOKUP(C96,Hoja1!A:J,8,FALSE),0)</f>
        <v>100</v>
      </c>
      <c r="L96" s="16">
        <f t="shared" si="8"/>
        <v>18</v>
      </c>
      <c r="M96" s="16">
        <f t="shared" si="9"/>
        <v>354</v>
      </c>
    </row>
    <row r="97" spans="2:13" ht="34.5" customHeight="1">
      <c r="B97" s="10">
        <v>43131</v>
      </c>
      <c r="C97" s="19" t="s">
        <v>265</v>
      </c>
      <c r="D97" s="11" t="s">
        <v>42</v>
      </c>
      <c r="E97" s="12" t="s">
        <v>266</v>
      </c>
      <c r="F97" s="13">
        <v>42950</v>
      </c>
      <c r="G97" s="14">
        <v>0</v>
      </c>
      <c r="H97" s="14">
        <f>_xlfn.IFNA(VLOOKUP(C97,Hoja1!A:J,7,FALSE),0)</f>
        <v>291</v>
      </c>
      <c r="I97" s="14">
        <f t="shared" si="7"/>
        <v>0</v>
      </c>
      <c r="J97" s="15">
        <f>_xlfn.IFNA(VLOOKUP(C97,Hoja2!A:B,2,FALSE),0)</f>
        <v>271</v>
      </c>
      <c r="K97" s="16">
        <f>_xlfn.IFNA(VLOOKUP(C97,Hoja1!A:J,8,FALSE),0)</f>
        <v>58.47</v>
      </c>
      <c r="L97" s="16">
        <f t="shared" si="8"/>
        <v>10.5246</v>
      </c>
      <c r="M97" s="16">
        <f t="shared" si="9"/>
        <v>18697.536599999999</v>
      </c>
    </row>
    <row r="98" spans="2:13" ht="34.5" customHeight="1">
      <c r="B98" s="10">
        <v>43131</v>
      </c>
      <c r="C98" s="19" t="s">
        <v>269</v>
      </c>
      <c r="D98" s="11" t="s">
        <v>42</v>
      </c>
      <c r="E98" s="12" t="s">
        <v>270</v>
      </c>
      <c r="F98" s="13">
        <v>43042</v>
      </c>
      <c r="G98" s="14">
        <v>1840</v>
      </c>
      <c r="H98" s="14">
        <f>_xlfn.IFNA(VLOOKUP(C98,Hoja1!A:J,7,FALSE),0)</f>
        <v>72</v>
      </c>
      <c r="I98" s="14">
        <f t="shared" si="7"/>
        <v>1798</v>
      </c>
      <c r="J98" s="15">
        <f>_xlfn.IFNA(VLOOKUP(C98,Hoja2!A:B,2,FALSE),0)</f>
        <v>30</v>
      </c>
      <c r="K98" s="16">
        <f>_xlfn.IFNA(VLOOKUP(C98,Hoja1!A:J,8,FALSE),0)</f>
        <v>350</v>
      </c>
      <c r="L98" s="16">
        <f t="shared" si="8"/>
        <v>63</v>
      </c>
      <c r="M98" s="16">
        <f t="shared" si="9"/>
        <v>12390</v>
      </c>
    </row>
    <row r="99" spans="2:13" ht="34.5" customHeight="1">
      <c r="B99" s="10">
        <v>43131</v>
      </c>
      <c r="C99" s="19" t="s">
        <v>273</v>
      </c>
      <c r="D99" s="11" t="s">
        <v>42</v>
      </c>
      <c r="E99" s="12" t="s">
        <v>274</v>
      </c>
      <c r="F99" s="13">
        <v>2</v>
      </c>
      <c r="G99" s="14">
        <v>0</v>
      </c>
      <c r="H99" s="14">
        <f>_xlfn.IFNA(VLOOKUP(C99,Hoja1!A:J,7,FALSE),0)</f>
        <v>3798</v>
      </c>
      <c r="I99" s="14">
        <f t="shared" si="7"/>
        <v>0</v>
      </c>
      <c r="J99" s="15">
        <f>_xlfn.IFNA(VLOOKUP(C99,Hoja2!A:B,2,FALSE),0)</f>
        <v>3798</v>
      </c>
      <c r="K99" s="16">
        <f>_xlfn.IFNA(VLOOKUP(C99,Hoja1!A:J,8,FALSE),0)</f>
        <v>6.7</v>
      </c>
      <c r="L99" s="16">
        <f t="shared" si="8"/>
        <v>1.206</v>
      </c>
      <c r="M99" s="16">
        <f t="shared" si="9"/>
        <v>30026.988000000001</v>
      </c>
    </row>
    <row r="100" spans="2:13" ht="34.5" customHeight="1">
      <c r="B100" s="10">
        <v>43131</v>
      </c>
      <c r="C100" s="19" t="s">
        <v>277</v>
      </c>
      <c r="D100" s="11" t="s">
        <v>42</v>
      </c>
      <c r="E100" s="12" t="s">
        <v>278</v>
      </c>
      <c r="F100" s="13">
        <v>43042</v>
      </c>
      <c r="G100" s="14">
        <v>0</v>
      </c>
      <c r="H100" s="14">
        <f>_xlfn.IFNA(VLOOKUP(C100,Hoja1!A:J,7,FALSE),0)</f>
        <v>0</v>
      </c>
      <c r="I100" s="14">
        <f t="shared" si="7"/>
        <v>171</v>
      </c>
      <c r="J100" s="15">
        <f>_xlfn.IFNA(VLOOKUP(C100,Hoja2!A:B,2,FALSE),0)</f>
        <v>171</v>
      </c>
      <c r="K100" s="16">
        <v>8.1199999999999992</v>
      </c>
      <c r="L100" s="16">
        <f t="shared" si="8"/>
        <v>1.4615999999999998</v>
      </c>
      <c r="M100" s="16">
        <f t="shared" si="9"/>
        <v>1638.4535999999996</v>
      </c>
    </row>
    <row r="101" spans="2:13" ht="34.5" customHeight="1">
      <c r="B101" s="10">
        <v>43131</v>
      </c>
      <c r="C101" s="19" t="s">
        <v>279</v>
      </c>
      <c r="D101" s="11" t="s">
        <v>42</v>
      </c>
      <c r="E101" s="12" t="s">
        <v>280</v>
      </c>
      <c r="F101" s="13">
        <v>42950</v>
      </c>
      <c r="G101" s="14">
        <v>0</v>
      </c>
      <c r="H101" s="14">
        <f>_xlfn.IFNA(VLOOKUP(C101,Hoja1!A:J,7,FALSE),0)</f>
        <v>10</v>
      </c>
      <c r="I101" s="14">
        <f t="shared" si="7"/>
        <v>0</v>
      </c>
      <c r="J101" s="15">
        <f>_xlfn.IFNA(VLOOKUP(C101,Hoja2!A:B,2,FALSE),0)</f>
        <v>10</v>
      </c>
      <c r="K101" s="16">
        <f>_xlfn.IFNA(VLOOKUP(C101,Hoja1!A:J,8,FALSE),0)</f>
        <v>23.31</v>
      </c>
      <c r="L101" s="16">
        <f t="shared" si="8"/>
        <v>4.1957999999999993</v>
      </c>
      <c r="M101" s="16">
        <f t="shared" si="9"/>
        <v>275.05799999999999</v>
      </c>
    </row>
    <row r="102" spans="2:13" ht="34.5" customHeight="1">
      <c r="B102" s="10">
        <v>43131</v>
      </c>
      <c r="C102" s="19" t="s">
        <v>281</v>
      </c>
      <c r="D102" s="11" t="s">
        <v>42</v>
      </c>
      <c r="E102" s="12" t="s">
        <v>282</v>
      </c>
      <c r="F102" s="13">
        <v>42950</v>
      </c>
      <c r="G102" s="14">
        <v>8</v>
      </c>
      <c r="H102" s="14">
        <f>_xlfn.IFNA(VLOOKUP(C102,Hoja1!A:J,7,FALSE),0)</f>
        <v>0</v>
      </c>
      <c r="I102" s="14">
        <f t="shared" si="7"/>
        <v>200</v>
      </c>
      <c r="J102" s="15">
        <f>_xlfn.IFNA(VLOOKUP(C102,Hoja2!A:B,2,FALSE),0)</f>
        <v>192</v>
      </c>
      <c r="K102" s="16">
        <f>_xlfn.IFNA(VLOOKUP(C102,Hoja1!A:J,8,FALSE),0)</f>
        <v>0</v>
      </c>
      <c r="L102" s="16">
        <v>30</v>
      </c>
      <c r="M102" s="16">
        <f t="shared" si="9"/>
        <v>5760</v>
      </c>
    </row>
    <row r="103" spans="2:13" ht="34.5" customHeight="1">
      <c r="B103" s="10">
        <v>43131</v>
      </c>
      <c r="C103" s="19" t="s">
        <v>283</v>
      </c>
      <c r="D103" s="11" t="s">
        <v>42</v>
      </c>
      <c r="E103" s="12" t="s">
        <v>284</v>
      </c>
      <c r="F103" s="13">
        <v>43042</v>
      </c>
      <c r="G103" s="14">
        <v>0</v>
      </c>
      <c r="H103" s="14">
        <f>_xlfn.IFNA(VLOOKUP(C103,Hoja1!A:J,7,FALSE),0)</f>
        <v>160</v>
      </c>
      <c r="I103" s="14">
        <f t="shared" si="7"/>
        <v>0</v>
      </c>
      <c r="J103" s="15">
        <f>_xlfn.IFNA(VLOOKUP(C103,Hoja2!A:B,2,FALSE),0)</f>
        <v>158</v>
      </c>
      <c r="K103" s="16">
        <f>_xlfn.IFNA(VLOOKUP(C103,Hoja1!A:J,8,FALSE),0)</f>
        <v>8.2100000000000009</v>
      </c>
      <c r="L103" s="16">
        <f t="shared" si="8"/>
        <v>1.4778</v>
      </c>
      <c r="M103" s="16">
        <f t="shared" si="9"/>
        <v>1530.6724000000002</v>
      </c>
    </row>
    <row r="104" spans="2:13" ht="34.5" customHeight="1">
      <c r="B104" s="10">
        <v>43131</v>
      </c>
      <c r="C104" s="19" t="s">
        <v>285</v>
      </c>
      <c r="D104" s="11" t="s">
        <v>42</v>
      </c>
      <c r="E104" s="12" t="s">
        <v>286</v>
      </c>
      <c r="F104" s="13">
        <v>43005</v>
      </c>
      <c r="G104" s="14">
        <v>0</v>
      </c>
      <c r="H104" s="14">
        <f>_xlfn.IFNA(VLOOKUP(C104,Hoja1!A:J,7,FALSE),0)</f>
        <v>0</v>
      </c>
      <c r="I104" s="14">
        <f t="shared" si="7"/>
        <v>21</v>
      </c>
      <c r="J104" s="15">
        <f>_xlfn.IFNA(VLOOKUP(C104,Hoja2!A:B,2,FALSE),0)</f>
        <v>21</v>
      </c>
      <c r="K104" s="16">
        <f>_xlfn.IFNA(VLOOKUP(C104,Hoja1!A:J,8,FALSE),0)</f>
        <v>0</v>
      </c>
      <c r="L104" s="16">
        <v>60</v>
      </c>
      <c r="M104" s="16">
        <f t="shared" si="9"/>
        <v>1260</v>
      </c>
    </row>
    <row r="105" spans="2:13" ht="34.5" customHeight="1">
      <c r="B105" s="10">
        <v>43131</v>
      </c>
      <c r="C105" s="19" t="s">
        <v>291</v>
      </c>
      <c r="D105" s="11" t="s">
        <v>12</v>
      </c>
      <c r="E105" s="12" t="s">
        <v>292</v>
      </c>
      <c r="F105" s="13">
        <v>43111</v>
      </c>
      <c r="G105" s="14">
        <v>42</v>
      </c>
      <c r="H105" s="14">
        <f>_xlfn.IFNA(VLOOKUP(C105,Hoja1!A:J,7,FALSE),0)</f>
        <v>196</v>
      </c>
      <c r="I105" s="14">
        <f t="shared" si="7"/>
        <v>7</v>
      </c>
      <c r="J105" s="15">
        <f>_xlfn.IFNA(VLOOKUP(C105,Hoja2!A:B,2,FALSE),0)</f>
        <v>161</v>
      </c>
      <c r="K105" s="16">
        <f>_xlfn.IFNA(VLOOKUP(C105,Hoja1!A:J,8,FALSE),0)</f>
        <v>62.5</v>
      </c>
      <c r="L105" s="16">
        <f t="shared" si="8"/>
        <v>11.25</v>
      </c>
      <c r="M105" s="16">
        <f t="shared" si="9"/>
        <v>11873.75</v>
      </c>
    </row>
    <row r="106" spans="2:13" ht="34.5" customHeight="1">
      <c r="B106" s="10">
        <v>43131</v>
      </c>
      <c r="C106" s="19" t="s">
        <v>293</v>
      </c>
      <c r="D106" s="11" t="s">
        <v>12</v>
      </c>
      <c r="E106" s="12" t="s">
        <v>294</v>
      </c>
      <c r="F106" s="13">
        <v>43130</v>
      </c>
      <c r="G106" s="14">
        <v>9</v>
      </c>
      <c r="H106" s="14">
        <f>_xlfn.IFNA(VLOOKUP(C106,Hoja1!A:J,7,FALSE),0)</f>
        <v>34</v>
      </c>
      <c r="I106" s="14">
        <f t="shared" si="7"/>
        <v>0</v>
      </c>
      <c r="J106" s="15">
        <f>_xlfn.IFNA(VLOOKUP(C106,Hoja2!A:B,2,FALSE),0)</f>
        <v>21</v>
      </c>
      <c r="K106" s="16">
        <f>_xlfn.IFNA(VLOOKUP(C106,Hoja1!A:J,8,FALSE),0)</f>
        <v>695</v>
      </c>
      <c r="L106" s="16">
        <f t="shared" si="8"/>
        <v>125.1</v>
      </c>
      <c r="M106" s="16">
        <f t="shared" si="9"/>
        <v>17222.100000000002</v>
      </c>
    </row>
    <row r="107" spans="2:13" ht="34.5" customHeight="1">
      <c r="B107" s="10">
        <v>43131</v>
      </c>
      <c r="C107" s="19" t="s">
        <v>295</v>
      </c>
      <c r="D107" s="11" t="s">
        <v>12</v>
      </c>
      <c r="E107" s="12" t="s">
        <v>296</v>
      </c>
      <c r="F107" s="13">
        <v>42950</v>
      </c>
      <c r="G107" s="14">
        <v>1</v>
      </c>
      <c r="H107" s="14">
        <f>_xlfn.IFNA(VLOOKUP(C107,Hoja1!A:J,7,FALSE),0)</f>
        <v>11</v>
      </c>
      <c r="I107" s="14">
        <f t="shared" si="7"/>
        <v>1</v>
      </c>
      <c r="J107" s="15">
        <f>_xlfn.IFNA(VLOOKUP(C107,Hoja2!A:B,2,FALSE),0)</f>
        <v>11</v>
      </c>
      <c r="K107" s="16">
        <f>_xlfn.IFNA(VLOOKUP(C107,Hoja1!A:J,8,FALSE),0)</f>
        <v>122.1</v>
      </c>
      <c r="L107" s="16">
        <f t="shared" si="8"/>
        <v>21.977999999999998</v>
      </c>
      <c r="M107" s="16">
        <f t="shared" si="9"/>
        <v>1584.8579999999999</v>
      </c>
    </row>
    <row r="108" spans="2:13" ht="34.5" customHeight="1">
      <c r="B108" s="10">
        <v>43131</v>
      </c>
      <c r="C108" s="19" t="s">
        <v>297</v>
      </c>
      <c r="D108" s="11" t="s">
        <v>12</v>
      </c>
      <c r="E108" s="12" t="s">
        <v>298</v>
      </c>
      <c r="F108" s="13">
        <v>43118</v>
      </c>
      <c r="G108" s="14">
        <v>28</v>
      </c>
      <c r="H108" s="14">
        <f>_xlfn.IFNA(VLOOKUP(C108,Hoja1!A:J,7,FALSE),0)</f>
        <v>0</v>
      </c>
      <c r="I108" s="14">
        <f t="shared" si="7"/>
        <v>31</v>
      </c>
      <c r="J108" s="15">
        <f>_xlfn.IFNA(VLOOKUP(C108,Hoja2!A:B,2,FALSE),0)</f>
        <v>3</v>
      </c>
      <c r="K108" s="16">
        <v>860</v>
      </c>
      <c r="L108" s="16">
        <f t="shared" si="8"/>
        <v>154.79999999999998</v>
      </c>
      <c r="M108" s="16">
        <f t="shared" si="9"/>
        <v>3044.3999999999996</v>
      </c>
    </row>
    <row r="109" spans="2:13" ht="34.5" customHeight="1">
      <c r="B109" s="10">
        <v>43131</v>
      </c>
      <c r="C109" s="19" t="s">
        <v>299</v>
      </c>
      <c r="D109" s="11" t="s">
        <v>12</v>
      </c>
      <c r="E109" s="12" t="s">
        <v>300</v>
      </c>
      <c r="F109" s="13">
        <v>43130</v>
      </c>
      <c r="G109" s="14">
        <v>35</v>
      </c>
      <c r="H109" s="14">
        <f>_xlfn.IFNA(VLOOKUP(C109,Hoja1!A:J,7,FALSE),0)</f>
        <v>32</v>
      </c>
      <c r="I109" s="14">
        <f t="shared" si="7"/>
        <v>21</v>
      </c>
      <c r="J109" s="15">
        <f>_xlfn.IFNA(VLOOKUP(C109,Hoja2!A:B,2,FALSE),0)</f>
        <v>18</v>
      </c>
      <c r="K109" s="16">
        <f>_xlfn.IFNA(VLOOKUP(C109,Hoja1!A:J,8,FALSE),0)</f>
        <v>860</v>
      </c>
      <c r="L109" s="16">
        <f t="shared" si="8"/>
        <v>154.79999999999998</v>
      </c>
      <c r="M109" s="16">
        <f t="shared" si="9"/>
        <v>18266.399999999998</v>
      </c>
    </row>
    <row r="110" spans="2:13" ht="34.5" customHeight="1">
      <c r="B110" s="10">
        <v>43131</v>
      </c>
      <c r="C110" s="19" t="s">
        <v>301</v>
      </c>
      <c r="D110" s="11" t="s">
        <v>12</v>
      </c>
      <c r="E110" s="12" t="s">
        <v>302</v>
      </c>
      <c r="F110" s="13">
        <v>43042</v>
      </c>
      <c r="G110" s="14">
        <v>6</v>
      </c>
      <c r="H110" s="14">
        <f>_xlfn.IFNA(VLOOKUP(C110,Hoja1!A:J,7,FALSE),0)</f>
        <v>0</v>
      </c>
      <c r="I110" s="14">
        <f t="shared" si="7"/>
        <v>56</v>
      </c>
      <c r="J110" s="15">
        <f>_xlfn.IFNA(VLOOKUP(C110,Hoja2!A:B,2,FALSE),0)</f>
        <v>50</v>
      </c>
      <c r="K110" s="16">
        <v>33.85</v>
      </c>
      <c r="L110" s="16">
        <f t="shared" si="8"/>
        <v>6.093</v>
      </c>
      <c r="M110" s="16">
        <f t="shared" si="9"/>
        <v>1997.1499999999999</v>
      </c>
    </row>
    <row r="111" spans="2:13" ht="34.5" customHeight="1">
      <c r="B111" s="10">
        <v>43131</v>
      </c>
      <c r="C111" s="19" t="s">
        <v>303</v>
      </c>
      <c r="D111" s="11" t="s">
        <v>12</v>
      </c>
      <c r="E111" s="12" t="s">
        <v>304</v>
      </c>
      <c r="F111" s="13">
        <v>42956</v>
      </c>
      <c r="G111" s="14">
        <v>1</v>
      </c>
      <c r="H111" s="14">
        <f>_xlfn.IFNA(VLOOKUP(C111,Hoja1!A:J,7,FALSE),0)</f>
        <v>41</v>
      </c>
      <c r="I111" s="14">
        <f t="shared" si="7"/>
        <v>0</v>
      </c>
      <c r="J111" s="15">
        <f>_xlfn.IFNA(VLOOKUP(C111,Hoja2!A:B,2,FALSE),0)</f>
        <v>39</v>
      </c>
      <c r="K111" s="16">
        <f>_xlfn.IFNA(VLOOKUP(C111,Hoja1!A:J,8,FALSE),0)</f>
        <v>237.24</v>
      </c>
      <c r="L111" s="16">
        <f t="shared" si="8"/>
        <v>42.703200000000002</v>
      </c>
      <c r="M111" s="16">
        <f t="shared" si="9"/>
        <v>10917.784799999999</v>
      </c>
    </row>
    <row r="112" spans="2:13" ht="34.5" customHeight="1">
      <c r="B112" s="10">
        <v>43131</v>
      </c>
      <c r="C112" s="19" t="s">
        <v>305</v>
      </c>
      <c r="D112" s="11" t="s">
        <v>12</v>
      </c>
      <c r="E112" s="12" t="s">
        <v>306</v>
      </c>
      <c r="F112" s="13">
        <v>42956</v>
      </c>
      <c r="G112" s="14">
        <v>0</v>
      </c>
      <c r="H112" s="14">
        <f>_xlfn.IFNA(VLOOKUP(C112,Hoja1!A:J,7,FALSE),0)</f>
        <v>27</v>
      </c>
      <c r="I112" s="14">
        <f t="shared" si="7"/>
        <v>0</v>
      </c>
      <c r="J112" s="15">
        <f>_xlfn.IFNA(VLOOKUP(C112,Hoja2!A:B,2,FALSE),0)</f>
        <v>26</v>
      </c>
      <c r="K112" s="16">
        <f>_xlfn.IFNA(VLOOKUP(C112,Hoja1!A:J,8,FALSE),0)</f>
        <v>76.22</v>
      </c>
      <c r="L112" s="16">
        <f t="shared" si="8"/>
        <v>13.7196</v>
      </c>
      <c r="M112" s="16">
        <f t="shared" si="9"/>
        <v>2338.4295999999999</v>
      </c>
    </row>
    <row r="113" spans="2:13" ht="34.5" customHeight="1">
      <c r="B113" s="10">
        <v>43131</v>
      </c>
      <c r="C113" s="19" t="s">
        <v>307</v>
      </c>
      <c r="D113" s="11" t="s">
        <v>12</v>
      </c>
      <c r="E113" s="12" t="s">
        <v>308</v>
      </c>
      <c r="F113" s="13">
        <v>2</v>
      </c>
      <c r="G113" s="14">
        <v>0</v>
      </c>
      <c r="H113" s="14">
        <f>_xlfn.IFNA(VLOOKUP(C113,Hoja1!A:J,7,FALSE),0)</f>
        <v>0</v>
      </c>
      <c r="I113" s="14">
        <f t="shared" si="7"/>
        <v>54</v>
      </c>
      <c r="J113" s="15">
        <f>_xlfn.IFNA(VLOOKUP(C113,Hoja2!A:B,2,FALSE),0)</f>
        <v>54</v>
      </c>
      <c r="K113" s="16">
        <v>144.02000000000001</v>
      </c>
      <c r="L113" s="16">
        <f t="shared" si="8"/>
        <v>25.9236</v>
      </c>
      <c r="M113" s="16">
        <f t="shared" si="9"/>
        <v>9176.9544000000005</v>
      </c>
    </row>
    <row r="114" spans="2:13" ht="34.5" customHeight="1">
      <c r="B114" s="10">
        <v>43131</v>
      </c>
      <c r="C114" s="19" t="s">
        <v>309</v>
      </c>
      <c r="D114" s="11" t="s">
        <v>12</v>
      </c>
      <c r="E114" s="12" t="s">
        <v>310</v>
      </c>
      <c r="F114" s="13">
        <v>2</v>
      </c>
      <c r="G114" s="14">
        <v>0</v>
      </c>
      <c r="H114" s="14">
        <f>_xlfn.IFNA(VLOOKUP(C114,Hoja1!A:J,7,FALSE),0)</f>
        <v>115</v>
      </c>
      <c r="I114" s="14">
        <f t="shared" si="7"/>
        <v>0</v>
      </c>
      <c r="J114" s="15">
        <f>_xlfn.IFNA(VLOOKUP(C114,Hoja2!A:B,2,FALSE),0)</f>
        <v>111</v>
      </c>
      <c r="K114" s="16">
        <f>_xlfn.IFNA(VLOOKUP(C114,Hoja1!A:J,8,FALSE),0)</f>
        <v>75</v>
      </c>
      <c r="L114" s="16">
        <f t="shared" si="8"/>
        <v>13.5</v>
      </c>
      <c r="M114" s="16">
        <f t="shared" si="9"/>
        <v>9823.5</v>
      </c>
    </row>
    <row r="115" spans="2:13" ht="34.5" customHeight="1">
      <c r="B115" s="10">
        <v>43131</v>
      </c>
      <c r="C115" s="19" t="s">
        <v>311</v>
      </c>
      <c r="D115" s="11" t="s">
        <v>12</v>
      </c>
      <c r="E115" s="12" t="s">
        <v>312</v>
      </c>
      <c r="F115" s="13">
        <v>43111</v>
      </c>
      <c r="G115" s="14">
        <v>0</v>
      </c>
      <c r="H115" s="14">
        <f>_xlfn.IFNA(VLOOKUP(C115,Hoja1!A:J,7,FALSE),0)</f>
        <v>12</v>
      </c>
      <c r="I115" s="14">
        <f t="shared" si="7"/>
        <v>0</v>
      </c>
      <c r="J115" s="15">
        <f>_xlfn.IFNA(VLOOKUP(C115,Hoja2!A:B,2,FALSE),0)</f>
        <v>9</v>
      </c>
      <c r="K115" s="16">
        <f>_xlfn.IFNA(VLOOKUP(C115,Hoja1!A:J,8,FALSE),0)</f>
        <v>45</v>
      </c>
      <c r="L115" s="16">
        <f t="shared" si="8"/>
        <v>8.1</v>
      </c>
      <c r="M115" s="16">
        <f t="shared" si="9"/>
        <v>477.90000000000003</v>
      </c>
    </row>
    <row r="116" spans="2:13" ht="34.5" customHeight="1">
      <c r="B116" s="10">
        <v>43131</v>
      </c>
      <c r="C116" s="19" t="s">
        <v>318</v>
      </c>
      <c r="D116" s="11" t="s">
        <v>12</v>
      </c>
      <c r="E116" s="12" t="s">
        <v>319</v>
      </c>
      <c r="F116" s="13">
        <v>42174</v>
      </c>
      <c r="G116" s="14">
        <v>0</v>
      </c>
      <c r="H116" s="14">
        <f>_xlfn.IFNA(VLOOKUP(C116,Hoja1!A:J,7,FALSE),0)</f>
        <v>0</v>
      </c>
      <c r="I116" s="14">
        <f t="shared" si="7"/>
        <v>8</v>
      </c>
      <c r="J116" s="15">
        <f>_xlfn.IFNA(VLOOKUP(C116,Hoja2!A:B,2,FALSE),0)</f>
        <v>8</v>
      </c>
      <c r="K116" s="16">
        <v>275</v>
      </c>
      <c r="L116" s="16">
        <f t="shared" ref="L116:L139" si="10">K116*0.18</f>
        <v>49.5</v>
      </c>
      <c r="M116" s="16">
        <f t="shared" ref="M116:M139" si="11">(K116+L116)*J116</f>
        <v>2596</v>
      </c>
    </row>
    <row r="117" spans="2:13" ht="34.5" customHeight="1">
      <c r="B117" s="10">
        <v>43131</v>
      </c>
      <c r="C117" s="19" t="s">
        <v>320</v>
      </c>
      <c r="D117" s="11" t="s">
        <v>12</v>
      </c>
      <c r="E117" s="12" t="s">
        <v>321</v>
      </c>
      <c r="F117" s="13">
        <v>43111</v>
      </c>
      <c r="G117" s="14">
        <v>53</v>
      </c>
      <c r="H117" s="14">
        <f>_xlfn.IFNA(VLOOKUP(C117,Hoja1!A:J,7,FALSE),0)</f>
        <v>108</v>
      </c>
      <c r="I117" s="14">
        <f t="shared" si="7"/>
        <v>10</v>
      </c>
      <c r="J117" s="15">
        <f>_xlfn.IFNA(VLOOKUP(C117,Hoja2!A:B,2,FALSE),0)</f>
        <v>65</v>
      </c>
      <c r="K117" s="16">
        <f>_xlfn.IFNA(VLOOKUP(C117,Hoja1!A:J,8,FALSE),0)</f>
        <v>80</v>
      </c>
      <c r="L117" s="16">
        <f t="shared" si="10"/>
        <v>14.399999999999999</v>
      </c>
      <c r="M117" s="16">
        <f t="shared" si="11"/>
        <v>6136</v>
      </c>
    </row>
    <row r="118" spans="2:13" ht="34.5" customHeight="1">
      <c r="B118" s="10">
        <v>43131</v>
      </c>
      <c r="C118" s="19" t="s">
        <v>322</v>
      </c>
      <c r="D118" s="11" t="s">
        <v>12</v>
      </c>
      <c r="E118" s="12" t="s">
        <v>323</v>
      </c>
      <c r="F118" s="13">
        <v>42957</v>
      </c>
      <c r="G118" s="14">
        <v>22</v>
      </c>
      <c r="H118" s="14">
        <f>_xlfn.IFNA(VLOOKUP(C118,Hoja1!A:J,7,FALSE),0)</f>
        <v>167</v>
      </c>
      <c r="I118" s="14">
        <f t="shared" si="7"/>
        <v>2</v>
      </c>
      <c r="J118" s="15">
        <f>_xlfn.IFNA(VLOOKUP(C118,Hoja2!A:B,2,FALSE),0)</f>
        <v>147</v>
      </c>
      <c r="K118" s="16">
        <f>_xlfn.IFNA(VLOOKUP(C118,Hoja1!A:J,8,FALSE),0)</f>
        <v>254.19</v>
      </c>
      <c r="L118" s="16">
        <f t="shared" si="10"/>
        <v>45.754199999999997</v>
      </c>
      <c r="M118" s="16">
        <f t="shared" si="11"/>
        <v>44091.797400000003</v>
      </c>
    </row>
    <row r="119" spans="2:13" ht="34.5" customHeight="1">
      <c r="B119" s="10">
        <v>43131</v>
      </c>
      <c r="C119" s="19" t="s">
        <v>325</v>
      </c>
      <c r="D119" s="11" t="s">
        <v>12</v>
      </c>
      <c r="E119" s="12" t="s">
        <v>326</v>
      </c>
      <c r="F119" s="13">
        <v>43041</v>
      </c>
      <c r="G119" s="14">
        <v>36</v>
      </c>
      <c r="H119" s="14">
        <f>_xlfn.IFNA(VLOOKUP(C119,Hoja1!A:J,7,FALSE),0)</f>
        <v>53</v>
      </c>
      <c r="I119" s="14">
        <f t="shared" si="7"/>
        <v>0</v>
      </c>
      <c r="J119" s="15">
        <f>_xlfn.IFNA(VLOOKUP(C119,Hoja2!A:B,2,FALSE),0)</f>
        <v>17</v>
      </c>
      <c r="K119" s="16">
        <f>_xlfn.IFNA(VLOOKUP(C119,Hoja1!A:J,8,FALSE),0)</f>
        <v>265.20999999999998</v>
      </c>
      <c r="L119" s="16">
        <f t="shared" si="10"/>
        <v>47.737799999999993</v>
      </c>
      <c r="M119" s="16">
        <f t="shared" si="11"/>
        <v>5320.1125999999995</v>
      </c>
    </row>
    <row r="120" spans="2:13" ht="34.5" customHeight="1">
      <c r="B120" s="10">
        <v>43131</v>
      </c>
      <c r="C120" s="19" t="s">
        <v>327</v>
      </c>
      <c r="D120" s="11" t="s">
        <v>12</v>
      </c>
      <c r="E120" s="12" t="s">
        <v>328</v>
      </c>
      <c r="F120" s="13">
        <v>2</v>
      </c>
      <c r="G120" s="14">
        <v>0</v>
      </c>
      <c r="H120" s="14">
        <f>_xlfn.IFNA(VLOOKUP(C120,Hoja1!A:J,7,FALSE),0)</f>
        <v>2</v>
      </c>
      <c r="I120" s="14">
        <f t="shared" si="7"/>
        <v>0</v>
      </c>
      <c r="J120" s="15">
        <f>_xlfn.IFNA(VLOOKUP(C120,Hoja2!A:B,2,FALSE),0)</f>
        <v>1</v>
      </c>
      <c r="K120" s="16">
        <f>_xlfn.IFNA(VLOOKUP(C120,Hoja1!A:J,8,FALSE),0)</f>
        <v>720</v>
      </c>
      <c r="L120" s="16">
        <f t="shared" si="10"/>
        <v>129.6</v>
      </c>
      <c r="M120" s="16">
        <f t="shared" si="11"/>
        <v>849.6</v>
      </c>
    </row>
    <row r="121" spans="2:13" ht="34.5" customHeight="1">
      <c r="B121" s="10">
        <v>43131</v>
      </c>
      <c r="C121" s="19" t="s">
        <v>329</v>
      </c>
      <c r="D121" s="11" t="s">
        <v>12</v>
      </c>
      <c r="E121" s="12" t="s">
        <v>330</v>
      </c>
      <c r="F121" s="13">
        <v>43041</v>
      </c>
      <c r="G121" s="14">
        <v>5</v>
      </c>
      <c r="H121" s="14">
        <f>_xlfn.IFNA(VLOOKUP(C121,Hoja1!A:J,7,FALSE),0)</f>
        <v>70</v>
      </c>
      <c r="I121" s="14">
        <f t="shared" si="7"/>
        <v>0</v>
      </c>
      <c r="J121" s="15">
        <f>_xlfn.IFNA(VLOOKUP(C121,Hoja2!A:B,2,FALSE),0)</f>
        <v>63</v>
      </c>
      <c r="K121" s="16">
        <f>_xlfn.IFNA(VLOOKUP(C121,Hoja1!A:J,8,FALSE),0)</f>
        <v>185</v>
      </c>
      <c r="L121" s="16">
        <f t="shared" si="10"/>
        <v>33.299999999999997</v>
      </c>
      <c r="M121" s="16">
        <f t="shared" si="11"/>
        <v>13752.900000000001</v>
      </c>
    </row>
    <row r="122" spans="2:13" ht="34.5" customHeight="1">
      <c r="B122" s="10">
        <v>43131</v>
      </c>
      <c r="C122" s="19" t="s">
        <v>331</v>
      </c>
      <c r="D122" s="11" t="s">
        <v>12</v>
      </c>
      <c r="E122" s="12" t="s">
        <v>332</v>
      </c>
      <c r="F122" s="13">
        <v>42871</v>
      </c>
      <c r="G122" s="14">
        <v>6</v>
      </c>
      <c r="H122" s="14">
        <f>_xlfn.IFNA(VLOOKUP(C122,Hoja1!A:J,7,FALSE),0)</f>
        <v>6</v>
      </c>
      <c r="I122" s="14">
        <f t="shared" si="7"/>
        <v>4</v>
      </c>
      <c r="J122" s="15">
        <f>_xlfn.IFNA(VLOOKUP(C122,Hoja2!A:B,2,FALSE),0)</f>
        <v>4</v>
      </c>
      <c r="K122" s="16">
        <f>_xlfn.IFNA(VLOOKUP(C122,Hoja1!A:J,8,FALSE),0)</f>
        <v>219.95</v>
      </c>
      <c r="L122" s="16">
        <f t="shared" si="10"/>
        <v>39.590999999999994</v>
      </c>
      <c r="M122" s="16">
        <f t="shared" si="11"/>
        <v>1038.164</v>
      </c>
    </row>
    <row r="123" spans="2:13" ht="34.5" customHeight="1">
      <c r="B123" s="10">
        <v>43131</v>
      </c>
      <c r="C123" s="19" t="s">
        <v>333</v>
      </c>
      <c r="D123" s="11" t="s">
        <v>12</v>
      </c>
      <c r="E123" s="12" t="s">
        <v>334</v>
      </c>
      <c r="F123" s="13">
        <v>43118</v>
      </c>
      <c r="G123" s="14">
        <v>0</v>
      </c>
      <c r="H123" s="14">
        <f>_xlfn.IFNA(VLOOKUP(C123,Hoja1!A:J,7,FALSE),0)</f>
        <v>39</v>
      </c>
      <c r="I123" s="14">
        <f t="shared" si="7"/>
        <v>0</v>
      </c>
      <c r="J123" s="15">
        <f>_xlfn.IFNA(VLOOKUP(C123,Hoja2!A:B,2,FALSE),0)</f>
        <v>38</v>
      </c>
      <c r="K123" s="16">
        <f>_xlfn.IFNA(VLOOKUP(C123,Hoja1!A:J,8,FALSE),0)</f>
        <v>400</v>
      </c>
      <c r="L123" s="16">
        <f t="shared" si="10"/>
        <v>72</v>
      </c>
      <c r="M123" s="16">
        <f t="shared" si="11"/>
        <v>17936</v>
      </c>
    </row>
    <row r="124" spans="2:13" ht="34.5" customHeight="1">
      <c r="B124" s="10">
        <v>43131</v>
      </c>
      <c r="C124" s="19" t="s">
        <v>335</v>
      </c>
      <c r="D124" s="11" t="s">
        <v>12</v>
      </c>
      <c r="E124" s="12" t="s">
        <v>336</v>
      </c>
      <c r="F124" s="13">
        <v>42956</v>
      </c>
      <c r="G124" s="14">
        <v>0</v>
      </c>
      <c r="H124" s="14">
        <f>_xlfn.IFNA(VLOOKUP(C124,Hoja1!A:J,7,FALSE),0)</f>
        <v>0</v>
      </c>
      <c r="I124" s="14">
        <f t="shared" si="7"/>
        <v>7</v>
      </c>
      <c r="J124" s="15">
        <f>_xlfn.IFNA(VLOOKUP(C124,Hoja2!A:B,2,FALSE),0)</f>
        <v>7</v>
      </c>
      <c r="K124" s="16">
        <v>29.61</v>
      </c>
      <c r="L124" s="16">
        <f t="shared" si="10"/>
        <v>5.3297999999999996</v>
      </c>
      <c r="M124" s="16">
        <f t="shared" si="11"/>
        <v>244.57859999999999</v>
      </c>
    </row>
    <row r="125" spans="2:13" ht="34.5" customHeight="1">
      <c r="B125" s="10">
        <v>43131</v>
      </c>
      <c r="C125" s="19" t="s">
        <v>337</v>
      </c>
      <c r="D125" s="11" t="s">
        <v>12</v>
      </c>
      <c r="E125" s="12" t="s">
        <v>338</v>
      </c>
      <c r="F125" s="13">
        <v>43041</v>
      </c>
      <c r="G125" s="14">
        <v>14</v>
      </c>
      <c r="H125" s="14">
        <f>_xlfn.IFNA(VLOOKUP(C125,Hoja1!A:J,7,FALSE),0)</f>
        <v>0</v>
      </c>
      <c r="I125" s="14">
        <f t="shared" si="7"/>
        <v>39</v>
      </c>
      <c r="J125" s="15">
        <f>_xlfn.IFNA(VLOOKUP(C125,Hoja2!A:B,2,FALSE),0)</f>
        <v>25</v>
      </c>
      <c r="K125" s="16">
        <v>169.44</v>
      </c>
      <c r="L125" s="16">
        <f t="shared" si="10"/>
        <v>30.499199999999998</v>
      </c>
      <c r="M125" s="16">
        <f t="shared" si="11"/>
        <v>4998.4799999999996</v>
      </c>
    </row>
    <row r="126" spans="2:13" ht="34.5" customHeight="1">
      <c r="B126" s="10">
        <v>43131</v>
      </c>
      <c r="C126" s="19" t="s">
        <v>339</v>
      </c>
      <c r="D126" s="11" t="s">
        <v>12</v>
      </c>
      <c r="E126" s="12" t="s">
        <v>340</v>
      </c>
      <c r="F126" s="13">
        <v>43011</v>
      </c>
      <c r="G126" s="14">
        <v>0</v>
      </c>
      <c r="H126" s="14">
        <f>_xlfn.IFNA(VLOOKUP(C126,Hoja1!A:J,7,FALSE),0)</f>
        <v>87</v>
      </c>
      <c r="I126" s="14">
        <f t="shared" si="7"/>
        <v>0</v>
      </c>
      <c r="J126" s="15">
        <f>_xlfn.IFNA(VLOOKUP(C126,Hoja2!A:B,2,FALSE),0)</f>
        <v>82</v>
      </c>
      <c r="K126" s="16">
        <f>_xlfn.IFNA(VLOOKUP(C126,Hoja1!A:J,8,FALSE),0)</f>
        <v>500</v>
      </c>
      <c r="L126" s="16">
        <f t="shared" si="10"/>
        <v>90</v>
      </c>
      <c r="M126" s="16">
        <f t="shared" si="11"/>
        <v>48380</v>
      </c>
    </row>
    <row r="127" spans="2:13" ht="34.5" customHeight="1">
      <c r="B127" s="10">
        <v>43131</v>
      </c>
      <c r="C127" s="19" t="s">
        <v>341</v>
      </c>
      <c r="D127" s="11" t="s">
        <v>12</v>
      </c>
      <c r="E127" s="12" t="s">
        <v>342</v>
      </c>
      <c r="F127" s="13">
        <v>43111</v>
      </c>
      <c r="G127" s="14">
        <v>19</v>
      </c>
      <c r="H127" s="14">
        <f>_xlfn.IFNA(VLOOKUP(C127,Hoja1!A:J,7,FALSE),0)</f>
        <v>62</v>
      </c>
      <c r="I127" s="14">
        <f t="shared" si="7"/>
        <v>0</v>
      </c>
      <c r="J127" s="15">
        <f>_xlfn.IFNA(VLOOKUP(C127,Hoja2!A:B,2,FALSE),0)</f>
        <v>40</v>
      </c>
      <c r="K127" s="16">
        <f>_xlfn.IFNA(VLOOKUP(C127,Hoja1!A:J,8,FALSE),0)</f>
        <v>7017.5</v>
      </c>
      <c r="L127" s="16">
        <f t="shared" si="10"/>
        <v>1263.1499999999999</v>
      </c>
      <c r="M127" s="16">
        <f t="shared" si="11"/>
        <v>331226</v>
      </c>
    </row>
    <row r="128" spans="2:13" ht="34.5" customHeight="1">
      <c r="B128" s="10">
        <v>43131</v>
      </c>
      <c r="C128" s="19" t="s">
        <v>343</v>
      </c>
      <c r="D128" s="11" t="s">
        <v>12</v>
      </c>
      <c r="E128" s="12" t="s">
        <v>344</v>
      </c>
      <c r="F128" s="13">
        <v>43041</v>
      </c>
      <c r="G128" s="14">
        <v>8</v>
      </c>
      <c r="H128" s="14">
        <f>_xlfn.IFNA(VLOOKUP(C128,Hoja1!A:J,7,FALSE),0)</f>
        <v>0</v>
      </c>
      <c r="I128" s="14">
        <f t="shared" si="7"/>
        <v>169</v>
      </c>
      <c r="J128" s="15">
        <f>_xlfn.IFNA(VLOOKUP(C128,Hoja2!A:B,2,FALSE),0)</f>
        <v>161</v>
      </c>
      <c r="K128" s="16">
        <v>32</v>
      </c>
      <c r="L128" s="16">
        <f t="shared" si="10"/>
        <v>5.76</v>
      </c>
      <c r="M128" s="16">
        <f t="shared" si="11"/>
        <v>6079.36</v>
      </c>
    </row>
    <row r="129" spans="2:13" ht="34.5" customHeight="1">
      <c r="B129" s="10">
        <v>43131</v>
      </c>
      <c r="C129" s="19" t="s">
        <v>346</v>
      </c>
      <c r="D129" s="11" t="s">
        <v>347</v>
      </c>
      <c r="E129" s="12" t="s">
        <v>348</v>
      </c>
      <c r="F129" s="13">
        <v>43041</v>
      </c>
      <c r="G129" s="14">
        <v>0</v>
      </c>
      <c r="H129" s="14">
        <f>_xlfn.IFNA(VLOOKUP(C129,Hoja1!A:J,7,FALSE),0)</f>
        <v>8</v>
      </c>
      <c r="I129" s="14">
        <f t="shared" si="7"/>
        <v>0</v>
      </c>
      <c r="J129" s="15">
        <f>_xlfn.IFNA(VLOOKUP(C129,Hoja2!A:B,2,FALSE),0)</f>
        <v>8</v>
      </c>
      <c r="K129" s="16">
        <f>_xlfn.IFNA(VLOOKUP(C129,Hoja1!A:J,8,FALSE),0)</f>
        <v>254.19</v>
      </c>
      <c r="L129" s="16">
        <f t="shared" si="10"/>
        <v>45.754199999999997</v>
      </c>
      <c r="M129" s="16">
        <f t="shared" si="11"/>
        <v>2399.5536000000002</v>
      </c>
    </row>
    <row r="130" spans="2:13" ht="34.5" customHeight="1">
      <c r="B130" s="10">
        <v>43131</v>
      </c>
      <c r="C130" s="19" t="s">
        <v>349</v>
      </c>
      <c r="D130" s="11" t="s">
        <v>345</v>
      </c>
      <c r="E130" s="12" t="s">
        <v>350</v>
      </c>
      <c r="F130" s="13">
        <v>43041</v>
      </c>
      <c r="G130" s="14">
        <v>87</v>
      </c>
      <c r="H130" s="14">
        <f>_xlfn.IFNA(VLOOKUP(C130,Hoja1!A:J,7,FALSE),0)</f>
        <v>164</v>
      </c>
      <c r="I130" s="14">
        <f t="shared" si="7"/>
        <v>21</v>
      </c>
      <c r="J130" s="15">
        <f>_xlfn.IFNA(VLOOKUP(C130,Hoja2!A:B,2,FALSE),0)</f>
        <v>98</v>
      </c>
      <c r="K130" s="16">
        <f>_xlfn.IFNA(VLOOKUP(C130,Hoja1!A:J,8,FALSE),0)</f>
        <v>85.3</v>
      </c>
      <c r="L130" s="16">
        <f t="shared" si="10"/>
        <v>15.353999999999999</v>
      </c>
      <c r="M130" s="16">
        <f t="shared" si="11"/>
        <v>9864.0920000000006</v>
      </c>
    </row>
    <row r="131" spans="2:13" ht="34.5" customHeight="1">
      <c r="B131" s="10">
        <v>43131</v>
      </c>
      <c r="C131" s="19" t="s">
        <v>351</v>
      </c>
      <c r="D131" s="11" t="s">
        <v>345</v>
      </c>
      <c r="E131" s="12" t="s">
        <v>352</v>
      </c>
      <c r="F131" s="13">
        <v>43041</v>
      </c>
      <c r="G131" s="14">
        <v>211</v>
      </c>
      <c r="H131" s="14">
        <f>_xlfn.IFNA(VLOOKUP(C131,Hoja1!A:J,7,FALSE),0)</f>
        <v>0</v>
      </c>
      <c r="I131" s="14">
        <f t="shared" si="7"/>
        <v>232</v>
      </c>
      <c r="J131" s="15">
        <f>_xlfn.IFNA(VLOOKUP(C131,Hoja2!A:B,2,FALSE),0)</f>
        <v>21</v>
      </c>
      <c r="K131" s="16">
        <v>325</v>
      </c>
      <c r="L131" s="16">
        <f t="shared" si="10"/>
        <v>58.5</v>
      </c>
      <c r="M131" s="16">
        <f t="shared" si="11"/>
        <v>8053.5</v>
      </c>
    </row>
    <row r="132" spans="2:13" ht="34.5" customHeight="1">
      <c r="B132" s="10">
        <v>43131</v>
      </c>
      <c r="C132" s="19" t="s">
        <v>353</v>
      </c>
      <c r="D132" s="11" t="s">
        <v>345</v>
      </c>
      <c r="E132" s="12" t="s">
        <v>354</v>
      </c>
      <c r="F132" s="13">
        <v>42956</v>
      </c>
      <c r="G132" s="14">
        <v>0</v>
      </c>
      <c r="H132" s="14">
        <f>_xlfn.IFNA(VLOOKUP(C132,Hoja1!A:J,7,FALSE),0)</f>
        <v>6</v>
      </c>
      <c r="I132" s="14">
        <f t="shared" si="7"/>
        <v>0</v>
      </c>
      <c r="J132" s="15">
        <f>_xlfn.IFNA(VLOOKUP(C132,Hoja2!A:B,2,FALSE),0)</f>
        <v>6</v>
      </c>
      <c r="K132" s="16">
        <f>_xlfn.IFNA(VLOOKUP(C132,Hoja1!A:J,8,FALSE),0)</f>
        <v>76.22</v>
      </c>
      <c r="L132" s="16">
        <f t="shared" si="10"/>
        <v>13.7196</v>
      </c>
      <c r="M132" s="16">
        <f t="shared" si="11"/>
        <v>539.63760000000002</v>
      </c>
    </row>
    <row r="133" spans="2:13" ht="34.5" customHeight="1">
      <c r="B133" s="10">
        <v>43131</v>
      </c>
      <c r="C133" s="19" t="s">
        <v>357</v>
      </c>
      <c r="D133" s="11" t="s">
        <v>358</v>
      </c>
      <c r="E133" s="12" t="s">
        <v>359</v>
      </c>
      <c r="F133" s="13">
        <v>43108</v>
      </c>
      <c r="G133" s="14">
        <v>216</v>
      </c>
      <c r="H133" s="14">
        <f>_xlfn.IFNA(VLOOKUP(C133,Hoja1!A:J,7,FALSE),0)</f>
        <v>132</v>
      </c>
      <c r="I133" s="14">
        <f t="shared" si="7"/>
        <v>410</v>
      </c>
      <c r="J133" s="15">
        <f>_xlfn.IFNA(VLOOKUP(C133,Hoja2!A:B,2,FALSE),0)</f>
        <v>326</v>
      </c>
      <c r="K133" s="16">
        <f>_xlfn.IFNA(VLOOKUP(C133,Hoja1!A:J,8,FALSE),0)</f>
        <v>163.79</v>
      </c>
      <c r="L133" s="16">
        <f t="shared" si="10"/>
        <v>29.482199999999999</v>
      </c>
      <c r="M133" s="16">
        <f t="shared" si="11"/>
        <v>63006.737199999996</v>
      </c>
    </row>
    <row r="134" spans="2:13" ht="34.5" customHeight="1">
      <c r="B134" s="10">
        <v>43131</v>
      </c>
      <c r="C134" s="19" t="s">
        <v>360</v>
      </c>
      <c r="D134" s="11" t="s">
        <v>358</v>
      </c>
      <c r="E134" s="12" t="s">
        <v>361</v>
      </c>
      <c r="F134" s="13">
        <v>43088</v>
      </c>
      <c r="G134" s="14">
        <v>1200</v>
      </c>
      <c r="H134" s="14">
        <f>_xlfn.IFNA(VLOOKUP(C134,Hoja1!A:J,7,FALSE),0)</f>
        <v>104</v>
      </c>
      <c r="I134" s="14">
        <f t="shared" si="7"/>
        <v>1512</v>
      </c>
      <c r="J134" s="15">
        <f>_xlfn.IFNA(VLOOKUP(C134,Hoja2!A:B,2,FALSE),0)</f>
        <v>416</v>
      </c>
      <c r="K134" s="16">
        <f>_xlfn.IFNA(VLOOKUP(C134,Hoja1!A:J,8,FALSE),0)</f>
        <v>5</v>
      </c>
      <c r="L134" s="16">
        <f t="shared" si="10"/>
        <v>0.89999999999999991</v>
      </c>
      <c r="M134" s="16">
        <f t="shared" si="11"/>
        <v>2454.4</v>
      </c>
    </row>
    <row r="135" spans="2:13" ht="34.5" customHeight="1">
      <c r="B135" s="10">
        <v>43131</v>
      </c>
      <c r="C135" s="19" t="s">
        <v>363</v>
      </c>
      <c r="D135" s="11" t="s">
        <v>12</v>
      </c>
      <c r="E135" s="12" t="s">
        <v>364</v>
      </c>
      <c r="F135" s="13">
        <v>43042</v>
      </c>
      <c r="G135" s="14">
        <v>2</v>
      </c>
      <c r="H135" s="14">
        <f>_xlfn.IFNA(VLOOKUP(C135,Hoja1!A:J,7,FALSE),0)</f>
        <v>49</v>
      </c>
      <c r="I135" s="14">
        <f t="shared" si="7"/>
        <v>0</v>
      </c>
      <c r="J135" s="15">
        <f>_xlfn.IFNA(VLOOKUP(C135,Hoja2!A:B,2,FALSE),0)</f>
        <v>45</v>
      </c>
      <c r="K135" s="16">
        <f>_xlfn.IFNA(VLOOKUP(C135,Hoja1!A:J,8,FALSE),0)</f>
        <v>67.650000000000006</v>
      </c>
      <c r="L135" s="16">
        <f t="shared" si="10"/>
        <v>12.177000000000001</v>
      </c>
      <c r="M135" s="16">
        <f t="shared" si="11"/>
        <v>3592.2150000000006</v>
      </c>
    </row>
    <row r="136" spans="2:13" ht="34.5" customHeight="1">
      <c r="B136" s="10">
        <v>43131</v>
      </c>
      <c r="C136" s="19" t="s">
        <v>365</v>
      </c>
      <c r="D136" s="11" t="s">
        <v>362</v>
      </c>
      <c r="E136" s="12" t="s">
        <v>366</v>
      </c>
      <c r="F136" s="13">
        <v>42831</v>
      </c>
      <c r="G136" s="14">
        <v>0</v>
      </c>
      <c r="H136" s="14">
        <f>_xlfn.IFNA(VLOOKUP(C136,Hoja1!A:J,7,FALSE),0)</f>
        <v>11</v>
      </c>
      <c r="I136" s="14">
        <f t="shared" si="7"/>
        <v>0</v>
      </c>
      <c r="J136" s="15">
        <f>_xlfn.IFNA(VLOOKUP(C136,Hoja2!A:B,2,FALSE),0)</f>
        <v>11</v>
      </c>
      <c r="K136" s="16">
        <f>_xlfn.IFNA(VLOOKUP(C136,Hoja1!A:J,8,FALSE),0)</f>
        <v>55</v>
      </c>
      <c r="L136" s="16">
        <f t="shared" si="10"/>
        <v>9.9</v>
      </c>
      <c r="M136" s="16">
        <f t="shared" si="11"/>
        <v>713.90000000000009</v>
      </c>
    </row>
    <row r="137" spans="2:13" ht="34.5" customHeight="1">
      <c r="B137" s="10">
        <v>43131</v>
      </c>
      <c r="C137" s="19" t="s">
        <v>369</v>
      </c>
      <c r="D137" s="11" t="s">
        <v>362</v>
      </c>
      <c r="E137" s="12" t="s">
        <v>370</v>
      </c>
      <c r="F137" s="13">
        <v>42950</v>
      </c>
      <c r="G137" s="14">
        <v>0</v>
      </c>
      <c r="H137" s="14">
        <f>_xlfn.IFNA(VLOOKUP(C137,Hoja1!A:J,7,FALSE),0)</f>
        <v>31</v>
      </c>
      <c r="I137" s="14">
        <f t="shared" ref="I137:I145" si="12">IF(J137+G137-H137&lt;0, 0, J137+G137-H137)</f>
        <v>0</v>
      </c>
      <c r="J137" s="15">
        <f>_xlfn.IFNA(VLOOKUP(C137,Hoja2!A:B,2,FALSE),0)</f>
        <v>31</v>
      </c>
      <c r="K137" s="16">
        <f>_xlfn.IFNA(VLOOKUP(C137,Hoja1!A:J,8,FALSE),0)</f>
        <v>150</v>
      </c>
      <c r="L137" s="16">
        <f t="shared" si="10"/>
        <v>27</v>
      </c>
      <c r="M137" s="16">
        <f t="shared" si="11"/>
        <v>5487</v>
      </c>
    </row>
    <row r="138" spans="2:13" ht="34.5" customHeight="1">
      <c r="B138" s="10">
        <v>43131</v>
      </c>
      <c r="C138" s="19" t="s">
        <v>371</v>
      </c>
      <c r="D138" s="11" t="s">
        <v>362</v>
      </c>
      <c r="E138" s="12" t="s">
        <v>372</v>
      </c>
      <c r="F138" s="13">
        <v>42831</v>
      </c>
      <c r="G138" s="14">
        <v>0</v>
      </c>
      <c r="H138" s="14">
        <f>_xlfn.IFNA(VLOOKUP(C138,Hoja1!A:J,7,FALSE),0)</f>
        <v>183</v>
      </c>
      <c r="I138" s="14">
        <f t="shared" si="12"/>
        <v>0</v>
      </c>
      <c r="J138" s="15">
        <f>_xlfn.IFNA(VLOOKUP(C138,Hoja2!A:B,2,FALSE),0)</f>
        <v>183</v>
      </c>
      <c r="K138" s="16">
        <f>_xlfn.IFNA(VLOOKUP(C138,Hoja1!A:J,8,FALSE),0)</f>
        <v>112.5</v>
      </c>
      <c r="L138" s="16">
        <f t="shared" si="10"/>
        <v>20.25</v>
      </c>
      <c r="M138" s="16">
        <f t="shared" si="11"/>
        <v>24293.25</v>
      </c>
    </row>
    <row r="139" spans="2:13" ht="34.5" customHeight="1">
      <c r="B139" s="10">
        <v>43131</v>
      </c>
      <c r="C139" s="19" t="s">
        <v>373</v>
      </c>
      <c r="D139" s="11" t="s">
        <v>362</v>
      </c>
      <c r="E139" s="12" t="s">
        <v>374</v>
      </c>
      <c r="F139" s="13">
        <v>42759</v>
      </c>
      <c r="G139" s="14">
        <v>6</v>
      </c>
      <c r="H139" s="14">
        <f>_xlfn.IFNA(VLOOKUP(C139,Hoja1!A:J,7,FALSE),0)</f>
        <v>46</v>
      </c>
      <c r="I139" s="14">
        <f t="shared" si="12"/>
        <v>6</v>
      </c>
      <c r="J139" s="15">
        <f>_xlfn.IFNA(VLOOKUP(C139,Hoja2!A:B,2,FALSE),0)</f>
        <v>46</v>
      </c>
      <c r="K139" s="16">
        <f>_xlfn.IFNA(VLOOKUP(C139,Hoja1!A:J,8,FALSE),0)</f>
        <v>100</v>
      </c>
      <c r="L139" s="16">
        <f t="shared" si="10"/>
        <v>18</v>
      </c>
      <c r="M139" s="16">
        <f t="shared" si="11"/>
        <v>5428</v>
      </c>
    </row>
    <row r="140" spans="2:13" ht="34.5" customHeight="1">
      <c r="B140" s="10">
        <v>43131</v>
      </c>
      <c r="C140" s="19" t="s">
        <v>387</v>
      </c>
      <c r="D140" s="11" t="s">
        <v>288</v>
      </c>
      <c r="E140" s="12" t="s">
        <v>388</v>
      </c>
      <c r="F140" s="13">
        <v>43111</v>
      </c>
      <c r="G140" s="14">
        <v>13</v>
      </c>
      <c r="H140" s="14">
        <f>_xlfn.IFNA(VLOOKUP(C140,Hoja1!A:J,7,FALSE),0)</f>
        <v>0</v>
      </c>
      <c r="I140" s="14">
        <f t="shared" si="12"/>
        <v>147</v>
      </c>
      <c r="J140" s="15">
        <f>_xlfn.IFNA(VLOOKUP(C140,Hoja2!A:B,2,FALSE),0)</f>
        <v>134</v>
      </c>
      <c r="K140" s="16">
        <v>92</v>
      </c>
      <c r="L140" s="16">
        <f t="shared" ref="L140:L145" si="13">K140*0.18</f>
        <v>16.559999999999999</v>
      </c>
      <c r="M140" s="16">
        <f t="shared" ref="M140:M145" si="14">(K140+L140)*J140</f>
        <v>14547.04</v>
      </c>
    </row>
    <row r="141" spans="2:13" ht="34.5" customHeight="1">
      <c r="B141" s="10">
        <v>43131</v>
      </c>
      <c r="C141" s="19" t="s">
        <v>391</v>
      </c>
      <c r="D141" s="11" t="s">
        <v>42</v>
      </c>
      <c r="E141" s="12" t="s">
        <v>392</v>
      </c>
      <c r="F141" s="13">
        <v>42950</v>
      </c>
      <c r="G141" s="14">
        <v>2</v>
      </c>
      <c r="H141" s="14">
        <f>_xlfn.IFNA(VLOOKUP(C141,Hoja1!A:J,7,FALSE),0)</f>
        <v>35</v>
      </c>
      <c r="I141" s="14">
        <f t="shared" si="12"/>
        <v>0</v>
      </c>
      <c r="J141" s="15">
        <f>_xlfn.IFNA(VLOOKUP(C141,Hoja2!A:B,2,FALSE),0)</f>
        <v>32</v>
      </c>
      <c r="K141" s="16">
        <f>_xlfn.IFNA(VLOOKUP(C141,Hoja1!A:J,8,FALSE),0)</f>
        <v>52.53</v>
      </c>
      <c r="L141" s="16">
        <f t="shared" si="13"/>
        <v>9.4553999999999991</v>
      </c>
      <c r="M141" s="16">
        <f t="shared" si="14"/>
        <v>1983.5328</v>
      </c>
    </row>
    <row r="142" spans="2:13" ht="34.5" customHeight="1">
      <c r="B142" s="10">
        <v>43131</v>
      </c>
      <c r="C142" s="19" t="s">
        <v>393</v>
      </c>
      <c r="D142" s="11" t="s">
        <v>42</v>
      </c>
      <c r="E142" s="12" t="s">
        <v>394</v>
      </c>
      <c r="F142" s="13">
        <v>43042</v>
      </c>
      <c r="G142" s="14">
        <v>0</v>
      </c>
      <c r="H142" s="14">
        <f>_xlfn.IFNA(VLOOKUP(C142,Hoja1!A:J,7,FALSE),0)</f>
        <v>28</v>
      </c>
      <c r="I142" s="14">
        <f t="shared" si="12"/>
        <v>0</v>
      </c>
      <c r="J142" s="15">
        <f>_xlfn.IFNA(VLOOKUP(C142,Hoja2!A:B,2,FALSE),0)</f>
        <v>28</v>
      </c>
      <c r="K142" s="16">
        <f>_xlfn.IFNA(VLOOKUP(C142,Hoja1!A:J,8,FALSE),0)</f>
        <v>76.849999999999994</v>
      </c>
      <c r="L142" s="16">
        <f t="shared" si="13"/>
        <v>13.832999999999998</v>
      </c>
      <c r="M142" s="16">
        <f t="shared" si="14"/>
        <v>2539.1239999999998</v>
      </c>
    </row>
    <row r="143" spans="2:13" ht="34.5" customHeight="1">
      <c r="B143" s="10">
        <v>43131</v>
      </c>
      <c r="C143" s="19" t="s">
        <v>395</v>
      </c>
      <c r="D143" s="11" t="s">
        <v>42</v>
      </c>
      <c r="E143" s="12" t="s">
        <v>396</v>
      </c>
      <c r="F143" s="13">
        <v>43042</v>
      </c>
      <c r="G143" s="14">
        <v>0</v>
      </c>
      <c r="H143" s="14">
        <f>_xlfn.IFNA(VLOOKUP(C143,Hoja1!A:J,7,FALSE),0)</f>
        <v>5</v>
      </c>
      <c r="I143" s="14">
        <f t="shared" si="12"/>
        <v>0</v>
      </c>
      <c r="J143" s="15">
        <f>_xlfn.IFNA(VLOOKUP(C143,Hoja2!A:B,2,FALSE),0)</f>
        <v>4</v>
      </c>
      <c r="K143" s="16">
        <f>_xlfn.IFNA(VLOOKUP(C143,Hoja1!A:J,8,FALSE),0)</f>
        <v>19.98</v>
      </c>
      <c r="L143" s="16">
        <f t="shared" si="13"/>
        <v>3.5964</v>
      </c>
      <c r="M143" s="16">
        <f t="shared" si="14"/>
        <v>94.305599999999998</v>
      </c>
    </row>
    <row r="144" spans="2:13" ht="34.5" customHeight="1">
      <c r="B144" s="10">
        <v>43131</v>
      </c>
      <c r="C144" s="19" t="s">
        <v>399</v>
      </c>
      <c r="D144" s="11" t="s">
        <v>42</v>
      </c>
      <c r="E144" s="12" t="s">
        <v>400</v>
      </c>
      <c r="F144" s="13">
        <v>42691</v>
      </c>
      <c r="G144" s="14">
        <v>0</v>
      </c>
      <c r="H144" s="14">
        <f>_xlfn.IFNA(VLOOKUP(C144,Hoja1!A:J,7,FALSE),0)</f>
        <v>10</v>
      </c>
      <c r="I144" s="14">
        <f t="shared" si="12"/>
        <v>0</v>
      </c>
      <c r="J144" s="15">
        <f>_xlfn.IFNA(VLOOKUP(C144,Hoja2!A:B,2,FALSE),0)</f>
        <v>10</v>
      </c>
      <c r="K144" s="16">
        <f>_xlfn.IFNA(VLOOKUP(C144,Hoja1!A:J,8,FALSE),0)</f>
        <v>19.98</v>
      </c>
      <c r="L144" s="16">
        <f t="shared" si="13"/>
        <v>3.5964</v>
      </c>
      <c r="M144" s="16">
        <f t="shared" si="14"/>
        <v>235.76400000000001</v>
      </c>
    </row>
    <row r="145" spans="2:13" ht="34.5" customHeight="1">
      <c r="B145" s="10">
        <v>43131</v>
      </c>
      <c r="C145" s="19" t="s">
        <v>401</v>
      </c>
      <c r="D145" s="11" t="s">
        <v>345</v>
      </c>
      <c r="E145" s="12" t="s">
        <v>402</v>
      </c>
      <c r="F145" s="20">
        <v>43042</v>
      </c>
      <c r="G145" s="21">
        <v>64</v>
      </c>
      <c r="H145" s="21">
        <f>_xlfn.IFNA(VLOOKUP(C145,Hoja1!A:J,7,FALSE),0)</f>
        <v>131</v>
      </c>
      <c r="I145" s="21">
        <f t="shared" si="12"/>
        <v>24</v>
      </c>
      <c r="J145" s="22">
        <f>_xlfn.IFNA(VLOOKUP(C145,Hoja2!A:B,2,FALSE),0)</f>
        <v>91</v>
      </c>
      <c r="K145" s="23">
        <f>_xlfn.IFNA(VLOOKUP(C145,Hoja1!A:J,8,FALSE),0)</f>
        <v>103.4</v>
      </c>
      <c r="L145" s="23">
        <f t="shared" si="13"/>
        <v>18.612000000000002</v>
      </c>
      <c r="M145" s="23">
        <f t="shared" si="14"/>
        <v>11103.092000000001</v>
      </c>
    </row>
    <row r="146" spans="2:13">
      <c r="F146" s="24" t="s">
        <v>723</v>
      </c>
      <c r="G146" s="25">
        <f>SUM(G9:G145)</f>
        <v>8350</v>
      </c>
      <c r="H146" s="25">
        <f t="shared" ref="H146:M146" si="15">SUM(H9:H145)</f>
        <v>14524</v>
      </c>
      <c r="I146" s="25">
        <f t="shared" si="15"/>
        <v>45846</v>
      </c>
      <c r="J146" s="25">
        <f t="shared" si="15"/>
        <v>51767</v>
      </c>
      <c r="K146" s="25">
        <f t="shared" si="15"/>
        <v>138174.5</v>
      </c>
      <c r="L146" s="25">
        <f t="shared" si="15"/>
        <v>25009.409999999996</v>
      </c>
      <c r="M146" s="25">
        <f t="shared" si="15"/>
        <v>4009391.2598000001</v>
      </c>
    </row>
  </sheetData>
  <mergeCells count="3">
    <mergeCell ref="B4:M4"/>
    <mergeCell ref="B5:M5"/>
    <mergeCell ref="F2:J2"/>
  </mergeCells>
  <pageMargins left="0.15" right="0.15" top="0.25" bottom="0.25" header="0.25" footer="0.2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5"/>
  <sheetViews>
    <sheetView topLeftCell="A13" workbookViewId="0">
      <selection activeCell="B31" sqref="B31"/>
    </sheetView>
  </sheetViews>
  <sheetFormatPr baseColWidth="10" defaultRowHeight="15"/>
  <cols>
    <col min="1" max="1" width="11.42578125" style="18"/>
    <col min="2" max="2" width="51.85546875" bestFit="1" customWidth="1"/>
    <col min="4" max="4" width="16.28515625" bestFit="1" customWidth="1"/>
  </cols>
  <sheetData>
    <row r="1" spans="1:8">
      <c r="A1" s="18" t="s">
        <v>1</v>
      </c>
      <c r="B1" t="s">
        <v>2</v>
      </c>
      <c r="C1" t="s">
        <v>421</v>
      </c>
      <c r="D1" t="s">
        <v>422</v>
      </c>
      <c r="E1" t="s">
        <v>423</v>
      </c>
      <c r="F1" t="s">
        <v>424</v>
      </c>
      <c r="G1" t="s">
        <v>425</v>
      </c>
      <c r="H1" t="s">
        <v>426</v>
      </c>
    </row>
    <row r="2" spans="1:8">
      <c r="A2" s="18" t="s">
        <v>615</v>
      </c>
      <c r="B2" t="s">
        <v>427</v>
      </c>
      <c r="C2">
        <v>1</v>
      </c>
      <c r="D2">
        <v>0</v>
      </c>
      <c r="E2">
        <v>0</v>
      </c>
      <c r="F2">
        <v>18</v>
      </c>
      <c r="G2">
        <v>0</v>
      </c>
      <c r="H2">
        <v>0</v>
      </c>
    </row>
    <row r="3" spans="1:8">
      <c r="A3" s="18" t="s">
        <v>8</v>
      </c>
      <c r="B3" t="s">
        <v>10</v>
      </c>
      <c r="C3">
        <v>55</v>
      </c>
      <c r="D3">
        <v>0</v>
      </c>
      <c r="E3">
        <v>42</v>
      </c>
      <c r="F3">
        <v>18</v>
      </c>
      <c r="G3">
        <v>0</v>
      </c>
      <c r="H3">
        <v>131.94</v>
      </c>
    </row>
    <row r="4" spans="1:8">
      <c r="A4" s="18" t="s">
        <v>11</v>
      </c>
      <c r="B4" t="s">
        <v>13</v>
      </c>
      <c r="C4">
        <v>243</v>
      </c>
      <c r="D4">
        <v>0</v>
      </c>
      <c r="E4">
        <v>72</v>
      </c>
      <c r="F4">
        <v>18</v>
      </c>
      <c r="G4">
        <v>105.88</v>
      </c>
      <c r="H4">
        <v>18465.12</v>
      </c>
    </row>
    <row r="5" spans="1:8">
      <c r="A5" s="18" t="s">
        <v>14</v>
      </c>
      <c r="B5" t="s">
        <v>16</v>
      </c>
      <c r="C5">
        <v>351</v>
      </c>
      <c r="D5">
        <v>0</v>
      </c>
      <c r="E5">
        <v>50</v>
      </c>
      <c r="F5">
        <v>18</v>
      </c>
      <c r="G5">
        <v>194.88</v>
      </c>
      <c r="H5">
        <v>14319</v>
      </c>
    </row>
    <row r="6" spans="1:8">
      <c r="A6" s="18" t="s">
        <v>17</v>
      </c>
      <c r="B6" t="s">
        <v>18</v>
      </c>
      <c r="C6">
        <v>315</v>
      </c>
      <c r="D6">
        <v>0</v>
      </c>
      <c r="E6">
        <v>21</v>
      </c>
      <c r="F6">
        <v>18</v>
      </c>
      <c r="G6">
        <v>0</v>
      </c>
      <c r="H6">
        <v>12604.55</v>
      </c>
    </row>
    <row r="7" spans="1:8">
      <c r="A7" s="18" t="s">
        <v>19</v>
      </c>
      <c r="B7" t="s">
        <v>20</v>
      </c>
      <c r="C7">
        <v>216</v>
      </c>
      <c r="D7">
        <v>0</v>
      </c>
      <c r="E7">
        <v>4</v>
      </c>
      <c r="F7">
        <v>18</v>
      </c>
      <c r="G7">
        <v>202.05</v>
      </c>
      <c r="H7">
        <v>21736.35</v>
      </c>
    </row>
    <row r="8" spans="1:8">
      <c r="A8" s="18">
        <v>14111506</v>
      </c>
      <c r="B8" t="s">
        <v>23</v>
      </c>
      <c r="C8">
        <v>2699</v>
      </c>
      <c r="D8">
        <v>0</v>
      </c>
      <c r="E8">
        <v>184</v>
      </c>
      <c r="F8">
        <v>18</v>
      </c>
      <c r="G8">
        <v>0</v>
      </c>
      <c r="H8">
        <v>208800</v>
      </c>
    </row>
    <row r="9" spans="1:8">
      <c r="A9" s="18" t="s">
        <v>24</v>
      </c>
      <c r="B9" t="s">
        <v>25</v>
      </c>
      <c r="C9">
        <v>39</v>
      </c>
      <c r="D9">
        <v>0</v>
      </c>
      <c r="E9">
        <v>1</v>
      </c>
      <c r="F9">
        <v>18</v>
      </c>
      <c r="G9">
        <v>0</v>
      </c>
      <c r="H9">
        <v>0</v>
      </c>
    </row>
    <row r="10" spans="1:8">
      <c r="A10" s="18" t="s">
        <v>616</v>
      </c>
      <c r="B10" t="s">
        <v>428</v>
      </c>
      <c r="C10">
        <v>2</v>
      </c>
      <c r="D10">
        <v>0</v>
      </c>
      <c r="E10">
        <v>0</v>
      </c>
      <c r="F10">
        <v>18</v>
      </c>
      <c r="G10">
        <v>0</v>
      </c>
      <c r="H10">
        <v>0</v>
      </c>
    </row>
    <row r="11" spans="1:8">
      <c r="A11" s="18" t="s">
        <v>26</v>
      </c>
      <c r="B11" t="s">
        <v>27</v>
      </c>
      <c r="C11">
        <v>1645</v>
      </c>
      <c r="D11">
        <v>0</v>
      </c>
      <c r="E11">
        <v>28</v>
      </c>
      <c r="F11">
        <v>18</v>
      </c>
      <c r="G11">
        <v>22.46</v>
      </c>
      <c r="H11">
        <v>4461.6000000000004</v>
      </c>
    </row>
    <row r="12" spans="1:8">
      <c r="A12" s="18" t="s">
        <v>28</v>
      </c>
      <c r="B12" t="s">
        <v>29</v>
      </c>
      <c r="C12">
        <v>246</v>
      </c>
      <c r="D12">
        <v>0</v>
      </c>
      <c r="E12">
        <v>18</v>
      </c>
      <c r="F12">
        <v>18</v>
      </c>
      <c r="G12">
        <v>0</v>
      </c>
      <c r="H12">
        <v>0</v>
      </c>
    </row>
    <row r="13" spans="1:8">
      <c r="A13" s="18" t="s">
        <v>30</v>
      </c>
      <c r="B13" t="s">
        <v>31</v>
      </c>
      <c r="C13">
        <v>201</v>
      </c>
      <c r="D13">
        <v>0</v>
      </c>
      <c r="E13">
        <v>34</v>
      </c>
      <c r="F13">
        <v>18</v>
      </c>
      <c r="G13">
        <v>0</v>
      </c>
      <c r="H13">
        <v>447.36</v>
      </c>
    </row>
    <row r="14" spans="1:8">
      <c r="A14" s="18" t="s">
        <v>32</v>
      </c>
      <c r="B14" t="s">
        <v>33</v>
      </c>
      <c r="C14">
        <v>89</v>
      </c>
      <c r="D14">
        <v>0</v>
      </c>
      <c r="E14">
        <v>0</v>
      </c>
      <c r="F14">
        <v>18</v>
      </c>
      <c r="G14">
        <v>0</v>
      </c>
      <c r="H14">
        <v>0</v>
      </c>
    </row>
    <row r="15" spans="1:8">
      <c r="A15" s="18" t="s">
        <v>34</v>
      </c>
      <c r="B15" t="s">
        <v>35</v>
      </c>
      <c r="C15">
        <v>30</v>
      </c>
      <c r="D15">
        <v>0</v>
      </c>
      <c r="E15">
        <v>102</v>
      </c>
      <c r="F15">
        <v>18</v>
      </c>
      <c r="G15">
        <v>0</v>
      </c>
      <c r="H15">
        <v>296.60000000000002</v>
      </c>
    </row>
    <row r="16" spans="1:8">
      <c r="A16" s="18">
        <v>14111538</v>
      </c>
      <c r="B16" t="s">
        <v>37</v>
      </c>
      <c r="C16">
        <v>27</v>
      </c>
      <c r="D16">
        <v>0</v>
      </c>
      <c r="E16">
        <v>1</v>
      </c>
      <c r="F16">
        <v>18</v>
      </c>
      <c r="G16">
        <v>0</v>
      </c>
      <c r="H16">
        <v>5040</v>
      </c>
    </row>
    <row r="17" spans="1:8">
      <c r="A17" s="18" t="s">
        <v>38</v>
      </c>
      <c r="B17" t="s">
        <v>429</v>
      </c>
      <c r="C17">
        <v>7</v>
      </c>
      <c r="D17">
        <v>0</v>
      </c>
      <c r="E17">
        <v>0</v>
      </c>
      <c r="F17">
        <v>18</v>
      </c>
      <c r="G17">
        <v>0</v>
      </c>
      <c r="H17">
        <v>0</v>
      </c>
    </row>
    <row r="18" spans="1:8">
      <c r="A18" s="18" t="s">
        <v>617</v>
      </c>
      <c r="B18" t="s">
        <v>430</v>
      </c>
      <c r="C18">
        <v>2000</v>
      </c>
      <c r="D18">
        <v>0</v>
      </c>
      <c r="E18">
        <v>5</v>
      </c>
      <c r="F18">
        <v>18</v>
      </c>
      <c r="G18">
        <v>143</v>
      </c>
      <c r="H18">
        <v>143000</v>
      </c>
    </row>
    <row r="19" spans="1:8">
      <c r="A19" s="18" t="s">
        <v>39</v>
      </c>
      <c r="B19" t="s">
        <v>431</v>
      </c>
      <c r="C19">
        <v>8</v>
      </c>
      <c r="D19">
        <v>0</v>
      </c>
      <c r="E19">
        <v>0</v>
      </c>
      <c r="F19">
        <v>18</v>
      </c>
      <c r="G19">
        <v>0</v>
      </c>
      <c r="H19">
        <v>14000</v>
      </c>
    </row>
    <row r="20" spans="1:8">
      <c r="A20" s="18" t="s">
        <v>40</v>
      </c>
      <c r="B20" t="s">
        <v>41</v>
      </c>
      <c r="C20">
        <v>15</v>
      </c>
      <c r="D20">
        <v>0</v>
      </c>
      <c r="E20">
        <v>0</v>
      </c>
      <c r="F20">
        <v>18</v>
      </c>
      <c r="G20">
        <v>0</v>
      </c>
      <c r="H20">
        <v>0</v>
      </c>
    </row>
    <row r="21" spans="1:8">
      <c r="A21" s="18" t="s">
        <v>618</v>
      </c>
      <c r="B21" t="s">
        <v>432</v>
      </c>
      <c r="C21">
        <v>105</v>
      </c>
      <c r="D21">
        <v>0</v>
      </c>
      <c r="E21">
        <v>0</v>
      </c>
      <c r="F21">
        <v>18</v>
      </c>
      <c r="G21">
        <v>17.600000000000001</v>
      </c>
      <c r="H21">
        <v>1199.04</v>
      </c>
    </row>
    <row r="22" spans="1:8">
      <c r="A22" s="18" t="s">
        <v>43</v>
      </c>
      <c r="B22" t="s">
        <v>44</v>
      </c>
      <c r="C22">
        <v>250</v>
      </c>
      <c r="D22">
        <v>0</v>
      </c>
      <c r="E22">
        <v>14</v>
      </c>
      <c r="F22">
        <v>18</v>
      </c>
      <c r="G22">
        <v>0</v>
      </c>
      <c r="H22">
        <v>894.72</v>
      </c>
    </row>
    <row r="23" spans="1:8">
      <c r="A23" s="18" t="s">
        <v>45</v>
      </c>
      <c r="B23" t="s">
        <v>46</v>
      </c>
      <c r="C23">
        <v>62</v>
      </c>
      <c r="D23">
        <v>0</v>
      </c>
      <c r="E23">
        <v>10</v>
      </c>
      <c r="F23">
        <v>18</v>
      </c>
      <c r="G23">
        <v>0</v>
      </c>
      <c r="H23">
        <v>4327.2</v>
      </c>
    </row>
    <row r="24" spans="1:8">
      <c r="A24" s="18" t="s">
        <v>47</v>
      </c>
      <c r="B24" t="s">
        <v>48</v>
      </c>
      <c r="C24">
        <v>51</v>
      </c>
      <c r="D24">
        <v>0</v>
      </c>
      <c r="E24">
        <v>0</v>
      </c>
      <c r="F24">
        <v>18</v>
      </c>
      <c r="G24">
        <v>0</v>
      </c>
      <c r="H24">
        <v>0</v>
      </c>
    </row>
    <row r="25" spans="1:8">
      <c r="A25" s="18" t="s">
        <v>619</v>
      </c>
      <c r="B25" t="s">
        <v>433</v>
      </c>
      <c r="C25">
        <v>48</v>
      </c>
      <c r="D25">
        <v>0</v>
      </c>
      <c r="E25">
        <v>5</v>
      </c>
      <c r="F25">
        <v>18</v>
      </c>
      <c r="G25">
        <v>0</v>
      </c>
      <c r="H25">
        <v>312.95999999999998</v>
      </c>
    </row>
    <row r="26" spans="1:8">
      <c r="A26" s="18" t="s">
        <v>620</v>
      </c>
      <c r="B26" t="s">
        <v>434</v>
      </c>
      <c r="C26">
        <v>192</v>
      </c>
      <c r="D26">
        <v>0</v>
      </c>
      <c r="E26">
        <v>0</v>
      </c>
      <c r="F26">
        <v>18</v>
      </c>
      <c r="G26">
        <v>0</v>
      </c>
      <c r="H26">
        <v>914.88</v>
      </c>
    </row>
    <row r="27" spans="1:8">
      <c r="A27" s="18" t="s">
        <v>49</v>
      </c>
      <c r="B27" t="s">
        <v>50</v>
      </c>
      <c r="C27">
        <v>162</v>
      </c>
      <c r="D27">
        <v>0</v>
      </c>
      <c r="E27">
        <v>24</v>
      </c>
      <c r="F27">
        <v>18</v>
      </c>
      <c r="G27">
        <v>0</v>
      </c>
      <c r="H27">
        <v>474.72</v>
      </c>
    </row>
    <row r="28" spans="1:8">
      <c r="A28" s="18" t="s">
        <v>621</v>
      </c>
      <c r="B28" t="s">
        <v>435</v>
      </c>
      <c r="C28">
        <v>144</v>
      </c>
      <c r="D28">
        <v>0</v>
      </c>
      <c r="E28">
        <v>0</v>
      </c>
      <c r="F28">
        <v>18</v>
      </c>
      <c r="G28">
        <v>20.43</v>
      </c>
      <c r="H28">
        <v>3816</v>
      </c>
    </row>
    <row r="29" spans="1:8">
      <c r="A29" s="18" t="s">
        <v>51</v>
      </c>
      <c r="B29" t="s">
        <v>436</v>
      </c>
      <c r="C29">
        <v>253</v>
      </c>
      <c r="D29">
        <v>0</v>
      </c>
      <c r="E29">
        <v>29</v>
      </c>
      <c r="F29">
        <v>18</v>
      </c>
      <c r="G29">
        <v>0</v>
      </c>
      <c r="H29">
        <v>894.72</v>
      </c>
    </row>
    <row r="30" spans="1:8">
      <c r="A30" s="18" t="s">
        <v>622</v>
      </c>
      <c r="B30" t="s">
        <v>437</v>
      </c>
      <c r="C30">
        <v>273</v>
      </c>
      <c r="D30">
        <v>0</v>
      </c>
      <c r="E30">
        <v>13</v>
      </c>
      <c r="F30">
        <v>18</v>
      </c>
      <c r="G30">
        <v>0</v>
      </c>
      <c r="H30">
        <v>1301.28</v>
      </c>
    </row>
    <row r="31" spans="1:8">
      <c r="A31" s="18" t="s">
        <v>623</v>
      </c>
      <c r="B31" t="s">
        <v>438</v>
      </c>
      <c r="C31">
        <v>55</v>
      </c>
      <c r="D31">
        <v>72</v>
      </c>
      <c r="E31">
        <v>0</v>
      </c>
      <c r="F31">
        <v>18</v>
      </c>
      <c r="G31">
        <v>0</v>
      </c>
      <c r="H31">
        <v>0</v>
      </c>
    </row>
    <row r="32" spans="1:8">
      <c r="A32" s="18" t="s">
        <v>52</v>
      </c>
      <c r="B32" t="s">
        <v>439</v>
      </c>
      <c r="C32">
        <v>852</v>
      </c>
      <c r="D32">
        <v>0</v>
      </c>
      <c r="E32">
        <v>102</v>
      </c>
      <c r="F32">
        <v>18</v>
      </c>
      <c r="G32">
        <v>0</v>
      </c>
      <c r="H32">
        <v>0</v>
      </c>
    </row>
    <row r="33" spans="1:8">
      <c r="A33" s="18" t="s">
        <v>53</v>
      </c>
      <c r="B33" t="s">
        <v>440</v>
      </c>
      <c r="C33">
        <v>420</v>
      </c>
      <c r="D33">
        <v>0</v>
      </c>
      <c r="E33">
        <v>0</v>
      </c>
      <c r="F33">
        <v>18</v>
      </c>
      <c r="G33">
        <v>0</v>
      </c>
      <c r="H33">
        <v>0</v>
      </c>
    </row>
    <row r="34" spans="1:8">
      <c r="A34" s="18" t="s">
        <v>54</v>
      </c>
      <c r="B34" t="s">
        <v>441</v>
      </c>
      <c r="C34">
        <v>73</v>
      </c>
      <c r="D34">
        <v>0</v>
      </c>
      <c r="E34">
        <v>7</v>
      </c>
      <c r="F34">
        <v>18</v>
      </c>
      <c r="G34">
        <v>0</v>
      </c>
      <c r="H34">
        <v>4744</v>
      </c>
    </row>
    <row r="35" spans="1:8">
      <c r="A35" s="18" t="s">
        <v>55</v>
      </c>
      <c r="B35" t="s">
        <v>56</v>
      </c>
      <c r="C35">
        <v>52</v>
      </c>
      <c r="D35">
        <v>0</v>
      </c>
      <c r="E35">
        <v>1</v>
      </c>
      <c r="F35">
        <v>18</v>
      </c>
      <c r="G35">
        <v>101.65</v>
      </c>
      <c r="H35">
        <v>2033.1</v>
      </c>
    </row>
    <row r="36" spans="1:8">
      <c r="A36" s="18" t="s">
        <v>57</v>
      </c>
      <c r="B36" t="s">
        <v>58</v>
      </c>
      <c r="C36">
        <v>1267</v>
      </c>
      <c r="D36">
        <v>0</v>
      </c>
      <c r="E36">
        <v>2591</v>
      </c>
      <c r="F36">
        <v>18</v>
      </c>
      <c r="G36">
        <v>70.290000000000006</v>
      </c>
      <c r="H36">
        <v>35145</v>
      </c>
    </row>
    <row r="37" spans="1:8">
      <c r="A37" s="18" t="s">
        <v>63</v>
      </c>
      <c r="B37" t="s">
        <v>64</v>
      </c>
      <c r="C37">
        <v>88</v>
      </c>
      <c r="D37">
        <v>0</v>
      </c>
      <c r="E37">
        <v>111</v>
      </c>
      <c r="F37">
        <v>18</v>
      </c>
      <c r="G37">
        <v>0</v>
      </c>
      <c r="H37">
        <v>0</v>
      </c>
    </row>
    <row r="38" spans="1:8">
      <c r="A38" s="18" t="s">
        <v>65</v>
      </c>
      <c r="B38" t="s">
        <v>66</v>
      </c>
      <c r="C38">
        <v>117</v>
      </c>
      <c r="D38">
        <v>0</v>
      </c>
      <c r="E38">
        <v>4</v>
      </c>
      <c r="F38">
        <v>18</v>
      </c>
      <c r="G38">
        <v>0</v>
      </c>
      <c r="H38">
        <v>3049.5</v>
      </c>
    </row>
    <row r="39" spans="1:8">
      <c r="A39" s="18" t="s">
        <v>624</v>
      </c>
      <c r="B39" t="s">
        <v>442</v>
      </c>
      <c r="C39">
        <v>10</v>
      </c>
      <c r="D39">
        <v>0</v>
      </c>
      <c r="E39">
        <v>0</v>
      </c>
      <c r="F39">
        <v>18</v>
      </c>
      <c r="G39">
        <v>0</v>
      </c>
      <c r="H39">
        <v>0</v>
      </c>
    </row>
    <row r="40" spans="1:8">
      <c r="A40" s="18" t="s">
        <v>625</v>
      </c>
      <c r="B40" t="s">
        <v>443</v>
      </c>
      <c r="C40">
        <v>11200</v>
      </c>
      <c r="D40">
        <v>0</v>
      </c>
      <c r="E40">
        <v>100</v>
      </c>
      <c r="F40">
        <v>18</v>
      </c>
      <c r="G40">
        <v>0</v>
      </c>
      <c r="H40">
        <v>0</v>
      </c>
    </row>
    <row r="41" spans="1:8">
      <c r="A41" s="18" t="s">
        <v>67</v>
      </c>
      <c r="B41" t="s">
        <v>444</v>
      </c>
      <c r="C41">
        <v>20</v>
      </c>
      <c r="D41">
        <v>0</v>
      </c>
      <c r="E41">
        <v>0</v>
      </c>
      <c r="F41">
        <v>18</v>
      </c>
      <c r="G41">
        <v>0</v>
      </c>
      <c r="H41">
        <v>1300</v>
      </c>
    </row>
    <row r="42" spans="1:8">
      <c r="A42" s="18" t="s">
        <v>68</v>
      </c>
      <c r="B42" t="s">
        <v>70</v>
      </c>
      <c r="C42">
        <v>53</v>
      </c>
      <c r="D42">
        <v>0</v>
      </c>
      <c r="E42">
        <v>0</v>
      </c>
      <c r="F42">
        <v>18</v>
      </c>
      <c r="G42">
        <v>0</v>
      </c>
      <c r="H42">
        <v>0</v>
      </c>
    </row>
    <row r="43" spans="1:8">
      <c r="A43" s="18" t="s">
        <v>626</v>
      </c>
      <c r="B43" t="s">
        <v>445</v>
      </c>
      <c r="C43">
        <v>6</v>
      </c>
      <c r="D43">
        <v>0</v>
      </c>
      <c r="E43">
        <v>0</v>
      </c>
      <c r="F43">
        <v>18</v>
      </c>
      <c r="G43">
        <v>0</v>
      </c>
      <c r="H43">
        <v>0</v>
      </c>
    </row>
    <row r="44" spans="1:8">
      <c r="A44" s="18" t="s">
        <v>71</v>
      </c>
      <c r="B44" t="s">
        <v>72</v>
      </c>
      <c r="C44">
        <v>4</v>
      </c>
      <c r="D44">
        <v>0</v>
      </c>
      <c r="E44">
        <v>0</v>
      </c>
      <c r="F44">
        <v>18</v>
      </c>
      <c r="G44">
        <v>0</v>
      </c>
      <c r="H44">
        <v>0</v>
      </c>
    </row>
    <row r="45" spans="1:8">
      <c r="A45" s="18" t="s">
        <v>73</v>
      </c>
      <c r="B45" t="s">
        <v>74</v>
      </c>
      <c r="C45">
        <v>31</v>
      </c>
      <c r="D45">
        <v>0</v>
      </c>
      <c r="E45">
        <v>0</v>
      </c>
      <c r="F45">
        <v>18</v>
      </c>
      <c r="G45">
        <v>0</v>
      </c>
      <c r="H45">
        <v>0</v>
      </c>
    </row>
    <row r="46" spans="1:8">
      <c r="A46" s="18" t="s">
        <v>627</v>
      </c>
      <c r="B46" t="s">
        <v>446</v>
      </c>
      <c r="C46">
        <v>2</v>
      </c>
      <c r="D46">
        <v>0</v>
      </c>
      <c r="E46">
        <v>0</v>
      </c>
      <c r="F46">
        <v>18</v>
      </c>
      <c r="G46">
        <v>474.57</v>
      </c>
      <c r="H46">
        <v>949.14</v>
      </c>
    </row>
    <row r="47" spans="1:8">
      <c r="A47" s="18" t="s">
        <v>628</v>
      </c>
      <c r="B47" t="s">
        <v>447</v>
      </c>
      <c r="C47">
        <v>200</v>
      </c>
      <c r="D47">
        <v>0</v>
      </c>
      <c r="E47">
        <v>20</v>
      </c>
      <c r="F47">
        <v>18</v>
      </c>
      <c r="G47">
        <v>0</v>
      </c>
      <c r="H47">
        <v>43117.5</v>
      </c>
    </row>
    <row r="48" spans="1:8">
      <c r="A48" s="18" t="s">
        <v>75</v>
      </c>
      <c r="B48" t="s">
        <v>448</v>
      </c>
      <c r="C48">
        <v>170</v>
      </c>
      <c r="D48">
        <v>0</v>
      </c>
      <c r="E48">
        <v>0</v>
      </c>
      <c r="F48">
        <v>18</v>
      </c>
      <c r="G48">
        <v>0</v>
      </c>
      <c r="H48">
        <v>0</v>
      </c>
    </row>
    <row r="49" spans="1:8">
      <c r="A49" s="18" t="s">
        <v>629</v>
      </c>
      <c r="B49" t="s">
        <v>449</v>
      </c>
      <c r="C49">
        <v>15</v>
      </c>
      <c r="D49">
        <v>0</v>
      </c>
      <c r="E49">
        <v>0</v>
      </c>
      <c r="F49">
        <v>18</v>
      </c>
      <c r="G49">
        <v>0</v>
      </c>
      <c r="H49">
        <v>0</v>
      </c>
    </row>
    <row r="50" spans="1:8">
      <c r="A50" s="18" t="s">
        <v>76</v>
      </c>
      <c r="B50" t="s">
        <v>450</v>
      </c>
      <c r="C50">
        <v>8</v>
      </c>
      <c r="D50">
        <v>3</v>
      </c>
      <c r="E50">
        <v>0</v>
      </c>
      <c r="F50">
        <v>18</v>
      </c>
      <c r="G50">
        <v>0</v>
      </c>
      <c r="H50">
        <v>0</v>
      </c>
    </row>
    <row r="51" spans="1:8">
      <c r="A51" s="18" t="s">
        <v>77</v>
      </c>
      <c r="B51" t="s">
        <v>78</v>
      </c>
      <c r="C51">
        <v>134</v>
      </c>
      <c r="D51">
        <v>1</v>
      </c>
      <c r="E51">
        <v>4</v>
      </c>
      <c r="F51">
        <v>18</v>
      </c>
      <c r="G51">
        <v>28.81</v>
      </c>
      <c r="H51">
        <v>4321.5</v>
      </c>
    </row>
    <row r="52" spans="1:8">
      <c r="A52" s="18" t="s">
        <v>79</v>
      </c>
      <c r="B52" t="s">
        <v>451</v>
      </c>
      <c r="C52">
        <v>16</v>
      </c>
      <c r="D52">
        <v>0</v>
      </c>
      <c r="E52">
        <v>0</v>
      </c>
      <c r="F52">
        <v>18</v>
      </c>
      <c r="G52">
        <v>0</v>
      </c>
      <c r="H52">
        <v>0</v>
      </c>
    </row>
    <row r="53" spans="1:8">
      <c r="A53" s="18" t="s">
        <v>80</v>
      </c>
      <c r="B53" t="s">
        <v>452</v>
      </c>
      <c r="C53">
        <v>2</v>
      </c>
      <c r="D53">
        <v>0</v>
      </c>
      <c r="E53">
        <v>0</v>
      </c>
      <c r="F53">
        <v>18</v>
      </c>
      <c r="G53">
        <v>0</v>
      </c>
      <c r="H53">
        <v>0</v>
      </c>
    </row>
    <row r="54" spans="1:8">
      <c r="A54" s="18" t="s">
        <v>630</v>
      </c>
      <c r="B54" t="s">
        <v>453</v>
      </c>
      <c r="C54">
        <v>91</v>
      </c>
      <c r="D54">
        <v>0</v>
      </c>
      <c r="E54">
        <v>0</v>
      </c>
      <c r="F54">
        <v>18</v>
      </c>
      <c r="G54">
        <v>10476</v>
      </c>
      <c r="H54">
        <v>628560</v>
      </c>
    </row>
    <row r="55" spans="1:8">
      <c r="A55" s="18" t="s">
        <v>81</v>
      </c>
      <c r="B55" t="s">
        <v>82</v>
      </c>
      <c r="C55">
        <v>129</v>
      </c>
      <c r="D55">
        <v>0</v>
      </c>
      <c r="E55">
        <v>3</v>
      </c>
      <c r="F55">
        <v>18</v>
      </c>
      <c r="G55">
        <v>28.81</v>
      </c>
      <c r="H55">
        <v>4350.3100000000004</v>
      </c>
    </row>
    <row r="56" spans="1:8">
      <c r="A56" s="18" t="s">
        <v>631</v>
      </c>
      <c r="B56" t="s">
        <v>454</v>
      </c>
      <c r="C56">
        <v>518</v>
      </c>
      <c r="D56">
        <v>0</v>
      </c>
      <c r="E56">
        <v>0</v>
      </c>
      <c r="F56">
        <v>18</v>
      </c>
      <c r="G56">
        <v>0</v>
      </c>
      <c r="H56">
        <v>0</v>
      </c>
    </row>
    <row r="57" spans="1:8">
      <c r="A57" s="18" t="s">
        <v>632</v>
      </c>
      <c r="B57" t="s">
        <v>455</v>
      </c>
      <c r="C57">
        <v>4</v>
      </c>
      <c r="D57">
        <v>0</v>
      </c>
      <c r="E57">
        <v>0</v>
      </c>
      <c r="F57">
        <v>18</v>
      </c>
      <c r="G57">
        <v>750</v>
      </c>
      <c r="H57">
        <v>3000</v>
      </c>
    </row>
    <row r="58" spans="1:8">
      <c r="A58" s="18" t="s">
        <v>83</v>
      </c>
      <c r="B58" t="s">
        <v>84</v>
      </c>
      <c r="C58">
        <v>628</v>
      </c>
      <c r="D58">
        <v>0</v>
      </c>
      <c r="E58">
        <v>27</v>
      </c>
      <c r="F58">
        <v>18</v>
      </c>
      <c r="G58">
        <v>0</v>
      </c>
      <c r="H58">
        <v>5847</v>
      </c>
    </row>
    <row r="59" spans="1:8">
      <c r="A59" s="18" t="s">
        <v>633</v>
      </c>
      <c r="B59" t="s">
        <v>456</v>
      </c>
      <c r="C59">
        <v>140</v>
      </c>
      <c r="D59">
        <v>0</v>
      </c>
      <c r="E59">
        <v>0</v>
      </c>
      <c r="F59">
        <v>18</v>
      </c>
      <c r="G59">
        <v>623.73</v>
      </c>
      <c r="H59">
        <v>12417.84</v>
      </c>
    </row>
    <row r="60" spans="1:8">
      <c r="A60" s="18" t="s">
        <v>85</v>
      </c>
      <c r="B60" t="s">
        <v>457</v>
      </c>
      <c r="C60">
        <v>10</v>
      </c>
      <c r="D60">
        <v>0</v>
      </c>
      <c r="E60">
        <v>0</v>
      </c>
      <c r="F60">
        <v>18</v>
      </c>
      <c r="G60">
        <v>0</v>
      </c>
      <c r="H60">
        <v>0</v>
      </c>
    </row>
    <row r="61" spans="1:8">
      <c r="A61" s="18" t="s">
        <v>634</v>
      </c>
      <c r="B61" t="s">
        <v>458</v>
      </c>
      <c r="C61">
        <v>15</v>
      </c>
      <c r="D61">
        <v>0</v>
      </c>
      <c r="E61">
        <v>0</v>
      </c>
      <c r="F61">
        <v>18</v>
      </c>
      <c r="G61">
        <v>203.38</v>
      </c>
      <c r="H61">
        <v>3050.7</v>
      </c>
    </row>
    <row r="62" spans="1:8">
      <c r="A62" s="18" t="s">
        <v>635</v>
      </c>
      <c r="B62" t="s">
        <v>459</v>
      </c>
      <c r="C62">
        <v>10</v>
      </c>
      <c r="D62">
        <v>0</v>
      </c>
      <c r="E62">
        <v>0</v>
      </c>
      <c r="F62">
        <v>18</v>
      </c>
      <c r="G62">
        <v>211.86</v>
      </c>
      <c r="H62">
        <v>2118.6</v>
      </c>
    </row>
    <row r="63" spans="1:8">
      <c r="A63" s="18" t="s">
        <v>636</v>
      </c>
      <c r="B63" t="s">
        <v>460</v>
      </c>
      <c r="C63">
        <v>15</v>
      </c>
      <c r="D63">
        <v>0</v>
      </c>
      <c r="E63">
        <v>0</v>
      </c>
      <c r="F63">
        <v>18</v>
      </c>
      <c r="G63">
        <v>190.67</v>
      </c>
      <c r="H63">
        <v>2860.05</v>
      </c>
    </row>
    <row r="64" spans="1:8">
      <c r="A64" s="18" t="s">
        <v>637</v>
      </c>
      <c r="B64" t="s">
        <v>461</v>
      </c>
      <c r="C64">
        <v>15</v>
      </c>
      <c r="D64">
        <v>0</v>
      </c>
      <c r="E64">
        <v>0</v>
      </c>
      <c r="F64">
        <v>18</v>
      </c>
      <c r="G64">
        <v>131.35</v>
      </c>
      <c r="H64">
        <v>1970.25</v>
      </c>
    </row>
    <row r="65" spans="1:8">
      <c r="A65" s="18" t="s">
        <v>638</v>
      </c>
      <c r="B65" t="s">
        <v>462</v>
      </c>
      <c r="C65">
        <v>15</v>
      </c>
      <c r="D65">
        <v>0</v>
      </c>
      <c r="E65">
        <v>0</v>
      </c>
      <c r="F65">
        <v>18</v>
      </c>
      <c r="G65">
        <v>131.35</v>
      </c>
      <c r="H65">
        <v>1970.25</v>
      </c>
    </row>
    <row r="66" spans="1:8">
      <c r="A66" s="18" t="s">
        <v>639</v>
      </c>
      <c r="B66" t="s">
        <v>463</v>
      </c>
      <c r="C66">
        <v>15</v>
      </c>
      <c r="D66">
        <v>0</v>
      </c>
      <c r="E66">
        <v>0</v>
      </c>
      <c r="F66">
        <v>18</v>
      </c>
      <c r="G66">
        <v>84.74</v>
      </c>
      <c r="H66">
        <v>1271.0999999999999</v>
      </c>
    </row>
    <row r="67" spans="1:8">
      <c r="A67" s="18" t="s">
        <v>640</v>
      </c>
      <c r="B67" t="s">
        <v>464</v>
      </c>
      <c r="C67">
        <v>15</v>
      </c>
      <c r="D67">
        <v>0</v>
      </c>
      <c r="E67">
        <v>0</v>
      </c>
      <c r="F67">
        <v>18</v>
      </c>
      <c r="G67">
        <v>59.32</v>
      </c>
      <c r="H67">
        <v>889.8</v>
      </c>
    </row>
    <row r="68" spans="1:8">
      <c r="A68" s="18" t="s">
        <v>641</v>
      </c>
      <c r="B68" t="s">
        <v>465</v>
      </c>
      <c r="C68">
        <v>15</v>
      </c>
      <c r="D68">
        <v>0</v>
      </c>
      <c r="E68">
        <v>0</v>
      </c>
      <c r="F68">
        <v>18</v>
      </c>
      <c r="G68">
        <v>46.61</v>
      </c>
      <c r="H68">
        <v>699.15</v>
      </c>
    </row>
    <row r="69" spans="1:8">
      <c r="A69" s="18" t="s">
        <v>86</v>
      </c>
      <c r="B69" t="s">
        <v>466</v>
      </c>
      <c r="C69">
        <v>411</v>
      </c>
      <c r="D69">
        <v>0</v>
      </c>
      <c r="E69">
        <v>0</v>
      </c>
      <c r="F69">
        <v>18</v>
      </c>
      <c r="G69">
        <v>0</v>
      </c>
      <c r="H69">
        <v>0</v>
      </c>
    </row>
    <row r="70" spans="1:8">
      <c r="A70" s="18" t="s">
        <v>642</v>
      </c>
      <c r="B70" t="s">
        <v>467</v>
      </c>
      <c r="C70">
        <v>15</v>
      </c>
      <c r="D70">
        <v>0</v>
      </c>
      <c r="E70">
        <v>0</v>
      </c>
      <c r="F70">
        <v>18</v>
      </c>
      <c r="G70">
        <v>305.08</v>
      </c>
      <c r="H70">
        <v>4576.2</v>
      </c>
    </row>
    <row r="71" spans="1:8">
      <c r="A71" s="18" t="s">
        <v>643</v>
      </c>
      <c r="B71" t="s">
        <v>468</v>
      </c>
      <c r="C71">
        <v>2</v>
      </c>
      <c r="D71">
        <v>0</v>
      </c>
      <c r="E71">
        <v>0</v>
      </c>
      <c r="F71">
        <v>18</v>
      </c>
      <c r="G71">
        <v>0</v>
      </c>
      <c r="H71">
        <v>0</v>
      </c>
    </row>
    <row r="72" spans="1:8">
      <c r="A72" s="18" t="s">
        <v>644</v>
      </c>
      <c r="B72" t="s">
        <v>469</v>
      </c>
      <c r="C72">
        <v>124</v>
      </c>
      <c r="D72">
        <v>0</v>
      </c>
      <c r="E72">
        <v>0</v>
      </c>
      <c r="F72">
        <v>18</v>
      </c>
      <c r="G72">
        <v>0</v>
      </c>
      <c r="H72">
        <v>0</v>
      </c>
    </row>
    <row r="73" spans="1:8">
      <c r="A73" s="18" t="s">
        <v>645</v>
      </c>
      <c r="B73" t="s">
        <v>470</v>
      </c>
      <c r="C73">
        <v>10</v>
      </c>
      <c r="D73">
        <v>0</v>
      </c>
      <c r="E73">
        <v>0</v>
      </c>
      <c r="F73">
        <v>18</v>
      </c>
      <c r="G73">
        <v>177.96</v>
      </c>
      <c r="H73">
        <v>1779.6</v>
      </c>
    </row>
    <row r="74" spans="1:8">
      <c r="A74" s="18" t="s">
        <v>646</v>
      </c>
      <c r="B74" t="s">
        <v>471</v>
      </c>
      <c r="C74">
        <v>10</v>
      </c>
      <c r="D74">
        <v>0</v>
      </c>
      <c r="E74">
        <v>0</v>
      </c>
      <c r="F74">
        <v>18</v>
      </c>
      <c r="G74">
        <v>135.59</v>
      </c>
      <c r="H74">
        <v>1355.9</v>
      </c>
    </row>
    <row r="75" spans="1:8">
      <c r="A75" s="18" t="s">
        <v>647</v>
      </c>
      <c r="B75" t="s">
        <v>472</v>
      </c>
      <c r="C75">
        <v>15</v>
      </c>
      <c r="D75">
        <v>0</v>
      </c>
      <c r="E75">
        <v>0</v>
      </c>
      <c r="F75">
        <v>18</v>
      </c>
      <c r="G75">
        <v>233.05</v>
      </c>
      <c r="H75">
        <v>3495.75</v>
      </c>
    </row>
    <row r="76" spans="1:8">
      <c r="A76" s="18" t="s">
        <v>648</v>
      </c>
      <c r="B76" t="s">
        <v>473</v>
      </c>
      <c r="C76">
        <v>150</v>
      </c>
      <c r="D76">
        <v>0</v>
      </c>
      <c r="E76">
        <v>0</v>
      </c>
      <c r="F76">
        <v>18</v>
      </c>
      <c r="G76">
        <v>29.64</v>
      </c>
      <c r="H76">
        <v>4446</v>
      </c>
    </row>
    <row r="77" spans="1:8">
      <c r="A77" s="18" t="s">
        <v>649</v>
      </c>
      <c r="B77" t="s">
        <v>474</v>
      </c>
      <c r="C77">
        <v>5</v>
      </c>
      <c r="D77">
        <v>0</v>
      </c>
      <c r="E77">
        <v>0</v>
      </c>
      <c r="F77">
        <v>18</v>
      </c>
      <c r="G77">
        <v>33.89</v>
      </c>
      <c r="H77">
        <v>101.67</v>
      </c>
    </row>
    <row r="78" spans="1:8">
      <c r="A78" s="18" t="s">
        <v>650</v>
      </c>
      <c r="B78" t="s">
        <v>475</v>
      </c>
      <c r="C78">
        <v>2</v>
      </c>
      <c r="D78">
        <v>0</v>
      </c>
      <c r="E78">
        <v>0</v>
      </c>
      <c r="F78">
        <v>18</v>
      </c>
      <c r="G78">
        <v>3559.32</v>
      </c>
      <c r="H78">
        <v>7118.64</v>
      </c>
    </row>
    <row r="79" spans="1:8">
      <c r="A79" s="18" t="s">
        <v>87</v>
      </c>
      <c r="B79" t="s">
        <v>88</v>
      </c>
      <c r="C79">
        <v>63</v>
      </c>
      <c r="D79">
        <v>0</v>
      </c>
      <c r="E79">
        <v>5</v>
      </c>
      <c r="F79">
        <v>18</v>
      </c>
      <c r="G79">
        <v>5.22</v>
      </c>
      <c r="H79">
        <v>434.16</v>
      </c>
    </row>
    <row r="80" spans="1:8">
      <c r="A80" s="18" t="s">
        <v>89</v>
      </c>
      <c r="B80" t="s">
        <v>90</v>
      </c>
      <c r="C80">
        <v>896</v>
      </c>
      <c r="D80">
        <v>0</v>
      </c>
      <c r="E80">
        <v>0</v>
      </c>
      <c r="F80">
        <v>18</v>
      </c>
      <c r="G80">
        <v>0</v>
      </c>
      <c r="H80">
        <v>1677</v>
      </c>
    </row>
    <row r="81" spans="1:8">
      <c r="A81" s="18" t="s">
        <v>91</v>
      </c>
      <c r="B81" t="s">
        <v>92</v>
      </c>
      <c r="C81">
        <v>756</v>
      </c>
      <c r="D81">
        <v>0</v>
      </c>
      <c r="E81">
        <v>0</v>
      </c>
      <c r="F81">
        <v>18</v>
      </c>
      <c r="G81">
        <v>0</v>
      </c>
      <c r="H81">
        <v>1322</v>
      </c>
    </row>
    <row r="82" spans="1:8">
      <c r="A82" s="18" t="s">
        <v>651</v>
      </c>
      <c r="B82" t="s">
        <v>476</v>
      </c>
      <c r="C82">
        <v>1</v>
      </c>
      <c r="D82">
        <v>0</v>
      </c>
      <c r="E82">
        <v>0</v>
      </c>
      <c r="F82">
        <v>18</v>
      </c>
      <c r="G82">
        <v>0</v>
      </c>
      <c r="H82">
        <v>5300</v>
      </c>
    </row>
    <row r="83" spans="1:8">
      <c r="A83" s="18" t="s">
        <v>652</v>
      </c>
      <c r="B83" t="s">
        <v>477</v>
      </c>
      <c r="C83">
        <v>40</v>
      </c>
      <c r="D83">
        <v>0</v>
      </c>
      <c r="E83">
        <v>0</v>
      </c>
      <c r="F83">
        <v>18</v>
      </c>
      <c r="G83">
        <v>0</v>
      </c>
      <c r="H83">
        <v>217641.96</v>
      </c>
    </row>
    <row r="84" spans="1:8">
      <c r="A84" s="18" t="s">
        <v>653</v>
      </c>
      <c r="B84" t="s">
        <v>478</v>
      </c>
      <c r="C84">
        <v>6</v>
      </c>
      <c r="D84">
        <v>0</v>
      </c>
      <c r="E84">
        <v>0</v>
      </c>
      <c r="F84">
        <v>18</v>
      </c>
      <c r="G84">
        <v>0</v>
      </c>
      <c r="H84">
        <v>27741.75</v>
      </c>
    </row>
    <row r="85" spans="1:8">
      <c r="A85" s="18">
        <v>43221723</v>
      </c>
      <c r="B85" t="s">
        <v>479</v>
      </c>
      <c r="C85">
        <v>45</v>
      </c>
      <c r="D85">
        <v>0</v>
      </c>
      <c r="E85">
        <v>0</v>
      </c>
      <c r="F85">
        <v>18</v>
      </c>
      <c r="G85">
        <v>0</v>
      </c>
      <c r="H85">
        <v>6444.36</v>
      </c>
    </row>
    <row r="86" spans="1:8">
      <c r="A86" s="18">
        <v>43221724</v>
      </c>
      <c r="B86" t="s">
        <v>480</v>
      </c>
      <c r="C86">
        <v>18</v>
      </c>
      <c r="D86">
        <v>0</v>
      </c>
      <c r="E86">
        <v>0</v>
      </c>
      <c r="F86">
        <v>18</v>
      </c>
      <c r="G86">
        <v>0</v>
      </c>
      <c r="H86">
        <v>1769.76</v>
      </c>
    </row>
    <row r="87" spans="1:8">
      <c r="A87" s="18" t="s">
        <v>654</v>
      </c>
      <c r="B87" t="s">
        <v>481</v>
      </c>
      <c r="C87">
        <v>123</v>
      </c>
      <c r="D87">
        <v>0</v>
      </c>
      <c r="E87">
        <v>0</v>
      </c>
      <c r="F87">
        <v>18</v>
      </c>
      <c r="G87">
        <v>0</v>
      </c>
      <c r="H87">
        <v>1175</v>
      </c>
    </row>
    <row r="88" spans="1:8">
      <c r="A88" s="18" t="s">
        <v>655</v>
      </c>
      <c r="B88" t="s">
        <v>482</v>
      </c>
      <c r="C88">
        <v>1</v>
      </c>
      <c r="D88">
        <v>0</v>
      </c>
      <c r="E88">
        <v>0</v>
      </c>
      <c r="F88">
        <v>18</v>
      </c>
      <c r="G88">
        <v>0</v>
      </c>
      <c r="H88">
        <v>9907.77</v>
      </c>
    </row>
    <row r="89" spans="1:8">
      <c r="A89" s="18" t="s">
        <v>656</v>
      </c>
      <c r="B89" t="s">
        <v>483</v>
      </c>
      <c r="C89">
        <v>1</v>
      </c>
      <c r="D89">
        <v>0</v>
      </c>
      <c r="E89">
        <v>0</v>
      </c>
      <c r="F89">
        <v>18</v>
      </c>
      <c r="G89">
        <v>0</v>
      </c>
      <c r="H89">
        <v>0</v>
      </c>
    </row>
    <row r="90" spans="1:8">
      <c r="A90" s="18" t="s">
        <v>93</v>
      </c>
      <c r="B90" t="s">
        <v>94</v>
      </c>
      <c r="C90">
        <v>130</v>
      </c>
      <c r="D90">
        <v>0</v>
      </c>
      <c r="E90">
        <v>9</v>
      </c>
      <c r="F90">
        <v>18</v>
      </c>
      <c r="G90">
        <v>0</v>
      </c>
      <c r="H90">
        <v>10084.5</v>
      </c>
    </row>
    <row r="91" spans="1:8">
      <c r="A91" s="18" t="s">
        <v>95</v>
      </c>
      <c r="B91" t="s">
        <v>96</v>
      </c>
      <c r="C91">
        <v>88</v>
      </c>
      <c r="D91">
        <v>0</v>
      </c>
      <c r="E91">
        <v>0</v>
      </c>
      <c r="F91">
        <v>18</v>
      </c>
      <c r="G91">
        <v>0</v>
      </c>
      <c r="H91">
        <v>16250</v>
      </c>
    </row>
    <row r="92" spans="1:8">
      <c r="A92" s="18" t="s">
        <v>97</v>
      </c>
      <c r="B92" t="s">
        <v>98</v>
      </c>
      <c r="C92">
        <v>63</v>
      </c>
      <c r="D92">
        <v>0</v>
      </c>
      <c r="E92">
        <v>2</v>
      </c>
      <c r="F92">
        <v>18</v>
      </c>
      <c r="G92">
        <v>0</v>
      </c>
      <c r="H92">
        <v>17700</v>
      </c>
    </row>
    <row r="93" spans="1:8">
      <c r="A93" s="18" t="s">
        <v>99</v>
      </c>
      <c r="B93" t="s">
        <v>100</v>
      </c>
      <c r="C93">
        <v>10</v>
      </c>
      <c r="D93">
        <v>0</v>
      </c>
      <c r="E93">
        <v>0</v>
      </c>
      <c r="F93">
        <v>18</v>
      </c>
      <c r="G93">
        <v>0</v>
      </c>
      <c r="H93">
        <v>6500</v>
      </c>
    </row>
    <row r="94" spans="1:8">
      <c r="A94" s="18" t="s">
        <v>101</v>
      </c>
      <c r="B94" t="s">
        <v>102</v>
      </c>
      <c r="C94">
        <v>10</v>
      </c>
      <c r="D94">
        <v>0</v>
      </c>
      <c r="E94">
        <v>0</v>
      </c>
      <c r="F94">
        <v>18</v>
      </c>
      <c r="G94">
        <v>372.88</v>
      </c>
      <c r="H94">
        <v>4788.1000000000004</v>
      </c>
    </row>
    <row r="95" spans="1:8">
      <c r="A95" s="18" t="s">
        <v>103</v>
      </c>
      <c r="B95" t="s">
        <v>484</v>
      </c>
      <c r="C95">
        <v>13</v>
      </c>
      <c r="D95">
        <v>0</v>
      </c>
      <c r="E95">
        <v>0</v>
      </c>
      <c r="F95">
        <v>18</v>
      </c>
      <c r="G95">
        <v>2581.1</v>
      </c>
      <c r="H95">
        <v>18067.7</v>
      </c>
    </row>
    <row r="96" spans="1:8">
      <c r="A96" s="18" t="s">
        <v>104</v>
      </c>
      <c r="B96" t="s">
        <v>105</v>
      </c>
      <c r="C96">
        <v>2</v>
      </c>
      <c r="D96">
        <v>0</v>
      </c>
      <c r="E96">
        <v>0</v>
      </c>
      <c r="F96">
        <v>18</v>
      </c>
      <c r="G96">
        <v>0</v>
      </c>
      <c r="H96">
        <v>0</v>
      </c>
    </row>
    <row r="97" spans="1:8">
      <c r="A97" s="18" t="s">
        <v>106</v>
      </c>
      <c r="B97" t="s">
        <v>107</v>
      </c>
      <c r="C97">
        <v>4</v>
      </c>
      <c r="D97">
        <v>0</v>
      </c>
      <c r="E97">
        <v>0</v>
      </c>
      <c r="F97">
        <v>18</v>
      </c>
      <c r="G97">
        <v>0</v>
      </c>
      <c r="H97">
        <v>0</v>
      </c>
    </row>
    <row r="98" spans="1:8">
      <c r="A98" s="18" t="s">
        <v>108</v>
      </c>
      <c r="B98" t="s">
        <v>109</v>
      </c>
      <c r="C98">
        <v>11</v>
      </c>
      <c r="D98">
        <v>0</v>
      </c>
      <c r="E98">
        <v>0</v>
      </c>
      <c r="F98">
        <v>18</v>
      </c>
      <c r="G98">
        <v>3042</v>
      </c>
      <c r="H98">
        <v>98520</v>
      </c>
    </row>
    <row r="99" spans="1:8">
      <c r="A99" s="18" t="s">
        <v>110</v>
      </c>
      <c r="B99" t="s">
        <v>111</v>
      </c>
      <c r="C99">
        <v>4</v>
      </c>
      <c r="D99">
        <v>0</v>
      </c>
      <c r="E99">
        <v>0</v>
      </c>
      <c r="F99">
        <v>18</v>
      </c>
      <c r="G99">
        <v>0</v>
      </c>
      <c r="H99">
        <v>0</v>
      </c>
    </row>
    <row r="100" spans="1:8">
      <c r="A100" s="18" t="s">
        <v>112</v>
      </c>
      <c r="B100" t="s">
        <v>485</v>
      </c>
      <c r="C100">
        <v>19</v>
      </c>
      <c r="D100">
        <v>0</v>
      </c>
      <c r="E100">
        <v>0</v>
      </c>
      <c r="F100">
        <v>18</v>
      </c>
      <c r="G100">
        <v>0</v>
      </c>
      <c r="H100">
        <v>0</v>
      </c>
    </row>
    <row r="101" spans="1:8">
      <c r="A101" s="18" t="s">
        <v>113</v>
      </c>
      <c r="B101" t="s">
        <v>114</v>
      </c>
      <c r="C101">
        <v>189</v>
      </c>
      <c r="D101">
        <v>0</v>
      </c>
      <c r="E101">
        <v>33</v>
      </c>
      <c r="F101">
        <v>18</v>
      </c>
      <c r="G101">
        <v>4765</v>
      </c>
      <c r="H101">
        <v>851383</v>
      </c>
    </row>
    <row r="102" spans="1:8">
      <c r="A102" s="18" t="s">
        <v>115</v>
      </c>
      <c r="B102" t="s">
        <v>486</v>
      </c>
      <c r="C102">
        <v>9</v>
      </c>
      <c r="D102">
        <v>3</v>
      </c>
      <c r="E102">
        <v>0</v>
      </c>
      <c r="F102">
        <v>18</v>
      </c>
      <c r="G102">
        <v>0</v>
      </c>
      <c r="H102">
        <v>0</v>
      </c>
    </row>
    <row r="103" spans="1:8">
      <c r="A103" s="18" t="s">
        <v>116</v>
      </c>
      <c r="B103" t="s">
        <v>487</v>
      </c>
      <c r="C103">
        <v>10</v>
      </c>
      <c r="D103">
        <v>0</v>
      </c>
      <c r="E103">
        <v>0</v>
      </c>
      <c r="F103">
        <v>18</v>
      </c>
      <c r="G103">
        <v>0</v>
      </c>
      <c r="H103">
        <v>0</v>
      </c>
    </row>
    <row r="104" spans="1:8">
      <c r="A104" s="18" t="s">
        <v>117</v>
      </c>
      <c r="B104" t="s">
        <v>488</v>
      </c>
      <c r="C104">
        <v>7</v>
      </c>
      <c r="D104">
        <v>0</v>
      </c>
      <c r="E104">
        <v>0</v>
      </c>
      <c r="F104">
        <v>18</v>
      </c>
      <c r="G104">
        <v>0</v>
      </c>
      <c r="H104">
        <v>0</v>
      </c>
    </row>
    <row r="105" spans="1:8">
      <c r="A105" s="18" t="s">
        <v>118</v>
      </c>
      <c r="B105" t="s">
        <v>489</v>
      </c>
      <c r="C105">
        <v>10</v>
      </c>
      <c r="D105">
        <v>3</v>
      </c>
      <c r="E105">
        <v>0</v>
      </c>
      <c r="F105">
        <v>18</v>
      </c>
      <c r="G105">
        <v>1698.15</v>
      </c>
      <c r="H105">
        <v>1698.15</v>
      </c>
    </row>
    <row r="106" spans="1:8">
      <c r="A106" s="18" t="s">
        <v>119</v>
      </c>
      <c r="B106" t="s">
        <v>120</v>
      </c>
      <c r="C106">
        <v>12</v>
      </c>
      <c r="D106">
        <v>3</v>
      </c>
      <c r="E106">
        <v>0</v>
      </c>
      <c r="F106">
        <v>18</v>
      </c>
      <c r="G106">
        <v>1888.7</v>
      </c>
      <c r="H106">
        <v>3777.4</v>
      </c>
    </row>
    <row r="107" spans="1:8">
      <c r="A107" s="18" t="s">
        <v>121</v>
      </c>
      <c r="B107" t="s">
        <v>122</v>
      </c>
      <c r="C107">
        <v>11</v>
      </c>
      <c r="D107">
        <v>3</v>
      </c>
      <c r="E107">
        <v>0</v>
      </c>
      <c r="F107">
        <v>18</v>
      </c>
      <c r="G107">
        <v>1888.7</v>
      </c>
      <c r="H107">
        <v>3777.4</v>
      </c>
    </row>
    <row r="108" spans="1:8">
      <c r="A108" s="18" t="s">
        <v>123</v>
      </c>
      <c r="B108" t="s">
        <v>124</v>
      </c>
      <c r="C108">
        <v>12</v>
      </c>
      <c r="D108">
        <v>4</v>
      </c>
      <c r="E108">
        <v>0</v>
      </c>
      <c r="F108">
        <v>18</v>
      </c>
      <c r="G108">
        <v>4025.52</v>
      </c>
      <c r="H108">
        <v>20127.599999999999</v>
      </c>
    </row>
    <row r="109" spans="1:8">
      <c r="A109" s="18">
        <v>44103138</v>
      </c>
      <c r="B109" t="s">
        <v>126</v>
      </c>
      <c r="C109">
        <v>11</v>
      </c>
      <c r="D109">
        <v>1</v>
      </c>
      <c r="E109">
        <v>0</v>
      </c>
      <c r="F109">
        <v>18</v>
      </c>
      <c r="G109">
        <v>4083.61</v>
      </c>
      <c r="H109">
        <v>16334.44</v>
      </c>
    </row>
    <row r="110" spans="1:8">
      <c r="A110" s="18" t="s">
        <v>127</v>
      </c>
      <c r="B110" t="s">
        <v>128</v>
      </c>
      <c r="C110">
        <v>38</v>
      </c>
      <c r="D110">
        <v>0</v>
      </c>
      <c r="E110">
        <v>0</v>
      </c>
      <c r="F110">
        <v>18</v>
      </c>
      <c r="G110">
        <v>0</v>
      </c>
      <c r="H110">
        <v>0</v>
      </c>
    </row>
    <row r="111" spans="1:8">
      <c r="A111" s="18" t="s">
        <v>129</v>
      </c>
      <c r="B111" t="s">
        <v>130</v>
      </c>
      <c r="C111">
        <v>13</v>
      </c>
      <c r="D111">
        <v>3</v>
      </c>
      <c r="E111">
        <v>0</v>
      </c>
      <c r="F111">
        <v>18</v>
      </c>
      <c r="G111">
        <v>0</v>
      </c>
      <c r="H111">
        <v>0</v>
      </c>
    </row>
    <row r="112" spans="1:8">
      <c r="A112" s="18" t="s">
        <v>131</v>
      </c>
      <c r="B112" t="s">
        <v>132</v>
      </c>
      <c r="C112">
        <v>14</v>
      </c>
      <c r="D112">
        <v>9</v>
      </c>
      <c r="E112">
        <v>0</v>
      </c>
      <c r="F112">
        <v>18</v>
      </c>
      <c r="G112">
        <v>7325.02</v>
      </c>
      <c r="H112">
        <v>29300.080000000002</v>
      </c>
    </row>
    <row r="113" spans="1:8">
      <c r="A113" s="18" t="s">
        <v>133</v>
      </c>
      <c r="B113" t="s">
        <v>134</v>
      </c>
      <c r="C113">
        <v>13</v>
      </c>
      <c r="D113">
        <v>5</v>
      </c>
      <c r="E113">
        <v>0</v>
      </c>
      <c r="F113">
        <v>18</v>
      </c>
      <c r="G113">
        <v>7325.02</v>
      </c>
      <c r="H113">
        <v>7325.02</v>
      </c>
    </row>
    <row r="114" spans="1:8">
      <c r="A114" s="18" t="s">
        <v>135</v>
      </c>
      <c r="B114" t="s">
        <v>136</v>
      </c>
      <c r="C114">
        <v>12</v>
      </c>
      <c r="D114">
        <v>5</v>
      </c>
      <c r="E114">
        <v>1</v>
      </c>
      <c r="F114">
        <v>18</v>
      </c>
      <c r="G114">
        <v>7325.02</v>
      </c>
      <c r="H114">
        <v>14650.04</v>
      </c>
    </row>
    <row r="115" spans="1:8">
      <c r="A115" s="18" t="s">
        <v>137</v>
      </c>
      <c r="B115" t="s">
        <v>138</v>
      </c>
      <c r="C115">
        <v>9</v>
      </c>
      <c r="D115">
        <v>6</v>
      </c>
      <c r="E115">
        <v>2</v>
      </c>
      <c r="F115">
        <v>18</v>
      </c>
      <c r="G115">
        <v>3028.95</v>
      </c>
      <c r="H115">
        <v>15144.75</v>
      </c>
    </row>
    <row r="116" spans="1:8">
      <c r="A116" s="18" t="s">
        <v>139</v>
      </c>
      <c r="B116" t="s">
        <v>490</v>
      </c>
      <c r="C116">
        <v>13</v>
      </c>
      <c r="D116">
        <v>7</v>
      </c>
      <c r="E116">
        <v>4</v>
      </c>
      <c r="F116">
        <v>18</v>
      </c>
      <c r="G116">
        <v>4055.08</v>
      </c>
      <c r="H116">
        <v>16220.32</v>
      </c>
    </row>
    <row r="117" spans="1:8">
      <c r="A117" s="18" t="s">
        <v>140</v>
      </c>
      <c r="B117" t="s">
        <v>491</v>
      </c>
      <c r="C117">
        <v>12</v>
      </c>
      <c r="D117">
        <v>8</v>
      </c>
      <c r="E117">
        <v>4</v>
      </c>
      <c r="F117">
        <v>18</v>
      </c>
      <c r="G117">
        <v>4055.08</v>
      </c>
      <c r="H117">
        <v>12165.24</v>
      </c>
    </row>
    <row r="118" spans="1:8">
      <c r="A118" s="18">
        <v>44103147</v>
      </c>
      <c r="B118" t="s">
        <v>492</v>
      </c>
      <c r="C118">
        <v>15</v>
      </c>
      <c r="D118">
        <v>8</v>
      </c>
      <c r="E118">
        <v>2</v>
      </c>
      <c r="F118">
        <v>18</v>
      </c>
      <c r="G118">
        <v>4055.08</v>
      </c>
      <c r="H118">
        <v>12165.24</v>
      </c>
    </row>
    <row r="119" spans="1:8">
      <c r="A119" s="18" t="s">
        <v>142</v>
      </c>
      <c r="B119" t="s">
        <v>493</v>
      </c>
      <c r="C119">
        <v>4</v>
      </c>
      <c r="D119">
        <v>0</v>
      </c>
      <c r="E119">
        <v>0</v>
      </c>
      <c r="F119">
        <v>18</v>
      </c>
      <c r="G119">
        <v>0</v>
      </c>
      <c r="H119">
        <v>0</v>
      </c>
    </row>
    <row r="120" spans="1:8">
      <c r="A120" s="18" t="s">
        <v>143</v>
      </c>
      <c r="B120" t="s">
        <v>144</v>
      </c>
      <c r="C120">
        <v>10</v>
      </c>
      <c r="D120">
        <v>3</v>
      </c>
      <c r="E120">
        <v>0</v>
      </c>
      <c r="F120">
        <v>18</v>
      </c>
      <c r="G120">
        <v>4025.7</v>
      </c>
      <c r="H120">
        <v>16102.8</v>
      </c>
    </row>
    <row r="121" spans="1:8">
      <c r="A121" s="18" t="s">
        <v>145</v>
      </c>
      <c r="B121" t="s">
        <v>146</v>
      </c>
      <c r="C121">
        <v>11</v>
      </c>
      <c r="D121">
        <v>3</v>
      </c>
      <c r="E121">
        <v>0</v>
      </c>
      <c r="F121">
        <v>18</v>
      </c>
      <c r="G121">
        <v>4025.52</v>
      </c>
      <c r="H121">
        <v>16102.08</v>
      </c>
    </row>
    <row r="122" spans="1:8">
      <c r="A122" s="18" t="s">
        <v>147</v>
      </c>
      <c r="B122" t="s">
        <v>494</v>
      </c>
      <c r="C122">
        <v>4</v>
      </c>
      <c r="D122">
        <v>0</v>
      </c>
      <c r="E122">
        <v>0</v>
      </c>
      <c r="F122">
        <v>18</v>
      </c>
      <c r="G122">
        <v>0</v>
      </c>
      <c r="H122">
        <v>0</v>
      </c>
    </row>
    <row r="123" spans="1:8">
      <c r="A123" s="18" t="s">
        <v>148</v>
      </c>
      <c r="B123" t="s">
        <v>495</v>
      </c>
      <c r="C123">
        <v>6</v>
      </c>
      <c r="D123">
        <v>0</v>
      </c>
      <c r="E123">
        <v>0</v>
      </c>
      <c r="F123">
        <v>18</v>
      </c>
      <c r="G123">
        <v>0</v>
      </c>
      <c r="H123">
        <v>0</v>
      </c>
    </row>
    <row r="124" spans="1:8">
      <c r="A124" s="18" t="s">
        <v>149</v>
      </c>
      <c r="B124" t="s">
        <v>496</v>
      </c>
      <c r="C124">
        <v>4</v>
      </c>
      <c r="D124">
        <v>0</v>
      </c>
      <c r="E124">
        <v>0</v>
      </c>
      <c r="F124">
        <v>18</v>
      </c>
      <c r="G124">
        <v>0</v>
      </c>
      <c r="H124">
        <v>0</v>
      </c>
    </row>
    <row r="125" spans="1:8">
      <c r="A125" s="18" t="s">
        <v>150</v>
      </c>
      <c r="B125" t="s">
        <v>497</v>
      </c>
      <c r="C125">
        <v>4</v>
      </c>
      <c r="D125">
        <v>0</v>
      </c>
      <c r="E125">
        <v>0</v>
      </c>
      <c r="F125">
        <v>18</v>
      </c>
      <c r="G125">
        <v>0</v>
      </c>
      <c r="H125">
        <v>0</v>
      </c>
    </row>
    <row r="126" spans="1:8">
      <c r="A126" s="18" t="s">
        <v>151</v>
      </c>
      <c r="B126" t="s">
        <v>498</v>
      </c>
      <c r="C126">
        <v>4</v>
      </c>
      <c r="D126">
        <v>0</v>
      </c>
      <c r="E126">
        <v>0</v>
      </c>
      <c r="F126">
        <v>18</v>
      </c>
      <c r="G126">
        <v>0</v>
      </c>
      <c r="H126">
        <v>0</v>
      </c>
    </row>
    <row r="127" spans="1:8">
      <c r="A127" s="18" t="s">
        <v>152</v>
      </c>
      <c r="B127" t="s">
        <v>499</v>
      </c>
      <c r="C127">
        <v>2</v>
      </c>
      <c r="D127">
        <v>0</v>
      </c>
      <c r="E127">
        <v>0</v>
      </c>
      <c r="F127">
        <v>18</v>
      </c>
      <c r="G127">
        <v>0</v>
      </c>
      <c r="H127">
        <v>0</v>
      </c>
    </row>
    <row r="128" spans="1:8">
      <c r="A128" s="18" t="s">
        <v>153</v>
      </c>
      <c r="B128" t="s">
        <v>500</v>
      </c>
      <c r="C128">
        <v>3</v>
      </c>
      <c r="D128">
        <v>0</v>
      </c>
      <c r="E128">
        <v>0</v>
      </c>
      <c r="F128">
        <v>18</v>
      </c>
      <c r="G128">
        <v>0</v>
      </c>
      <c r="H128">
        <v>0</v>
      </c>
    </row>
    <row r="129" spans="1:8">
      <c r="A129" s="18" t="s">
        <v>154</v>
      </c>
      <c r="B129" t="s">
        <v>155</v>
      </c>
      <c r="C129">
        <v>5</v>
      </c>
      <c r="D129">
        <v>0</v>
      </c>
      <c r="E129">
        <v>0</v>
      </c>
      <c r="F129">
        <v>18</v>
      </c>
      <c r="G129">
        <v>1819.92</v>
      </c>
      <c r="H129">
        <v>3639.84</v>
      </c>
    </row>
    <row r="130" spans="1:8">
      <c r="A130" s="18" t="s">
        <v>156</v>
      </c>
      <c r="B130" t="s">
        <v>157</v>
      </c>
      <c r="C130">
        <v>5</v>
      </c>
      <c r="D130">
        <v>0</v>
      </c>
      <c r="E130">
        <v>0</v>
      </c>
      <c r="F130">
        <v>18</v>
      </c>
      <c r="G130">
        <v>1819</v>
      </c>
      <c r="H130">
        <v>1819</v>
      </c>
    </row>
    <row r="131" spans="1:8">
      <c r="A131" s="18" t="s">
        <v>158</v>
      </c>
      <c r="B131" t="s">
        <v>159</v>
      </c>
      <c r="C131">
        <v>5</v>
      </c>
      <c r="D131">
        <v>0</v>
      </c>
      <c r="E131">
        <v>0</v>
      </c>
      <c r="F131">
        <v>18</v>
      </c>
      <c r="G131">
        <v>1819.92</v>
      </c>
      <c r="H131">
        <v>5459.76</v>
      </c>
    </row>
    <row r="132" spans="1:8">
      <c r="A132" s="18" t="s">
        <v>160</v>
      </c>
      <c r="B132" t="s">
        <v>161</v>
      </c>
      <c r="C132">
        <v>5</v>
      </c>
      <c r="D132">
        <v>0</v>
      </c>
      <c r="E132">
        <v>0</v>
      </c>
      <c r="F132">
        <v>18</v>
      </c>
      <c r="G132">
        <v>1650.77</v>
      </c>
      <c r="H132">
        <v>3301.54</v>
      </c>
    </row>
    <row r="133" spans="1:8">
      <c r="A133" s="18" t="s">
        <v>162</v>
      </c>
      <c r="B133" t="s">
        <v>163</v>
      </c>
      <c r="C133">
        <v>17</v>
      </c>
      <c r="D133">
        <v>0</v>
      </c>
      <c r="E133">
        <v>3</v>
      </c>
      <c r="F133">
        <v>18</v>
      </c>
      <c r="G133">
        <v>2245</v>
      </c>
      <c r="H133">
        <v>24400</v>
      </c>
    </row>
    <row r="134" spans="1:8">
      <c r="A134" s="18" t="s">
        <v>164</v>
      </c>
      <c r="B134" t="s">
        <v>165</v>
      </c>
      <c r="C134">
        <v>17</v>
      </c>
      <c r="D134">
        <v>0</v>
      </c>
      <c r="E134">
        <v>0</v>
      </c>
      <c r="F134">
        <v>18</v>
      </c>
      <c r="G134">
        <v>2648.87</v>
      </c>
      <c r="H134">
        <v>28770.959999999999</v>
      </c>
    </row>
    <row r="135" spans="1:8">
      <c r="A135" s="18" t="s">
        <v>166</v>
      </c>
      <c r="B135" t="s">
        <v>167</v>
      </c>
      <c r="C135">
        <v>17</v>
      </c>
      <c r="D135">
        <v>0</v>
      </c>
      <c r="E135">
        <v>2</v>
      </c>
      <c r="F135">
        <v>18</v>
      </c>
      <c r="G135">
        <v>2648.87</v>
      </c>
      <c r="H135">
        <v>28770.959999999999</v>
      </c>
    </row>
    <row r="136" spans="1:8">
      <c r="A136" s="18" t="s">
        <v>168</v>
      </c>
      <c r="B136" t="s">
        <v>169</v>
      </c>
      <c r="C136">
        <v>17</v>
      </c>
      <c r="D136">
        <v>0</v>
      </c>
      <c r="E136">
        <v>1</v>
      </c>
      <c r="F136">
        <v>18</v>
      </c>
      <c r="G136">
        <v>2648.87</v>
      </c>
      <c r="H136">
        <v>28770.959999999999</v>
      </c>
    </row>
    <row r="137" spans="1:8">
      <c r="A137" s="18" t="s">
        <v>657</v>
      </c>
      <c r="B137" t="s">
        <v>501</v>
      </c>
      <c r="C137">
        <v>2</v>
      </c>
      <c r="D137">
        <v>0</v>
      </c>
      <c r="E137">
        <v>0</v>
      </c>
      <c r="F137">
        <v>18</v>
      </c>
      <c r="G137">
        <v>5704.82</v>
      </c>
      <c r="H137">
        <v>17114.46</v>
      </c>
    </row>
    <row r="138" spans="1:8">
      <c r="A138" s="18" t="s">
        <v>658</v>
      </c>
      <c r="B138" t="s">
        <v>502</v>
      </c>
      <c r="C138">
        <v>3</v>
      </c>
      <c r="D138">
        <v>0</v>
      </c>
      <c r="E138">
        <v>0</v>
      </c>
      <c r="F138">
        <v>18</v>
      </c>
      <c r="G138">
        <v>1888.7</v>
      </c>
      <c r="H138">
        <v>3777.4</v>
      </c>
    </row>
    <row r="139" spans="1:8">
      <c r="A139" s="18" t="s">
        <v>170</v>
      </c>
      <c r="B139" t="s">
        <v>503</v>
      </c>
      <c r="C139">
        <v>43</v>
      </c>
      <c r="D139">
        <v>0</v>
      </c>
      <c r="E139">
        <v>0</v>
      </c>
      <c r="F139">
        <v>18</v>
      </c>
      <c r="G139">
        <v>0</v>
      </c>
      <c r="H139">
        <v>2250</v>
      </c>
    </row>
    <row r="140" spans="1:8">
      <c r="A140" s="18" t="s">
        <v>171</v>
      </c>
      <c r="B140" t="s">
        <v>504</v>
      </c>
      <c r="C140">
        <v>100</v>
      </c>
      <c r="D140">
        <v>0</v>
      </c>
      <c r="E140">
        <v>0</v>
      </c>
      <c r="F140">
        <v>18</v>
      </c>
      <c r="G140">
        <v>0</v>
      </c>
      <c r="H140">
        <v>0</v>
      </c>
    </row>
    <row r="141" spans="1:8">
      <c r="A141" s="18" t="s">
        <v>172</v>
      </c>
      <c r="B141" t="s">
        <v>505</v>
      </c>
      <c r="C141">
        <v>28</v>
      </c>
      <c r="D141">
        <v>0</v>
      </c>
      <c r="E141">
        <v>0</v>
      </c>
      <c r="F141">
        <v>18</v>
      </c>
      <c r="G141">
        <v>0</v>
      </c>
      <c r="H141">
        <v>1350</v>
      </c>
    </row>
    <row r="142" spans="1:8">
      <c r="A142" s="18" t="s">
        <v>173</v>
      </c>
      <c r="B142" t="s">
        <v>506</v>
      </c>
      <c r="C142">
        <v>400</v>
      </c>
      <c r="D142">
        <v>0</v>
      </c>
      <c r="E142">
        <v>0</v>
      </c>
      <c r="F142">
        <v>18</v>
      </c>
      <c r="G142">
        <v>0</v>
      </c>
      <c r="H142">
        <v>0</v>
      </c>
    </row>
    <row r="143" spans="1:8">
      <c r="A143" s="18" t="s">
        <v>174</v>
      </c>
      <c r="B143" t="s">
        <v>507</v>
      </c>
      <c r="C143">
        <v>200</v>
      </c>
      <c r="D143">
        <v>0</v>
      </c>
      <c r="E143">
        <v>0</v>
      </c>
      <c r="F143">
        <v>18</v>
      </c>
      <c r="G143">
        <v>0</v>
      </c>
      <c r="H143">
        <v>0</v>
      </c>
    </row>
    <row r="144" spans="1:8">
      <c r="A144" s="18" t="s">
        <v>175</v>
      </c>
      <c r="B144" t="s">
        <v>508</v>
      </c>
      <c r="C144">
        <v>150</v>
      </c>
      <c r="D144">
        <v>0</v>
      </c>
      <c r="E144">
        <v>0</v>
      </c>
      <c r="F144">
        <v>18</v>
      </c>
      <c r="G144">
        <v>0</v>
      </c>
      <c r="H144">
        <v>0</v>
      </c>
    </row>
    <row r="145" spans="1:8">
      <c r="A145" s="18" t="s">
        <v>176</v>
      </c>
      <c r="B145" t="s">
        <v>509</v>
      </c>
      <c r="C145">
        <v>100</v>
      </c>
      <c r="D145">
        <v>0</v>
      </c>
      <c r="E145">
        <v>0</v>
      </c>
      <c r="F145">
        <v>18</v>
      </c>
      <c r="G145">
        <v>0</v>
      </c>
      <c r="H145">
        <v>0</v>
      </c>
    </row>
    <row r="146" spans="1:8">
      <c r="A146" s="18" t="s">
        <v>177</v>
      </c>
      <c r="B146" t="s">
        <v>510</v>
      </c>
      <c r="C146">
        <v>100</v>
      </c>
      <c r="D146">
        <v>0</v>
      </c>
      <c r="E146">
        <v>0</v>
      </c>
      <c r="F146">
        <v>18</v>
      </c>
      <c r="G146">
        <v>0</v>
      </c>
      <c r="H146">
        <v>0</v>
      </c>
    </row>
    <row r="147" spans="1:8">
      <c r="A147" s="18" t="s">
        <v>178</v>
      </c>
      <c r="B147" t="s">
        <v>511</v>
      </c>
      <c r="C147">
        <v>100</v>
      </c>
      <c r="D147">
        <v>0</v>
      </c>
      <c r="E147">
        <v>0</v>
      </c>
      <c r="F147">
        <v>18</v>
      </c>
      <c r="G147">
        <v>0</v>
      </c>
      <c r="H147">
        <v>0</v>
      </c>
    </row>
    <row r="148" spans="1:8">
      <c r="A148" s="18" t="s">
        <v>659</v>
      </c>
      <c r="B148" t="s">
        <v>512</v>
      </c>
      <c r="C148">
        <v>3</v>
      </c>
      <c r="D148">
        <v>0</v>
      </c>
      <c r="E148">
        <v>0</v>
      </c>
      <c r="F148">
        <v>18</v>
      </c>
      <c r="G148">
        <v>279.66000000000003</v>
      </c>
      <c r="H148">
        <v>559.32000000000005</v>
      </c>
    </row>
    <row r="149" spans="1:8">
      <c r="A149" s="18" t="s">
        <v>179</v>
      </c>
      <c r="B149" t="s">
        <v>180</v>
      </c>
      <c r="C149">
        <v>3</v>
      </c>
      <c r="D149">
        <v>0</v>
      </c>
      <c r="E149">
        <v>0</v>
      </c>
      <c r="F149">
        <v>18</v>
      </c>
      <c r="G149">
        <v>461.86</v>
      </c>
      <c r="H149">
        <v>923.72</v>
      </c>
    </row>
    <row r="150" spans="1:8">
      <c r="A150" s="18" t="s">
        <v>181</v>
      </c>
      <c r="B150" t="s">
        <v>182</v>
      </c>
      <c r="C150">
        <v>3</v>
      </c>
      <c r="D150">
        <v>0</v>
      </c>
      <c r="E150">
        <v>0</v>
      </c>
      <c r="F150">
        <v>18</v>
      </c>
      <c r="G150">
        <v>474.58</v>
      </c>
      <c r="H150">
        <v>949.16</v>
      </c>
    </row>
    <row r="151" spans="1:8">
      <c r="A151" s="18" t="s">
        <v>660</v>
      </c>
      <c r="B151" t="s">
        <v>513</v>
      </c>
      <c r="C151">
        <v>1</v>
      </c>
      <c r="D151">
        <v>0</v>
      </c>
      <c r="E151">
        <v>0</v>
      </c>
      <c r="F151">
        <v>18</v>
      </c>
      <c r="G151">
        <v>0</v>
      </c>
      <c r="H151">
        <v>0</v>
      </c>
    </row>
    <row r="152" spans="1:8">
      <c r="A152" s="18" t="s">
        <v>183</v>
      </c>
      <c r="B152" t="s">
        <v>184</v>
      </c>
      <c r="C152">
        <v>5</v>
      </c>
      <c r="D152">
        <v>0</v>
      </c>
      <c r="E152">
        <v>0</v>
      </c>
      <c r="F152">
        <v>18</v>
      </c>
      <c r="G152">
        <v>533.9</v>
      </c>
      <c r="H152">
        <v>2135.6</v>
      </c>
    </row>
    <row r="153" spans="1:8">
      <c r="A153" s="18" t="s">
        <v>185</v>
      </c>
      <c r="B153" t="s">
        <v>514</v>
      </c>
      <c r="C153">
        <v>250</v>
      </c>
      <c r="D153">
        <v>0</v>
      </c>
      <c r="E153">
        <v>0</v>
      </c>
      <c r="F153">
        <v>18</v>
      </c>
      <c r="G153">
        <v>0</v>
      </c>
      <c r="H153">
        <v>0</v>
      </c>
    </row>
    <row r="154" spans="1:8">
      <c r="A154" s="18" t="s">
        <v>186</v>
      </c>
      <c r="B154" t="s">
        <v>187</v>
      </c>
      <c r="C154">
        <v>3</v>
      </c>
      <c r="D154">
        <v>0</v>
      </c>
      <c r="E154">
        <v>0</v>
      </c>
      <c r="F154">
        <v>18</v>
      </c>
      <c r="G154">
        <v>275.42</v>
      </c>
      <c r="H154">
        <v>550.84</v>
      </c>
    </row>
    <row r="155" spans="1:8">
      <c r="A155" s="18" t="s">
        <v>188</v>
      </c>
      <c r="B155" t="s">
        <v>515</v>
      </c>
      <c r="C155">
        <v>50</v>
      </c>
      <c r="D155">
        <v>0</v>
      </c>
      <c r="E155">
        <v>0</v>
      </c>
      <c r="F155">
        <v>18</v>
      </c>
      <c r="G155">
        <v>0</v>
      </c>
      <c r="H155">
        <v>0</v>
      </c>
    </row>
    <row r="156" spans="1:8">
      <c r="A156" s="18" t="s">
        <v>661</v>
      </c>
      <c r="B156" t="s">
        <v>516</v>
      </c>
      <c r="C156">
        <v>2</v>
      </c>
      <c r="D156">
        <v>0</v>
      </c>
      <c r="E156">
        <v>0</v>
      </c>
      <c r="F156">
        <v>18</v>
      </c>
      <c r="G156">
        <v>271.19</v>
      </c>
      <c r="H156">
        <v>542.38</v>
      </c>
    </row>
    <row r="157" spans="1:8">
      <c r="A157" s="18" t="s">
        <v>189</v>
      </c>
      <c r="B157" t="s">
        <v>190</v>
      </c>
      <c r="C157">
        <v>65</v>
      </c>
      <c r="D157">
        <v>0</v>
      </c>
      <c r="E157">
        <v>0</v>
      </c>
      <c r="F157">
        <v>18</v>
      </c>
      <c r="G157">
        <v>88.56</v>
      </c>
      <c r="H157">
        <v>11882.88</v>
      </c>
    </row>
    <row r="158" spans="1:8">
      <c r="A158" s="18" t="s">
        <v>662</v>
      </c>
      <c r="B158" t="s">
        <v>517</v>
      </c>
      <c r="C158">
        <v>53</v>
      </c>
      <c r="D158">
        <v>0</v>
      </c>
      <c r="E158">
        <v>0</v>
      </c>
      <c r="F158">
        <v>18</v>
      </c>
      <c r="G158">
        <v>0</v>
      </c>
      <c r="H158">
        <v>1769.4</v>
      </c>
    </row>
    <row r="159" spans="1:8">
      <c r="A159" s="18" t="s">
        <v>191</v>
      </c>
      <c r="B159" t="s">
        <v>192</v>
      </c>
      <c r="C159">
        <v>13</v>
      </c>
      <c r="D159">
        <v>0</v>
      </c>
      <c r="E159">
        <v>41</v>
      </c>
      <c r="F159">
        <v>18</v>
      </c>
      <c r="G159">
        <v>0</v>
      </c>
      <c r="H159">
        <v>5040</v>
      </c>
    </row>
    <row r="160" spans="1:8">
      <c r="A160" s="18" t="s">
        <v>663</v>
      </c>
      <c r="B160" t="s">
        <v>518</v>
      </c>
      <c r="C160">
        <v>22</v>
      </c>
      <c r="D160">
        <v>0</v>
      </c>
      <c r="E160">
        <v>38</v>
      </c>
      <c r="F160">
        <v>18</v>
      </c>
      <c r="G160">
        <v>0</v>
      </c>
      <c r="H160">
        <v>15000</v>
      </c>
    </row>
    <row r="161" spans="1:8">
      <c r="A161" s="18" t="s">
        <v>193</v>
      </c>
      <c r="B161" t="s">
        <v>519</v>
      </c>
      <c r="C161">
        <v>12</v>
      </c>
      <c r="D161">
        <v>0</v>
      </c>
      <c r="E161">
        <v>0</v>
      </c>
      <c r="F161">
        <v>18</v>
      </c>
      <c r="G161">
        <v>0</v>
      </c>
      <c r="H161">
        <v>0</v>
      </c>
    </row>
    <row r="162" spans="1:8">
      <c r="A162" s="18">
        <v>44111611</v>
      </c>
      <c r="B162" t="s">
        <v>520</v>
      </c>
      <c r="C162">
        <v>97</v>
      </c>
      <c r="D162">
        <v>0</v>
      </c>
      <c r="E162">
        <v>0</v>
      </c>
      <c r="F162">
        <v>18</v>
      </c>
      <c r="G162">
        <v>0</v>
      </c>
      <c r="H162">
        <v>0</v>
      </c>
    </row>
    <row r="163" spans="1:8">
      <c r="A163" s="18" t="s">
        <v>195</v>
      </c>
      <c r="B163" t="s">
        <v>521</v>
      </c>
      <c r="C163">
        <v>511</v>
      </c>
      <c r="D163">
        <v>0</v>
      </c>
      <c r="E163">
        <v>0</v>
      </c>
      <c r="F163">
        <v>18</v>
      </c>
      <c r="G163">
        <v>0</v>
      </c>
      <c r="H163">
        <v>569.28</v>
      </c>
    </row>
    <row r="164" spans="1:8">
      <c r="A164" s="18" t="s">
        <v>196</v>
      </c>
      <c r="B164" t="s">
        <v>522</v>
      </c>
      <c r="C164">
        <v>961</v>
      </c>
      <c r="D164">
        <v>0</v>
      </c>
      <c r="E164">
        <v>0</v>
      </c>
      <c r="F164">
        <v>18</v>
      </c>
      <c r="G164">
        <v>0</v>
      </c>
      <c r="H164">
        <v>549.12</v>
      </c>
    </row>
    <row r="165" spans="1:8">
      <c r="A165" s="18" t="s">
        <v>197</v>
      </c>
      <c r="B165" t="s">
        <v>523</v>
      </c>
      <c r="C165">
        <v>327</v>
      </c>
      <c r="D165">
        <v>0</v>
      </c>
      <c r="E165">
        <v>0</v>
      </c>
      <c r="F165">
        <v>18</v>
      </c>
      <c r="G165">
        <v>0</v>
      </c>
      <c r="H165">
        <v>2847.36</v>
      </c>
    </row>
    <row r="166" spans="1:8">
      <c r="A166" s="18" t="s">
        <v>198</v>
      </c>
      <c r="B166" t="s">
        <v>524</v>
      </c>
      <c r="C166">
        <v>715</v>
      </c>
      <c r="D166">
        <v>0</v>
      </c>
      <c r="E166">
        <v>0</v>
      </c>
      <c r="F166">
        <v>18</v>
      </c>
      <c r="G166">
        <v>0</v>
      </c>
      <c r="H166">
        <v>0</v>
      </c>
    </row>
    <row r="167" spans="1:8">
      <c r="A167" s="18" t="s">
        <v>664</v>
      </c>
      <c r="B167" t="s">
        <v>525</v>
      </c>
      <c r="C167">
        <v>1</v>
      </c>
      <c r="D167">
        <v>0</v>
      </c>
      <c r="E167">
        <v>1</v>
      </c>
      <c r="F167">
        <v>18</v>
      </c>
      <c r="G167">
        <v>0</v>
      </c>
      <c r="H167">
        <v>0</v>
      </c>
    </row>
    <row r="168" spans="1:8">
      <c r="A168" s="18" t="s">
        <v>665</v>
      </c>
      <c r="B168" t="s">
        <v>526</v>
      </c>
      <c r="C168">
        <v>1</v>
      </c>
      <c r="D168">
        <v>0</v>
      </c>
      <c r="E168">
        <v>0</v>
      </c>
      <c r="F168">
        <v>18</v>
      </c>
      <c r="G168">
        <v>0</v>
      </c>
      <c r="H168">
        <v>550</v>
      </c>
    </row>
    <row r="169" spans="1:8">
      <c r="A169" s="18">
        <v>44112001</v>
      </c>
      <c r="B169" t="s">
        <v>200</v>
      </c>
      <c r="C169">
        <v>139</v>
      </c>
      <c r="D169">
        <v>0</v>
      </c>
      <c r="E169">
        <v>47</v>
      </c>
      <c r="F169">
        <v>18</v>
      </c>
      <c r="G169">
        <v>12.5</v>
      </c>
      <c r="H169">
        <v>2450</v>
      </c>
    </row>
    <row r="170" spans="1:8">
      <c r="A170" s="18" t="s">
        <v>201</v>
      </c>
      <c r="B170" t="s">
        <v>202</v>
      </c>
      <c r="C170">
        <v>8909</v>
      </c>
      <c r="D170">
        <v>0</v>
      </c>
      <c r="E170">
        <v>160</v>
      </c>
      <c r="F170">
        <v>18</v>
      </c>
      <c r="G170">
        <v>0</v>
      </c>
      <c r="H170">
        <v>0</v>
      </c>
    </row>
    <row r="171" spans="1:8">
      <c r="A171" s="18" t="s">
        <v>203</v>
      </c>
      <c r="B171" t="s">
        <v>204</v>
      </c>
      <c r="C171">
        <v>5937</v>
      </c>
      <c r="D171">
        <v>0</v>
      </c>
      <c r="E171">
        <v>90</v>
      </c>
      <c r="F171">
        <v>18</v>
      </c>
      <c r="G171">
        <v>0</v>
      </c>
      <c r="H171">
        <v>0</v>
      </c>
    </row>
    <row r="172" spans="1:8">
      <c r="A172" s="18" t="s">
        <v>205</v>
      </c>
      <c r="B172" t="s">
        <v>206</v>
      </c>
      <c r="C172">
        <v>629</v>
      </c>
      <c r="D172">
        <v>0</v>
      </c>
      <c r="E172">
        <v>65</v>
      </c>
      <c r="F172">
        <v>18</v>
      </c>
      <c r="G172">
        <v>0</v>
      </c>
      <c r="H172">
        <v>0</v>
      </c>
    </row>
    <row r="173" spans="1:8">
      <c r="A173" s="18" t="s">
        <v>207</v>
      </c>
      <c r="B173" t="s">
        <v>208</v>
      </c>
      <c r="C173">
        <v>1863</v>
      </c>
      <c r="D173">
        <v>0</v>
      </c>
      <c r="E173">
        <v>0</v>
      </c>
      <c r="F173">
        <v>18</v>
      </c>
      <c r="G173">
        <v>0</v>
      </c>
      <c r="H173">
        <v>0</v>
      </c>
    </row>
    <row r="174" spans="1:8">
      <c r="A174" s="18" t="s">
        <v>209</v>
      </c>
      <c r="B174" t="s">
        <v>210</v>
      </c>
      <c r="C174">
        <v>910</v>
      </c>
      <c r="D174">
        <v>0</v>
      </c>
      <c r="E174">
        <v>0</v>
      </c>
      <c r="F174">
        <v>18</v>
      </c>
      <c r="G174">
        <v>0</v>
      </c>
      <c r="H174">
        <v>0</v>
      </c>
    </row>
    <row r="175" spans="1:8">
      <c r="A175" s="18" t="s">
        <v>211</v>
      </c>
      <c r="B175" t="s">
        <v>212</v>
      </c>
      <c r="C175">
        <v>17570</v>
      </c>
      <c r="D175">
        <v>0</v>
      </c>
      <c r="E175">
        <v>200</v>
      </c>
      <c r="F175">
        <v>18</v>
      </c>
      <c r="G175">
        <v>0</v>
      </c>
      <c r="H175">
        <v>0</v>
      </c>
    </row>
    <row r="176" spans="1:8">
      <c r="A176" s="18" t="s">
        <v>213</v>
      </c>
      <c r="B176" t="s">
        <v>214</v>
      </c>
      <c r="C176">
        <v>2700</v>
      </c>
      <c r="D176">
        <v>0</v>
      </c>
      <c r="E176">
        <v>0</v>
      </c>
      <c r="F176">
        <v>18</v>
      </c>
      <c r="G176">
        <v>0</v>
      </c>
      <c r="H176">
        <v>0</v>
      </c>
    </row>
    <row r="177" spans="1:8">
      <c r="A177" s="18" t="s">
        <v>215</v>
      </c>
      <c r="B177" t="s">
        <v>527</v>
      </c>
      <c r="C177">
        <v>1270</v>
      </c>
      <c r="D177">
        <v>0</v>
      </c>
      <c r="E177">
        <v>0</v>
      </c>
      <c r="F177">
        <v>18</v>
      </c>
      <c r="G177">
        <v>0</v>
      </c>
      <c r="H177">
        <v>0</v>
      </c>
    </row>
    <row r="178" spans="1:8">
      <c r="A178" s="18" t="s">
        <v>216</v>
      </c>
      <c r="B178" t="s">
        <v>217</v>
      </c>
      <c r="C178">
        <v>4264</v>
      </c>
      <c r="D178">
        <v>0</v>
      </c>
      <c r="E178">
        <v>30</v>
      </c>
      <c r="F178">
        <v>18</v>
      </c>
      <c r="G178">
        <v>0</v>
      </c>
      <c r="H178">
        <v>0</v>
      </c>
    </row>
    <row r="179" spans="1:8">
      <c r="A179" s="18" t="s">
        <v>218</v>
      </c>
      <c r="B179" t="s">
        <v>219</v>
      </c>
      <c r="C179">
        <v>650</v>
      </c>
      <c r="D179">
        <v>0</v>
      </c>
      <c r="E179">
        <v>0</v>
      </c>
      <c r="F179">
        <v>18</v>
      </c>
      <c r="G179">
        <v>0</v>
      </c>
      <c r="H179">
        <v>0</v>
      </c>
    </row>
    <row r="180" spans="1:8">
      <c r="A180" s="18" t="s">
        <v>220</v>
      </c>
      <c r="B180" t="s">
        <v>221</v>
      </c>
      <c r="C180">
        <v>246</v>
      </c>
      <c r="D180">
        <v>0</v>
      </c>
      <c r="E180">
        <v>4</v>
      </c>
      <c r="F180">
        <v>18</v>
      </c>
      <c r="G180">
        <v>0</v>
      </c>
      <c r="H180">
        <v>1575</v>
      </c>
    </row>
    <row r="181" spans="1:8">
      <c r="A181" s="18" t="s">
        <v>666</v>
      </c>
      <c r="B181" t="s">
        <v>528</v>
      </c>
      <c r="C181">
        <v>150</v>
      </c>
      <c r="D181">
        <v>0</v>
      </c>
      <c r="E181">
        <v>0</v>
      </c>
      <c r="F181">
        <v>18</v>
      </c>
      <c r="G181">
        <v>0</v>
      </c>
      <c r="H181">
        <v>0</v>
      </c>
    </row>
    <row r="182" spans="1:8">
      <c r="A182" s="18" t="s">
        <v>222</v>
      </c>
      <c r="B182" t="s">
        <v>223</v>
      </c>
      <c r="C182">
        <v>96</v>
      </c>
      <c r="D182">
        <v>0</v>
      </c>
      <c r="E182">
        <v>20</v>
      </c>
      <c r="F182">
        <v>18</v>
      </c>
      <c r="G182">
        <v>0</v>
      </c>
      <c r="H182">
        <v>772.8</v>
      </c>
    </row>
    <row r="183" spans="1:8">
      <c r="A183" s="18" t="s">
        <v>667</v>
      </c>
      <c r="B183" t="s">
        <v>529</v>
      </c>
      <c r="C183">
        <v>180</v>
      </c>
      <c r="D183">
        <v>0</v>
      </c>
      <c r="E183">
        <v>51</v>
      </c>
      <c r="F183">
        <v>18</v>
      </c>
      <c r="G183">
        <v>0</v>
      </c>
      <c r="H183">
        <v>355.8</v>
      </c>
    </row>
    <row r="184" spans="1:8">
      <c r="A184" s="18" t="s">
        <v>224</v>
      </c>
      <c r="B184" t="s">
        <v>225</v>
      </c>
      <c r="C184">
        <v>60</v>
      </c>
      <c r="D184">
        <v>0</v>
      </c>
      <c r="E184">
        <v>0</v>
      </c>
      <c r="F184">
        <v>18</v>
      </c>
      <c r="G184">
        <v>52.2</v>
      </c>
      <c r="H184">
        <v>2225.4</v>
      </c>
    </row>
    <row r="185" spans="1:8">
      <c r="A185" s="18" t="s">
        <v>226</v>
      </c>
      <c r="B185" t="s">
        <v>227</v>
      </c>
      <c r="C185">
        <v>7</v>
      </c>
      <c r="D185">
        <v>0</v>
      </c>
      <c r="E185">
        <v>0</v>
      </c>
      <c r="F185">
        <v>18</v>
      </c>
      <c r="G185">
        <v>675.85</v>
      </c>
      <c r="H185">
        <v>11489.39</v>
      </c>
    </row>
    <row r="186" spans="1:8">
      <c r="A186" s="18" t="s">
        <v>228</v>
      </c>
      <c r="B186" t="s">
        <v>229</v>
      </c>
      <c r="C186">
        <v>4809</v>
      </c>
      <c r="D186">
        <v>0</v>
      </c>
      <c r="E186">
        <v>336</v>
      </c>
      <c r="F186">
        <v>18</v>
      </c>
      <c r="G186">
        <v>0</v>
      </c>
      <c r="H186">
        <v>5520</v>
      </c>
    </row>
    <row r="187" spans="1:8">
      <c r="A187" s="18" t="s">
        <v>230</v>
      </c>
      <c r="B187" t="s">
        <v>231</v>
      </c>
      <c r="C187">
        <v>1272</v>
      </c>
      <c r="D187">
        <v>0</v>
      </c>
      <c r="E187">
        <v>230</v>
      </c>
      <c r="F187">
        <v>18</v>
      </c>
      <c r="G187">
        <v>0</v>
      </c>
      <c r="H187">
        <v>4320</v>
      </c>
    </row>
    <row r="188" spans="1:8">
      <c r="A188" s="18" t="s">
        <v>232</v>
      </c>
      <c r="B188" t="s">
        <v>233</v>
      </c>
      <c r="C188">
        <v>545</v>
      </c>
      <c r="D188">
        <v>0</v>
      </c>
      <c r="E188">
        <v>1</v>
      </c>
      <c r="F188">
        <v>18</v>
      </c>
      <c r="G188">
        <v>0</v>
      </c>
      <c r="H188">
        <v>0</v>
      </c>
    </row>
    <row r="189" spans="1:8">
      <c r="A189" s="18" t="s">
        <v>668</v>
      </c>
      <c r="B189" t="s">
        <v>530</v>
      </c>
      <c r="C189">
        <v>330</v>
      </c>
      <c r="D189">
        <v>0</v>
      </c>
      <c r="E189">
        <v>17</v>
      </c>
      <c r="F189">
        <v>18</v>
      </c>
      <c r="G189">
        <v>18.100000000000001</v>
      </c>
      <c r="H189">
        <v>1086</v>
      </c>
    </row>
    <row r="190" spans="1:8">
      <c r="A190" s="18" t="s">
        <v>234</v>
      </c>
      <c r="B190" t="s">
        <v>235</v>
      </c>
      <c r="C190">
        <v>947</v>
      </c>
      <c r="D190">
        <v>0</v>
      </c>
      <c r="E190">
        <v>27</v>
      </c>
      <c r="F190">
        <v>18</v>
      </c>
      <c r="G190">
        <v>0</v>
      </c>
      <c r="H190">
        <v>0</v>
      </c>
    </row>
    <row r="191" spans="1:8">
      <c r="A191" s="18" t="s">
        <v>236</v>
      </c>
      <c r="B191" t="s">
        <v>237</v>
      </c>
      <c r="C191">
        <v>381</v>
      </c>
      <c r="D191">
        <v>0</v>
      </c>
      <c r="E191">
        <v>3</v>
      </c>
      <c r="F191">
        <v>18</v>
      </c>
      <c r="G191">
        <v>59.4</v>
      </c>
      <c r="H191">
        <v>2547</v>
      </c>
    </row>
    <row r="192" spans="1:8">
      <c r="A192" s="18" t="s">
        <v>238</v>
      </c>
      <c r="B192" t="s">
        <v>239</v>
      </c>
      <c r="C192">
        <v>27</v>
      </c>
      <c r="D192">
        <v>0</v>
      </c>
      <c r="E192">
        <v>0</v>
      </c>
      <c r="F192">
        <v>18</v>
      </c>
      <c r="G192">
        <v>4.58</v>
      </c>
      <c r="H192">
        <v>109.92</v>
      </c>
    </row>
    <row r="193" spans="1:8">
      <c r="A193" s="18" t="s">
        <v>240</v>
      </c>
      <c r="B193" t="s">
        <v>241</v>
      </c>
      <c r="C193">
        <v>311</v>
      </c>
      <c r="D193">
        <v>0</v>
      </c>
      <c r="E193">
        <v>0</v>
      </c>
      <c r="F193">
        <v>18</v>
      </c>
      <c r="G193">
        <v>0</v>
      </c>
      <c r="H193">
        <v>0</v>
      </c>
    </row>
    <row r="194" spans="1:8">
      <c r="A194" s="18" t="s">
        <v>669</v>
      </c>
      <c r="B194" t="s">
        <v>531</v>
      </c>
      <c r="C194">
        <v>200</v>
      </c>
      <c r="D194">
        <v>0</v>
      </c>
      <c r="E194">
        <v>0</v>
      </c>
      <c r="F194">
        <v>18</v>
      </c>
      <c r="G194">
        <v>0</v>
      </c>
      <c r="H194">
        <v>0</v>
      </c>
    </row>
    <row r="195" spans="1:8">
      <c r="A195" s="18" t="s">
        <v>242</v>
      </c>
      <c r="B195" t="s">
        <v>243</v>
      </c>
      <c r="C195">
        <v>18</v>
      </c>
      <c r="D195">
        <v>0</v>
      </c>
      <c r="E195">
        <v>0</v>
      </c>
      <c r="F195">
        <v>18</v>
      </c>
      <c r="G195">
        <v>0</v>
      </c>
      <c r="H195">
        <v>0</v>
      </c>
    </row>
    <row r="196" spans="1:8">
      <c r="A196" s="18" t="s">
        <v>244</v>
      </c>
      <c r="B196" t="s">
        <v>245</v>
      </c>
      <c r="C196">
        <v>411</v>
      </c>
      <c r="D196">
        <v>0</v>
      </c>
      <c r="E196">
        <v>0</v>
      </c>
      <c r="F196">
        <v>18</v>
      </c>
      <c r="G196">
        <v>0</v>
      </c>
      <c r="H196">
        <v>0</v>
      </c>
    </row>
    <row r="197" spans="1:8">
      <c r="A197" s="18">
        <v>44121725</v>
      </c>
      <c r="B197" t="s">
        <v>247</v>
      </c>
      <c r="C197">
        <v>819</v>
      </c>
      <c r="D197">
        <v>0</v>
      </c>
      <c r="E197">
        <v>4</v>
      </c>
      <c r="F197">
        <v>18</v>
      </c>
      <c r="G197">
        <v>0</v>
      </c>
      <c r="H197">
        <v>0</v>
      </c>
    </row>
    <row r="198" spans="1:8">
      <c r="A198" s="18" t="s">
        <v>248</v>
      </c>
      <c r="B198" t="s">
        <v>249</v>
      </c>
      <c r="C198">
        <v>124</v>
      </c>
      <c r="D198">
        <v>0</v>
      </c>
      <c r="E198">
        <v>0</v>
      </c>
      <c r="F198">
        <v>18</v>
      </c>
      <c r="G198">
        <v>0</v>
      </c>
      <c r="H198">
        <v>0</v>
      </c>
    </row>
    <row r="199" spans="1:8">
      <c r="A199" s="18">
        <v>44121727</v>
      </c>
      <c r="B199" t="s">
        <v>532</v>
      </c>
      <c r="C199">
        <v>114</v>
      </c>
      <c r="D199">
        <v>0</v>
      </c>
      <c r="E199">
        <v>2</v>
      </c>
      <c r="F199">
        <v>18</v>
      </c>
      <c r="G199">
        <v>0</v>
      </c>
      <c r="H199">
        <v>0</v>
      </c>
    </row>
    <row r="200" spans="1:8">
      <c r="A200" s="18" t="s">
        <v>670</v>
      </c>
      <c r="B200" t="s">
        <v>533</v>
      </c>
      <c r="C200">
        <v>751</v>
      </c>
      <c r="D200">
        <v>0</v>
      </c>
      <c r="E200">
        <v>5</v>
      </c>
      <c r="F200">
        <v>18</v>
      </c>
      <c r="G200">
        <v>20.9</v>
      </c>
      <c r="H200">
        <v>6019.2</v>
      </c>
    </row>
    <row r="201" spans="1:8">
      <c r="A201" s="18" t="s">
        <v>671</v>
      </c>
      <c r="B201" t="s">
        <v>534</v>
      </c>
      <c r="C201">
        <v>23</v>
      </c>
      <c r="D201">
        <v>0</v>
      </c>
      <c r="E201">
        <v>1</v>
      </c>
      <c r="F201">
        <v>18</v>
      </c>
      <c r="G201">
        <v>0</v>
      </c>
      <c r="H201">
        <v>0</v>
      </c>
    </row>
    <row r="202" spans="1:8">
      <c r="A202" s="18" t="s">
        <v>250</v>
      </c>
      <c r="B202" t="s">
        <v>251</v>
      </c>
      <c r="C202">
        <v>494</v>
      </c>
      <c r="D202">
        <v>1835</v>
      </c>
      <c r="E202">
        <v>12</v>
      </c>
      <c r="F202">
        <v>18</v>
      </c>
      <c r="G202">
        <v>0</v>
      </c>
      <c r="H202">
        <v>4431.6000000000004</v>
      </c>
    </row>
    <row r="203" spans="1:8">
      <c r="A203" s="18" t="s">
        <v>252</v>
      </c>
      <c r="B203" t="s">
        <v>253</v>
      </c>
      <c r="C203">
        <v>227</v>
      </c>
      <c r="D203">
        <v>0</v>
      </c>
      <c r="E203">
        <v>3</v>
      </c>
      <c r="F203">
        <v>18</v>
      </c>
      <c r="G203">
        <v>4.97</v>
      </c>
      <c r="H203">
        <v>219.48</v>
      </c>
    </row>
    <row r="204" spans="1:8">
      <c r="A204" s="18" t="s">
        <v>672</v>
      </c>
      <c r="B204" t="s">
        <v>535</v>
      </c>
      <c r="C204">
        <v>181</v>
      </c>
      <c r="D204">
        <v>0</v>
      </c>
      <c r="E204">
        <v>13</v>
      </c>
      <c r="F204">
        <v>18</v>
      </c>
      <c r="G204">
        <v>0</v>
      </c>
      <c r="H204">
        <v>0</v>
      </c>
    </row>
    <row r="205" spans="1:8">
      <c r="A205" s="18" t="s">
        <v>254</v>
      </c>
      <c r="B205" t="s">
        <v>536</v>
      </c>
      <c r="C205">
        <v>78</v>
      </c>
      <c r="D205">
        <v>0</v>
      </c>
      <c r="E205">
        <v>3</v>
      </c>
      <c r="F205">
        <v>18</v>
      </c>
      <c r="G205">
        <v>0</v>
      </c>
      <c r="H205">
        <v>0</v>
      </c>
    </row>
    <row r="206" spans="1:8">
      <c r="A206" s="18" t="s">
        <v>255</v>
      </c>
      <c r="B206" t="s">
        <v>537</v>
      </c>
      <c r="C206">
        <v>175</v>
      </c>
      <c r="D206">
        <v>322</v>
      </c>
      <c r="E206">
        <v>4</v>
      </c>
      <c r="F206">
        <v>18</v>
      </c>
      <c r="G206">
        <v>0</v>
      </c>
      <c r="H206">
        <v>4230.24</v>
      </c>
    </row>
    <row r="207" spans="1:8">
      <c r="A207" s="18" t="s">
        <v>256</v>
      </c>
      <c r="B207" t="s">
        <v>538</v>
      </c>
      <c r="C207">
        <v>2071</v>
      </c>
      <c r="D207">
        <v>0</v>
      </c>
      <c r="E207">
        <v>31</v>
      </c>
      <c r="F207">
        <v>18</v>
      </c>
      <c r="G207">
        <v>0</v>
      </c>
      <c r="H207">
        <v>0</v>
      </c>
    </row>
    <row r="208" spans="1:8">
      <c r="A208" s="18" t="s">
        <v>257</v>
      </c>
      <c r="B208" t="s">
        <v>539</v>
      </c>
      <c r="C208">
        <v>549</v>
      </c>
      <c r="D208">
        <v>0</v>
      </c>
      <c r="E208">
        <v>0</v>
      </c>
      <c r="F208">
        <v>18</v>
      </c>
      <c r="G208">
        <v>0</v>
      </c>
      <c r="H208">
        <v>6567.5</v>
      </c>
    </row>
    <row r="209" spans="1:8">
      <c r="A209" s="18" t="s">
        <v>673</v>
      </c>
      <c r="B209" t="s">
        <v>540</v>
      </c>
      <c r="C209">
        <v>41</v>
      </c>
      <c r="D209">
        <v>0</v>
      </c>
      <c r="E209">
        <v>0</v>
      </c>
      <c r="F209">
        <v>18</v>
      </c>
      <c r="G209">
        <v>42.9</v>
      </c>
      <c r="H209">
        <v>2511</v>
      </c>
    </row>
    <row r="210" spans="1:8">
      <c r="A210" s="18" t="s">
        <v>258</v>
      </c>
      <c r="B210" t="s">
        <v>259</v>
      </c>
      <c r="C210">
        <v>6</v>
      </c>
      <c r="D210">
        <v>0</v>
      </c>
      <c r="E210">
        <v>0</v>
      </c>
      <c r="F210">
        <v>18</v>
      </c>
      <c r="G210">
        <v>0</v>
      </c>
      <c r="H210">
        <v>0</v>
      </c>
    </row>
    <row r="211" spans="1:8">
      <c r="A211" s="18" t="s">
        <v>260</v>
      </c>
      <c r="B211" t="s">
        <v>261</v>
      </c>
      <c r="C211">
        <v>130</v>
      </c>
      <c r="D211">
        <v>0</v>
      </c>
      <c r="E211">
        <v>0</v>
      </c>
      <c r="F211">
        <v>18</v>
      </c>
      <c r="G211">
        <v>0</v>
      </c>
      <c r="H211">
        <v>0</v>
      </c>
    </row>
    <row r="212" spans="1:8">
      <c r="A212" s="18" t="s">
        <v>674</v>
      </c>
      <c r="B212" t="s">
        <v>541</v>
      </c>
      <c r="C212">
        <v>1</v>
      </c>
      <c r="D212">
        <v>0</v>
      </c>
      <c r="E212">
        <v>0</v>
      </c>
      <c r="F212">
        <v>18</v>
      </c>
      <c r="G212">
        <v>0</v>
      </c>
      <c r="H212">
        <v>0</v>
      </c>
    </row>
    <row r="213" spans="1:8">
      <c r="A213" s="18" t="s">
        <v>675</v>
      </c>
      <c r="B213" t="s">
        <v>542</v>
      </c>
      <c r="C213">
        <v>155</v>
      </c>
      <c r="D213">
        <v>0</v>
      </c>
      <c r="E213">
        <v>7</v>
      </c>
      <c r="F213">
        <v>18</v>
      </c>
      <c r="G213">
        <v>15.66</v>
      </c>
      <c r="H213">
        <v>1911.38</v>
      </c>
    </row>
    <row r="214" spans="1:8">
      <c r="A214" s="18" t="s">
        <v>262</v>
      </c>
      <c r="B214" t="s">
        <v>263</v>
      </c>
      <c r="C214">
        <v>4</v>
      </c>
      <c r="D214">
        <v>0</v>
      </c>
      <c r="E214">
        <v>0</v>
      </c>
      <c r="F214">
        <v>18</v>
      </c>
      <c r="G214">
        <v>0</v>
      </c>
      <c r="H214">
        <v>0</v>
      </c>
    </row>
    <row r="215" spans="1:8">
      <c r="A215" s="18" t="s">
        <v>676</v>
      </c>
      <c r="B215" t="s">
        <v>543</v>
      </c>
      <c r="C215">
        <v>96</v>
      </c>
      <c r="D215">
        <v>0</v>
      </c>
      <c r="E215">
        <v>9</v>
      </c>
      <c r="F215">
        <v>18</v>
      </c>
      <c r="G215">
        <v>0</v>
      </c>
      <c r="H215">
        <v>5532</v>
      </c>
    </row>
    <row r="216" spans="1:8">
      <c r="A216" s="18" t="s">
        <v>677</v>
      </c>
      <c r="B216" t="s">
        <v>544</v>
      </c>
      <c r="C216">
        <v>105</v>
      </c>
      <c r="D216">
        <v>0</v>
      </c>
      <c r="E216">
        <v>5</v>
      </c>
      <c r="F216">
        <v>18</v>
      </c>
      <c r="G216">
        <v>0</v>
      </c>
      <c r="H216">
        <v>10982.88</v>
      </c>
    </row>
    <row r="217" spans="1:8">
      <c r="A217" s="18" t="s">
        <v>678</v>
      </c>
      <c r="B217" t="s">
        <v>545</v>
      </c>
      <c r="C217">
        <v>96</v>
      </c>
      <c r="D217">
        <v>0</v>
      </c>
      <c r="E217">
        <v>12</v>
      </c>
      <c r="F217">
        <v>18</v>
      </c>
      <c r="G217">
        <v>0</v>
      </c>
      <c r="H217">
        <v>16881.12</v>
      </c>
    </row>
    <row r="218" spans="1:8">
      <c r="A218" s="18" t="s">
        <v>264</v>
      </c>
      <c r="B218" t="s">
        <v>546</v>
      </c>
      <c r="C218">
        <v>128</v>
      </c>
      <c r="D218">
        <v>0</v>
      </c>
      <c r="E218">
        <v>3</v>
      </c>
      <c r="F218">
        <v>18</v>
      </c>
      <c r="G218">
        <v>0</v>
      </c>
      <c r="H218">
        <v>0</v>
      </c>
    </row>
    <row r="219" spans="1:8">
      <c r="A219" s="18" t="s">
        <v>679</v>
      </c>
      <c r="B219" t="s">
        <v>547</v>
      </c>
      <c r="C219">
        <v>48</v>
      </c>
      <c r="D219">
        <v>0</v>
      </c>
      <c r="E219">
        <v>0</v>
      </c>
      <c r="F219">
        <v>18</v>
      </c>
      <c r="G219">
        <v>0</v>
      </c>
      <c r="H219">
        <v>0</v>
      </c>
    </row>
    <row r="220" spans="1:8">
      <c r="A220" s="18" t="s">
        <v>680</v>
      </c>
      <c r="B220" t="s">
        <v>548</v>
      </c>
      <c r="C220">
        <v>293</v>
      </c>
      <c r="D220">
        <v>0</v>
      </c>
      <c r="E220">
        <v>30</v>
      </c>
      <c r="F220">
        <v>18</v>
      </c>
      <c r="G220">
        <v>0</v>
      </c>
      <c r="H220">
        <v>0</v>
      </c>
    </row>
    <row r="221" spans="1:8">
      <c r="A221" s="18" t="s">
        <v>265</v>
      </c>
      <c r="B221" t="s">
        <v>266</v>
      </c>
      <c r="C221">
        <v>341</v>
      </c>
      <c r="D221">
        <v>0</v>
      </c>
      <c r="E221">
        <v>0</v>
      </c>
      <c r="F221">
        <v>18</v>
      </c>
      <c r="G221">
        <v>58.47</v>
      </c>
      <c r="H221">
        <v>9888.5</v>
      </c>
    </row>
    <row r="222" spans="1:8">
      <c r="A222" s="18" t="s">
        <v>267</v>
      </c>
      <c r="B222" t="s">
        <v>549</v>
      </c>
      <c r="C222">
        <v>45</v>
      </c>
      <c r="D222">
        <v>0</v>
      </c>
      <c r="E222">
        <v>0</v>
      </c>
      <c r="F222">
        <v>18</v>
      </c>
      <c r="G222">
        <v>0</v>
      </c>
      <c r="H222">
        <v>0</v>
      </c>
    </row>
    <row r="223" spans="1:8">
      <c r="A223" s="18" t="s">
        <v>268</v>
      </c>
      <c r="B223" t="s">
        <v>550</v>
      </c>
      <c r="C223">
        <v>42</v>
      </c>
      <c r="D223">
        <v>0</v>
      </c>
      <c r="E223">
        <v>0</v>
      </c>
      <c r="F223">
        <v>18</v>
      </c>
      <c r="G223">
        <v>0</v>
      </c>
      <c r="H223">
        <v>0</v>
      </c>
    </row>
    <row r="224" spans="1:8">
      <c r="A224" s="18" t="s">
        <v>269</v>
      </c>
      <c r="B224" t="s">
        <v>270</v>
      </c>
      <c r="C224">
        <v>23504</v>
      </c>
      <c r="D224">
        <v>0</v>
      </c>
      <c r="E224">
        <v>1840</v>
      </c>
      <c r="F224">
        <v>18</v>
      </c>
      <c r="G224">
        <v>350</v>
      </c>
      <c r="H224">
        <v>15750</v>
      </c>
    </row>
    <row r="225" spans="1:8">
      <c r="A225" s="18" t="s">
        <v>681</v>
      </c>
      <c r="B225" t="s">
        <v>551</v>
      </c>
      <c r="C225">
        <v>180</v>
      </c>
      <c r="D225">
        <v>0</v>
      </c>
      <c r="E225">
        <v>10</v>
      </c>
      <c r="F225">
        <v>18</v>
      </c>
      <c r="G225">
        <v>3.6</v>
      </c>
      <c r="H225">
        <v>720</v>
      </c>
    </row>
    <row r="226" spans="1:8">
      <c r="A226" s="18" t="s">
        <v>271</v>
      </c>
      <c r="B226" t="s">
        <v>552</v>
      </c>
      <c r="C226">
        <v>37</v>
      </c>
      <c r="D226">
        <v>0</v>
      </c>
      <c r="E226">
        <v>0</v>
      </c>
      <c r="F226">
        <v>18</v>
      </c>
      <c r="G226">
        <v>0</v>
      </c>
      <c r="H226">
        <v>8440.5</v>
      </c>
    </row>
    <row r="227" spans="1:8">
      <c r="A227" s="18" t="s">
        <v>272</v>
      </c>
      <c r="B227" t="s">
        <v>553</v>
      </c>
      <c r="C227">
        <v>110</v>
      </c>
      <c r="D227">
        <v>0</v>
      </c>
      <c r="E227">
        <v>0</v>
      </c>
      <c r="F227">
        <v>18</v>
      </c>
      <c r="G227">
        <v>0</v>
      </c>
      <c r="H227">
        <v>0</v>
      </c>
    </row>
    <row r="228" spans="1:8">
      <c r="A228" s="18" t="s">
        <v>273</v>
      </c>
      <c r="B228" t="s">
        <v>274</v>
      </c>
      <c r="C228">
        <v>3800</v>
      </c>
      <c r="D228">
        <v>0</v>
      </c>
      <c r="E228">
        <v>0</v>
      </c>
      <c r="F228">
        <v>18</v>
      </c>
      <c r="G228">
        <v>0</v>
      </c>
      <c r="H228">
        <v>0</v>
      </c>
    </row>
    <row r="229" spans="1:8">
      <c r="A229" s="18" t="s">
        <v>275</v>
      </c>
      <c r="B229" t="s">
        <v>554</v>
      </c>
      <c r="C229">
        <v>100</v>
      </c>
      <c r="D229">
        <v>0</v>
      </c>
      <c r="E229">
        <v>1</v>
      </c>
      <c r="F229">
        <v>18</v>
      </c>
      <c r="G229">
        <v>0</v>
      </c>
      <c r="H229">
        <v>0</v>
      </c>
    </row>
    <row r="230" spans="1:8">
      <c r="A230" s="18" t="s">
        <v>276</v>
      </c>
      <c r="B230" t="s">
        <v>555</v>
      </c>
      <c r="C230">
        <v>147</v>
      </c>
      <c r="D230">
        <v>0</v>
      </c>
      <c r="E230">
        <v>13</v>
      </c>
      <c r="F230">
        <v>18</v>
      </c>
      <c r="G230">
        <v>0</v>
      </c>
      <c r="H230">
        <v>0</v>
      </c>
    </row>
    <row r="231" spans="1:8">
      <c r="A231" s="18" t="s">
        <v>277</v>
      </c>
      <c r="B231" t="s">
        <v>278</v>
      </c>
      <c r="C231">
        <v>428</v>
      </c>
      <c r="D231">
        <v>0</v>
      </c>
      <c r="E231">
        <v>0</v>
      </c>
      <c r="F231">
        <v>18</v>
      </c>
      <c r="G231">
        <v>0</v>
      </c>
      <c r="H231">
        <v>1906</v>
      </c>
    </row>
    <row r="232" spans="1:8">
      <c r="A232" s="18" t="s">
        <v>279</v>
      </c>
      <c r="B232" t="s">
        <v>280</v>
      </c>
      <c r="C232">
        <v>48</v>
      </c>
      <c r="D232">
        <v>0</v>
      </c>
      <c r="E232">
        <v>0</v>
      </c>
      <c r="F232">
        <v>18</v>
      </c>
      <c r="G232">
        <v>23.31</v>
      </c>
      <c r="H232">
        <v>559.44000000000005</v>
      </c>
    </row>
    <row r="233" spans="1:8">
      <c r="A233" s="18" t="s">
        <v>281</v>
      </c>
      <c r="B233" t="s">
        <v>282</v>
      </c>
      <c r="C233">
        <v>422</v>
      </c>
      <c r="D233">
        <v>0</v>
      </c>
      <c r="E233">
        <v>8</v>
      </c>
      <c r="F233">
        <v>18</v>
      </c>
      <c r="G233">
        <v>0</v>
      </c>
      <c r="H233">
        <v>5364</v>
      </c>
    </row>
    <row r="234" spans="1:8">
      <c r="A234" s="18" t="s">
        <v>283</v>
      </c>
      <c r="B234" t="s">
        <v>284</v>
      </c>
      <c r="C234">
        <v>369</v>
      </c>
      <c r="D234">
        <v>0</v>
      </c>
      <c r="E234">
        <v>0</v>
      </c>
      <c r="F234">
        <v>18</v>
      </c>
      <c r="G234">
        <v>0</v>
      </c>
      <c r="H234">
        <v>669</v>
      </c>
    </row>
    <row r="235" spans="1:8">
      <c r="A235" s="18" t="s">
        <v>285</v>
      </c>
      <c r="B235" t="s">
        <v>286</v>
      </c>
      <c r="C235">
        <v>24</v>
      </c>
      <c r="D235">
        <v>0</v>
      </c>
      <c r="E235">
        <v>0</v>
      </c>
      <c r="F235">
        <v>18</v>
      </c>
      <c r="G235">
        <v>0</v>
      </c>
      <c r="H235">
        <v>0</v>
      </c>
    </row>
    <row r="236" spans="1:8">
      <c r="A236" s="18" t="s">
        <v>682</v>
      </c>
      <c r="B236" t="s">
        <v>556</v>
      </c>
      <c r="C236">
        <v>10</v>
      </c>
      <c r="D236">
        <v>0</v>
      </c>
      <c r="E236">
        <v>3</v>
      </c>
      <c r="F236">
        <v>18</v>
      </c>
      <c r="G236">
        <v>0</v>
      </c>
      <c r="H236">
        <v>0</v>
      </c>
    </row>
    <row r="237" spans="1:8">
      <c r="A237" s="18" t="s">
        <v>683</v>
      </c>
      <c r="B237" t="s">
        <v>557</v>
      </c>
      <c r="C237">
        <v>4</v>
      </c>
      <c r="D237">
        <v>0</v>
      </c>
      <c r="E237">
        <v>0</v>
      </c>
      <c r="F237">
        <v>18</v>
      </c>
      <c r="G237">
        <v>0</v>
      </c>
      <c r="H237">
        <v>0</v>
      </c>
    </row>
    <row r="238" spans="1:8">
      <c r="A238" s="18" t="s">
        <v>684</v>
      </c>
      <c r="B238" t="s">
        <v>558</v>
      </c>
      <c r="C238">
        <v>600</v>
      </c>
      <c r="D238">
        <v>0</v>
      </c>
      <c r="E238">
        <v>0</v>
      </c>
      <c r="F238">
        <v>18</v>
      </c>
      <c r="G238">
        <v>0</v>
      </c>
      <c r="H238">
        <v>14000</v>
      </c>
    </row>
    <row r="239" spans="1:8">
      <c r="A239" s="18" t="s">
        <v>685</v>
      </c>
      <c r="B239" t="s">
        <v>559</v>
      </c>
      <c r="C239">
        <v>500</v>
      </c>
      <c r="D239">
        <v>0</v>
      </c>
      <c r="E239">
        <v>0</v>
      </c>
      <c r="F239">
        <v>18</v>
      </c>
      <c r="G239">
        <v>0</v>
      </c>
      <c r="H239">
        <v>8500</v>
      </c>
    </row>
    <row r="240" spans="1:8">
      <c r="A240" s="18" t="s">
        <v>686</v>
      </c>
      <c r="B240" t="s">
        <v>560</v>
      </c>
      <c r="C240">
        <v>150</v>
      </c>
      <c r="D240">
        <v>0</v>
      </c>
      <c r="E240">
        <v>0</v>
      </c>
      <c r="F240">
        <v>18</v>
      </c>
      <c r="G240">
        <v>0</v>
      </c>
      <c r="H240">
        <v>14250</v>
      </c>
    </row>
    <row r="241" spans="1:8">
      <c r="A241" s="18" t="s">
        <v>287</v>
      </c>
      <c r="B241" t="s">
        <v>561</v>
      </c>
      <c r="C241">
        <v>3</v>
      </c>
      <c r="D241">
        <v>0</v>
      </c>
      <c r="E241">
        <v>0</v>
      </c>
      <c r="F241">
        <v>18</v>
      </c>
      <c r="G241">
        <v>0</v>
      </c>
      <c r="H241">
        <v>0</v>
      </c>
    </row>
    <row r="242" spans="1:8">
      <c r="A242" s="18" t="s">
        <v>289</v>
      </c>
      <c r="B242" t="s">
        <v>562</v>
      </c>
      <c r="C242">
        <v>18</v>
      </c>
      <c r="D242">
        <v>0</v>
      </c>
      <c r="E242">
        <v>0</v>
      </c>
      <c r="F242">
        <v>18</v>
      </c>
      <c r="G242">
        <v>0</v>
      </c>
      <c r="H242">
        <v>0</v>
      </c>
    </row>
    <row r="243" spans="1:8">
      <c r="A243" s="18" t="s">
        <v>290</v>
      </c>
      <c r="B243" t="s">
        <v>563</v>
      </c>
      <c r="C243">
        <v>15</v>
      </c>
      <c r="D243">
        <v>0</v>
      </c>
      <c r="E243">
        <v>0</v>
      </c>
      <c r="F243">
        <v>18</v>
      </c>
      <c r="G243">
        <v>0</v>
      </c>
      <c r="H243">
        <v>0</v>
      </c>
    </row>
    <row r="244" spans="1:8">
      <c r="A244" s="18" t="s">
        <v>293</v>
      </c>
      <c r="B244" t="s">
        <v>294</v>
      </c>
      <c r="C244">
        <v>105</v>
      </c>
      <c r="D244">
        <v>0</v>
      </c>
      <c r="E244">
        <v>9</v>
      </c>
      <c r="F244">
        <v>18</v>
      </c>
      <c r="G244">
        <v>695</v>
      </c>
      <c r="H244">
        <v>43325.599999999999</v>
      </c>
    </row>
    <row r="245" spans="1:8">
      <c r="A245" s="18" t="s">
        <v>295</v>
      </c>
      <c r="B245" t="s">
        <v>296</v>
      </c>
      <c r="C245">
        <v>38</v>
      </c>
      <c r="D245">
        <v>0</v>
      </c>
      <c r="E245">
        <v>1</v>
      </c>
      <c r="F245">
        <v>18</v>
      </c>
      <c r="G245">
        <v>122.1</v>
      </c>
      <c r="H245">
        <v>5306</v>
      </c>
    </row>
    <row r="246" spans="1:8">
      <c r="A246" s="18" t="s">
        <v>297</v>
      </c>
      <c r="B246" t="s">
        <v>298</v>
      </c>
      <c r="C246">
        <v>15</v>
      </c>
      <c r="D246">
        <v>25</v>
      </c>
      <c r="E246">
        <v>28</v>
      </c>
      <c r="F246">
        <v>18</v>
      </c>
      <c r="G246">
        <v>0</v>
      </c>
      <c r="H246">
        <v>0</v>
      </c>
    </row>
    <row r="247" spans="1:8">
      <c r="A247" s="18" t="s">
        <v>299</v>
      </c>
      <c r="B247" t="s">
        <v>300</v>
      </c>
      <c r="C247">
        <v>67</v>
      </c>
      <c r="D247">
        <v>100</v>
      </c>
      <c r="E247">
        <v>35</v>
      </c>
      <c r="F247">
        <v>18</v>
      </c>
      <c r="G247">
        <v>860</v>
      </c>
      <c r="H247">
        <v>28612</v>
      </c>
    </row>
    <row r="248" spans="1:8">
      <c r="A248" s="18" t="s">
        <v>301</v>
      </c>
      <c r="B248" t="s">
        <v>302</v>
      </c>
      <c r="C248">
        <v>95</v>
      </c>
      <c r="D248">
        <v>0</v>
      </c>
      <c r="E248">
        <v>6</v>
      </c>
      <c r="F248">
        <v>18</v>
      </c>
      <c r="G248">
        <v>0</v>
      </c>
      <c r="H248">
        <v>0</v>
      </c>
    </row>
    <row r="249" spans="1:8">
      <c r="A249" s="18" t="s">
        <v>303</v>
      </c>
      <c r="B249" t="s">
        <v>304</v>
      </c>
      <c r="C249">
        <v>43</v>
      </c>
      <c r="D249">
        <v>0</v>
      </c>
      <c r="E249">
        <v>1</v>
      </c>
      <c r="F249">
        <v>18</v>
      </c>
      <c r="G249">
        <v>237.24</v>
      </c>
      <c r="H249">
        <v>4033.08</v>
      </c>
    </row>
    <row r="250" spans="1:8">
      <c r="A250" s="18" t="s">
        <v>305</v>
      </c>
      <c r="B250" t="s">
        <v>306</v>
      </c>
      <c r="C250">
        <v>33</v>
      </c>
      <c r="D250">
        <v>0</v>
      </c>
      <c r="E250">
        <v>0</v>
      </c>
      <c r="F250">
        <v>18</v>
      </c>
      <c r="G250">
        <v>0</v>
      </c>
      <c r="H250">
        <v>0</v>
      </c>
    </row>
    <row r="251" spans="1:8">
      <c r="A251" s="18" t="s">
        <v>687</v>
      </c>
      <c r="B251" t="s">
        <v>564</v>
      </c>
      <c r="C251">
        <v>75</v>
      </c>
      <c r="D251">
        <v>0</v>
      </c>
      <c r="E251">
        <v>0</v>
      </c>
      <c r="F251">
        <v>18</v>
      </c>
      <c r="G251">
        <v>77.2</v>
      </c>
      <c r="H251">
        <v>3967.8</v>
      </c>
    </row>
    <row r="252" spans="1:8">
      <c r="A252" s="18" t="s">
        <v>307</v>
      </c>
      <c r="B252" t="s">
        <v>308</v>
      </c>
      <c r="C252">
        <v>3</v>
      </c>
      <c r="D252">
        <v>0</v>
      </c>
      <c r="E252">
        <v>0</v>
      </c>
      <c r="F252">
        <v>18</v>
      </c>
      <c r="G252">
        <v>0</v>
      </c>
      <c r="H252">
        <v>0</v>
      </c>
    </row>
    <row r="253" spans="1:8">
      <c r="A253" s="18" t="s">
        <v>309</v>
      </c>
      <c r="B253" t="s">
        <v>310</v>
      </c>
      <c r="C253">
        <v>12</v>
      </c>
      <c r="D253">
        <v>0</v>
      </c>
      <c r="E253">
        <v>0</v>
      </c>
      <c r="F253">
        <v>18</v>
      </c>
      <c r="G253">
        <v>0</v>
      </c>
      <c r="H253">
        <v>0</v>
      </c>
    </row>
    <row r="254" spans="1:8">
      <c r="A254" s="18" t="s">
        <v>313</v>
      </c>
      <c r="B254" t="s">
        <v>314</v>
      </c>
      <c r="C254">
        <v>111</v>
      </c>
      <c r="D254">
        <v>0</v>
      </c>
      <c r="E254">
        <v>16</v>
      </c>
      <c r="F254">
        <v>18</v>
      </c>
      <c r="G254">
        <v>144.02000000000001</v>
      </c>
      <c r="H254">
        <v>6912.96</v>
      </c>
    </row>
    <row r="255" spans="1:8">
      <c r="A255" s="18" t="s">
        <v>688</v>
      </c>
      <c r="B255" t="s">
        <v>565</v>
      </c>
      <c r="C255">
        <v>114</v>
      </c>
      <c r="D255">
        <v>0</v>
      </c>
      <c r="E255">
        <v>26</v>
      </c>
      <c r="F255">
        <v>18</v>
      </c>
      <c r="G255">
        <v>63.51</v>
      </c>
      <c r="H255">
        <v>2463.54</v>
      </c>
    </row>
    <row r="256" spans="1:8">
      <c r="A256" s="18" t="s">
        <v>689</v>
      </c>
      <c r="B256" t="s">
        <v>566</v>
      </c>
      <c r="C256">
        <v>271</v>
      </c>
      <c r="D256">
        <v>0</v>
      </c>
      <c r="E256">
        <v>0</v>
      </c>
      <c r="F256">
        <v>18</v>
      </c>
      <c r="G256">
        <v>0</v>
      </c>
      <c r="H256">
        <v>1352</v>
      </c>
    </row>
    <row r="257" spans="1:8">
      <c r="A257" s="18" t="s">
        <v>315</v>
      </c>
      <c r="B257" t="s">
        <v>567</v>
      </c>
      <c r="C257">
        <v>4</v>
      </c>
      <c r="D257">
        <v>0</v>
      </c>
      <c r="E257">
        <v>0</v>
      </c>
      <c r="F257">
        <v>18</v>
      </c>
      <c r="G257">
        <v>0</v>
      </c>
      <c r="H257">
        <v>0</v>
      </c>
    </row>
    <row r="258" spans="1:8">
      <c r="A258" s="18" t="s">
        <v>316</v>
      </c>
      <c r="B258" t="s">
        <v>317</v>
      </c>
      <c r="C258">
        <v>315</v>
      </c>
      <c r="D258">
        <v>0</v>
      </c>
      <c r="E258">
        <v>5</v>
      </c>
      <c r="F258">
        <v>18</v>
      </c>
      <c r="G258">
        <v>288.08999999999997</v>
      </c>
      <c r="H258">
        <v>17285.400000000001</v>
      </c>
    </row>
    <row r="259" spans="1:8">
      <c r="A259" s="18" t="s">
        <v>690</v>
      </c>
      <c r="B259" t="s">
        <v>568</v>
      </c>
      <c r="C259">
        <v>4</v>
      </c>
      <c r="D259">
        <v>0</v>
      </c>
      <c r="E259">
        <v>0</v>
      </c>
      <c r="F259">
        <v>18</v>
      </c>
      <c r="G259">
        <v>0</v>
      </c>
      <c r="H259">
        <v>0</v>
      </c>
    </row>
    <row r="260" spans="1:8">
      <c r="A260" s="18" t="s">
        <v>318</v>
      </c>
      <c r="B260" t="s">
        <v>319</v>
      </c>
      <c r="C260">
        <v>11</v>
      </c>
      <c r="D260">
        <v>0</v>
      </c>
      <c r="E260">
        <v>0</v>
      </c>
      <c r="F260">
        <v>18</v>
      </c>
      <c r="G260">
        <v>0</v>
      </c>
      <c r="H260">
        <v>0</v>
      </c>
    </row>
    <row r="261" spans="1:8">
      <c r="A261" s="18" t="s">
        <v>322</v>
      </c>
      <c r="B261" t="s">
        <v>323</v>
      </c>
      <c r="C261">
        <v>248</v>
      </c>
      <c r="D261">
        <v>0</v>
      </c>
      <c r="E261">
        <v>22</v>
      </c>
      <c r="F261">
        <v>18</v>
      </c>
      <c r="G261">
        <v>254.19</v>
      </c>
      <c r="H261">
        <v>25419</v>
      </c>
    </row>
    <row r="262" spans="1:8">
      <c r="A262" s="18" t="s">
        <v>324</v>
      </c>
      <c r="B262" t="s">
        <v>569</v>
      </c>
      <c r="C262">
        <v>62</v>
      </c>
      <c r="D262">
        <v>0</v>
      </c>
      <c r="E262">
        <v>0</v>
      </c>
      <c r="F262">
        <v>18</v>
      </c>
      <c r="G262">
        <v>0</v>
      </c>
      <c r="H262">
        <v>0</v>
      </c>
    </row>
    <row r="263" spans="1:8">
      <c r="A263" s="18" t="s">
        <v>691</v>
      </c>
      <c r="B263" t="s">
        <v>570</v>
      </c>
      <c r="C263">
        <v>184</v>
      </c>
      <c r="D263">
        <v>0</v>
      </c>
      <c r="E263">
        <v>20</v>
      </c>
      <c r="F263">
        <v>18</v>
      </c>
      <c r="G263">
        <v>0</v>
      </c>
      <c r="H263">
        <v>4572.72</v>
      </c>
    </row>
    <row r="264" spans="1:8">
      <c r="A264" s="18" t="s">
        <v>325</v>
      </c>
      <c r="B264" t="s">
        <v>326</v>
      </c>
      <c r="C264">
        <v>74</v>
      </c>
      <c r="D264">
        <v>0</v>
      </c>
      <c r="E264">
        <v>36</v>
      </c>
      <c r="F264">
        <v>18</v>
      </c>
      <c r="G264">
        <v>265.20999999999998</v>
      </c>
      <c r="H264">
        <v>20067.57</v>
      </c>
    </row>
    <row r="265" spans="1:8">
      <c r="A265" s="18">
        <v>47131817</v>
      </c>
      <c r="B265" t="s">
        <v>328</v>
      </c>
      <c r="C265">
        <v>10</v>
      </c>
      <c r="D265">
        <v>0</v>
      </c>
      <c r="E265">
        <v>0</v>
      </c>
      <c r="F265">
        <v>18</v>
      </c>
      <c r="G265">
        <v>0</v>
      </c>
      <c r="H265">
        <v>0</v>
      </c>
    </row>
    <row r="266" spans="1:8">
      <c r="A266" s="18" t="s">
        <v>329</v>
      </c>
      <c r="B266" t="s">
        <v>330</v>
      </c>
      <c r="C266">
        <v>85</v>
      </c>
      <c r="D266">
        <v>0</v>
      </c>
      <c r="E266">
        <v>5</v>
      </c>
      <c r="F266">
        <v>18</v>
      </c>
      <c r="G266">
        <v>0</v>
      </c>
      <c r="H266">
        <v>0</v>
      </c>
    </row>
    <row r="267" spans="1:8">
      <c r="A267" s="18" t="s">
        <v>331</v>
      </c>
      <c r="B267" t="s">
        <v>332</v>
      </c>
      <c r="C267">
        <v>32</v>
      </c>
      <c r="D267">
        <v>0</v>
      </c>
      <c r="E267">
        <v>6</v>
      </c>
      <c r="F267">
        <v>18</v>
      </c>
      <c r="G267">
        <v>219.95</v>
      </c>
      <c r="H267">
        <v>2639.4</v>
      </c>
    </row>
    <row r="268" spans="1:8">
      <c r="A268" s="18" t="s">
        <v>333</v>
      </c>
      <c r="B268" t="s">
        <v>334</v>
      </c>
      <c r="C268">
        <v>31</v>
      </c>
      <c r="D268">
        <v>0</v>
      </c>
      <c r="E268">
        <v>0</v>
      </c>
      <c r="F268">
        <v>18</v>
      </c>
      <c r="G268">
        <v>400</v>
      </c>
      <c r="H268">
        <v>4800</v>
      </c>
    </row>
    <row r="269" spans="1:8">
      <c r="A269" s="18" t="s">
        <v>335</v>
      </c>
      <c r="B269" t="s">
        <v>336</v>
      </c>
      <c r="C269">
        <v>31</v>
      </c>
      <c r="D269">
        <v>0</v>
      </c>
      <c r="E269">
        <v>0</v>
      </c>
      <c r="F269">
        <v>18</v>
      </c>
      <c r="G269">
        <v>0</v>
      </c>
      <c r="H269">
        <v>0</v>
      </c>
    </row>
    <row r="270" spans="1:8">
      <c r="A270" s="18" t="s">
        <v>337</v>
      </c>
      <c r="B270" t="s">
        <v>338</v>
      </c>
      <c r="C270">
        <v>90</v>
      </c>
      <c r="D270">
        <v>0</v>
      </c>
      <c r="E270">
        <v>14</v>
      </c>
      <c r="F270">
        <v>18</v>
      </c>
      <c r="G270">
        <v>0</v>
      </c>
      <c r="H270">
        <v>0</v>
      </c>
    </row>
    <row r="271" spans="1:8">
      <c r="A271" s="18" t="s">
        <v>339</v>
      </c>
      <c r="B271" t="s">
        <v>340</v>
      </c>
      <c r="C271">
        <v>138</v>
      </c>
      <c r="D271">
        <v>0</v>
      </c>
      <c r="E271">
        <v>0</v>
      </c>
      <c r="F271">
        <v>18</v>
      </c>
      <c r="G271">
        <v>500</v>
      </c>
      <c r="H271">
        <v>19600</v>
      </c>
    </row>
    <row r="272" spans="1:8">
      <c r="A272" s="18" t="s">
        <v>343</v>
      </c>
      <c r="B272" t="s">
        <v>344</v>
      </c>
      <c r="C272">
        <v>401</v>
      </c>
      <c r="D272">
        <v>0</v>
      </c>
      <c r="E272">
        <v>8</v>
      </c>
      <c r="F272">
        <v>18</v>
      </c>
      <c r="G272">
        <v>0</v>
      </c>
      <c r="H272">
        <v>4900</v>
      </c>
    </row>
    <row r="273" spans="1:8">
      <c r="A273" s="18" t="s">
        <v>692</v>
      </c>
      <c r="B273" t="s">
        <v>571</v>
      </c>
      <c r="C273">
        <v>300</v>
      </c>
      <c r="D273">
        <v>0</v>
      </c>
      <c r="E273">
        <v>0</v>
      </c>
      <c r="F273">
        <v>18</v>
      </c>
      <c r="G273">
        <v>0</v>
      </c>
      <c r="H273">
        <v>0</v>
      </c>
    </row>
    <row r="274" spans="1:8">
      <c r="A274" s="18" t="s">
        <v>693</v>
      </c>
      <c r="B274" t="s">
        <v>572</v>
      </c>
      <c r="C274">
        <v>2</v>
      </c>
      <c r="D274">
        <v>0</v>
      </c>
      <c r="E274">
        <v>0</v>
      </c>
      <c r="F274">
        <v>18</v>
      </c>
      <c r="G274">
        <v>0</v>
      </c>
      <c r="H274">
        <v>0</v>
      </c>
    </row>
    <row r="275" spans="1:8">
      <c r="A275" s="18" t="s">
        <v>694</v>
      </c>
      <c r="B275" t="s">
        <v>573</v>
      </c>
      <c r="C275">
        <v>4</v>
      </c>
      <c r="D275">
        <v>0</v>
      </c>
      <c r="E275">
        <v>0</v>
      </c>
      <c r="F275">
        <v>18</v>
      </c>
      <c r="G275">
        <v>0</v>
      </c>
      <c r="H275">
        <v>0</v>
      </c>
    </row>
    <row r="276" spans="1:8">
      <c r="A276" s="18" t="s">
        <v>695</v>
      </c>
      <c r="B276" t="s">
        <v>574</v>
      </c>
      <c r="C276">
        <v>1</v>
      </c>
      <c r="D276">
        <v>0</v>
      </c>
      <c r="E276">
        <v>0</v>
      </c>
      <c r="F276">
        <v>18</v>
      </c>
      <c r="G276">
        <v>4983.05</v>
      </c>
      <c r="H276">
        <v>4235.59</v>
      </c>
    </row>
    <row r="277" spans="1:8">
      <c r="A277" s="18" t="s">
        <v>696</v>
      </c>
      <c r="B277" t="s">
        <v>575</v>
      </c>
      <c r="C277">
        <v>98</v>
      </c>
      <c r="D277">
        <v>0</v>
      </c>
      <c r="E277">
        <v>0</v>
      </c>
      <c r="F277">
        <v>18</v>
      </c>
      <c r="G277">
        <v>0</v>
      </c>
      <c r="H277">
        <v>0</v>
      </c>
    </row>
    <row r="278" spans="1:8">
      <c r="A278" s="18" t="s">
        <v>697</v>
      </c>
      <c r="B278" t="s">
        <v>576</v>
      </c>
      <c r="C278">
        <v>132</v>
      </c>
      <c r="D278">
        <v>0</v>
      </c>
      <c r="E278">
        <v>8</v>
      </c>
      <c r="F278">
        <v>18</v>
      </c>
      <c r="G278">
        <v>608.67999999999995</v>
      </c>
      <c r="H278">
        <v>26781.919999999998</v>
      </c>
    </row>
    <row r="279" spans="1:8">
      <c r="A279" s="18" t="s">
        <v>346</v>
      </c>
      <c r="B279" t="s">
        <v>348</v>
      </c>
      <c r="C279">
        <v>35</v>
      </c>
      <c r="D279">
        <v>0</v>
      </c>
      <c r="E279">
        <v>0</v>
      </c>
      <c r="F279">
        <v>18</v>
      </c>
      <c r="G279">
        <v>254.19</v>
      </c>
      <c r="H279">
        <v>5083.8999999999996</v>
      </c>
    </row>
    <row r="280" spans="1:8">
      <c r="A280" s="18" t="s">
        <v>698</v>
      </c>
      <c r="B280" t="s">
        <v>577</v>
      </c>
      <c r="C280">
        <v>42</v>
      </c>
      <c r="D280">
        <v>0</v>
      </c>
      <c r="E280">
        <v>4</v>
      </c>
      <c r="F280">
        <v>18</v>
      </c>
      <c r="G280">
        <v>21.99</v>
      </c>
      <c r="H280">
        <v>131.94</v>
      </c>
    </row>
    <row r="281" spans="1:8">
      <c r="A281" s="18" t="s">
        <v>349</v>
      </c>
      <c r="B281" t="s">
        <v>350</v>
      </c>
      <c r="C281">
        <v>711</v>
      </c>
      <c r="D281">
        <v>0</v>
      </c>
      <c r="E281">
        <v>87</v>
      </c>
      <c r="F281">
        <v>18</v>
      </c>
      <c r="G281">
        <v>85.3</v>
      </c>
      <c r="H281">
        <v>31219.8</v>
      </c>
    </row>
    <row r="282" spans="1:8">
      <c r="A282" s="18" t="s">
        <v>699</v>
      </c>
      <c r="B282" t="s">
        <v>578</v>
      </c>
      <c r="C282">
        <v>96</v>
      </c>
      <c r="D282">
        <v>0</v>
      </c>
      <c r="E282">
        <v>2</v>
      </c>
      <c r="F282">
        <v>18</v>
      </c>
      <c r="G282">
        <v>668.55</v>
      </c>
      <c r="H282">
        <v>18719.400000000001</v>
      </c>
    </row>
    <row r="283" spans="1:8">
      <c r="A283" s="18" t="s">
        <v>700</v>
      </c>
      <c r="B283" t="s">
        <v>579</v>
      </c>
      <c r="C283">
        <v>127</v>
      </c>
      <c r="D283">
        <v>0</v>
      </c>
      <c r="E283">
        <v>6</v>
      </c>
      <c r="F283">
        <v>18</v>
      </c>
      <c r="G283">
        <v>649</v>
      </c>
      <c r="H283">
        <v>22066</v>
      </c>
    </row>
    <row r="284" spans="1:8">
      <c r="A284" s="18" t="s">
        <v>351</v>
      </c>
      <c r="B284" t="s">
        <v>352</v>
      </c>
      <c r="C284">
        <v>87</v>
      </c>
      <c r="D284">
        <v>0</v>
      </c>
      <c r="E284">
        <v>211</v>
      </c>
      <c r="F284">
        <v>18</v>
      </c>
      <c r="G284">
        <v>228.77</v>
      </c>
      <c r="H284">
        <v>6177.03</v>
      </c>
    </row>
    <row r="285" spans="1:8">
      <c r="A285" s="18" t="s">
        <v>701</v>
      </c>
      <c r="B285" t="s">
        <v>580</v>
      </c>
      <c r="C285">
        <v>2</v>
      </c>
      <c r="D285">
        <v>0</v>
      </c>
      <c r="E285">
        <v>0</v>
      </c>
      <c r="F285">
        <v>18</v>
      </c>
      <c r="G285">
        <v>0</v>
      </c>
      <c r="H285">
        <v>0</v>
      </c>
    </row>
    <row r="286" spans="1:8">
      <c r="A286" s="18" t="s">
        <v>353</v>
      </c>
      <c r="B286" t="s">
        <v>354</v>
      </c>
      <c r="C286">
        <v>14</v>
      </c>
      <c r="D286">
        <v>0</v>
      </c>
      <c r="E286">
        <v>0</v>
      </c>
      <c r="F286">
        <v>18</v>
      </c>
      <c r="G286">
        <v>76.22</v>
      </c>
      <c r="H286">
        <v>686.02</v>
      </c>
    </row>
    <row r="287" spans="1:8">
      <c r="A287" s="18" t="s">
        <v>355</v>
      </c>
      <c r="B287" t="s">
        <v>581</v>
      </c>
      <c r="C287">
        <v>10</v>
      </c>
      <c r="D287">
        <v>0</v>
      </c>
      <c r="E287">
        <v>0</v>
      </c>
      <c r="F287">
        <v>18</v>
      </c>
      <c r="G287">
        <v>0</v>
      </c>
      <c r="H287">
        <v>0</v>
      </c>
    </row>
    <row r="288" spans="1:8">
      <c r="A288" s="18" t="s">
        <v>356</v>
      </c>
      <c r="B288" t="s">
        <v>582</v>
      </c>
      <c r="C288">
        <v>11</v>
      </c>
      <c r="D288">
        <v>0</v>
      </c>
      <c r="E288">
        <v>0</v>
      </c>
      <c r="F288">
        <v>18</v>
      </c>
      <c r="G288">
        <v>0</v>
      </c>
      <c r="H288">
        <v>0</v>
      </c>
    </row>
    <row r="289" spans="1:8">
      <c r="A289" s="18" t="s">
        <v>357</v>
      </c>
      <c r="B289" t="s">
        <v>359</v>
      </c>
      <c r="C289">
        <v>1241</v>
      </c>
      <c r="D289">
        <v>350</v>
      </c>
      <c r="E289">
        <v>216</v>
      </c>
      <c r="F289">
        <v>18</v>
      </c>
      <c r="G289">
        <v>163.79</v>
      </c>
      <c r="H289">
        <v>193272.2</v>
      </c>
    </row>
    <row r="290" spans="1:8">
      <c r="A290" s="18" t="s">
        <v>702</v>
      </c>
      <c r="B290" t="s">
        <v>583</v>
      </c>
      <c r="C290">
        <v>389</v>
      </c>
      <c r="D290">
        <v>0</v>
      </c>
      <c r="E290">
        <v>4</v>
      </c>
      <c r="F290">
        <v>18</v>
      </c>
      <c r="G290">
        <v>190</v>
      </c>
      <c r="H290">
        <v>1330</v>
      </c>
    </row>
    <row r="291" spans="1:8">
      <c r="A291" s="18" t="s">
        <v>703</v>
      </c>
      <c r="B291" t="s">
        <v>584</v>
      </c>
      <c r="C291">
        <v>151</v>
      </c>
      <c r="D291">
        <v>0</v>
      </c>
      <c r="E291">
        <v>52</v>
      </c>
      <c r="F291">
        <v>18</v>
      </c>
      <c r="G291">
        <v>135.55000000000001</v>
      </c>
      <c r="H291">
        <v>4371.6000000000004</v>
      </c>
    </row>
    <row r="292" spans="1:8">
      <c r="A292" s="18" t="s">
        <v>704</v>
      </c>
      <c r="B292" t="s">
        <v>585</v>
      </c>
      <c r="C292">
        <v>9</v>
      </c>
      <c r="D292">
        <v>0</v>
      </c>
      <c r="E292">
        <v>26</v>
      </c>
      <c r="F292">
        <v>18</v>
      </c>
      <c r="G292">
        <v>0</v>
      </c>
      <c r="H292">
        <v>1517.4</v>
      </c>
    </row>
    <row r="293" spans="1:8">
      <c r="A293" s="18" t="s">
        <v>360</v>
      </c>
      <c r="B293" t="s">
        <v>361</v>
      </c>
      <c r="C293">
        <v>3750</v>
      </c>
      <c r="D293">
        <v>0</v>
      </c>
      <c r="E293">
        <v>1200</v>
      </c>
      <c r="F293">
        <v>18</v>
      </c>
      <c r="G293">
        <v>115</v>
      </c>
      <c r="H293">
        <v>11500</v>
      </c>
    </row>
    <row r="294" spans="1:8">
      <c r="A294" s="18" t="s">
        <v>705</v>
      </c>
      <c r="B294" t="s">
        <v>586</v>
      </c>
      <c r="C294">
        <v>6732</v>
      </c>
      <c r="D294">
        <v>0</v>
      </c>
      <c r="E294">
        <v>0</v>
      </c>
      <c r="F294">
        <v>18</v>
      </c>
      <c r="G294">
        <v>49</v>
      </c>
      <c r="H294">
        <v>61250</v>
      </c>
    </row>
    <row r="295" spans="1:8">
      <c r="A295" s="18" t="s">
        <v>706</v>
      </c>
      <c r="B295" t="s">
        <v>587</v>
      </c>
      <c r="C295">
        <v>12</v>
      </c>
      <c r="D295">
        <v>0</v>
      </c>
      <c r="E295">
        <v>0</v>
      </c>
      <c r="F295">
        <v>18</v>
      </c>
      <c r="G295">
        <v>177.92</v>
      </c>
      <c r="H295">
        <v>2135.04</v>
      </c>
    </row>
    <row r="296" spans="1:8">
      <c r="A296" s="18" t="s">
        <v>363</v>
      </c>
      <c r="B296" t="s">
        <v>364</v>
      </c>
      <c r="C296">
        <v>123</v>
      </c>
      <c r="D296">
        <v>0</v>
      </c>
      <c r="E296">
        <v>2</v>
      </c>
      <c r="F296">
        <v>18</v>
      </c>
      <c r="G296">
        <v>67.650000000000006</v>
      </c>
      <c r="H296">
        <v>2607.2399999999998</v>
      </c>
    </row>
    <row r="297" spans="1:8">
      <c r="A297" s="18" t="s">
        <v>707</v>
      </c>
      <c r="B297" t="s">
        <v>588</v>
      </c>
      <c r="C297">
        <v>47</v>
      </c>
      <c r="D297">
        <v>0</v>
      </c>
      <c r="E297">
        <v>0</v>
      </c>
      <c r="F297">
        <v>18</v>
      </c>
      <c r="G297">
        <v>0</v>
      </c>
      <c r="H297">
        <v>0</v>
      </c>
    </row>
    <row r="298" spans="1:8">
      <c r="A298" s="18" t="s">
        <v>708</v>
      </c>
      <c r="B298" t="s">
        <v>589</v>
      </c>
      <c r="C298">
        <v>107</v>
      </c>
      <c r="D298">
        <v>0</v>
      </c>
      <c r="E298">
        <v>3</v>
      </c>
      <c r="F298">
        <v>18</v>
      </c>
      <c r="G298">
        <v>50</v>
      </c>
      <c r="H298">
        <v>3833</v>
      </c>
    </row>
    <row r="299" spans="1:8">
      <c r="A299" s="18" t="s">
        <v>709</v>
      </c>
      <c r="B299" t="s">
        <v>590</v>
      </c>
      <c r="C299">
        <v>2</v>
      </c>
      <c r="D299">
        <v>0</v>
      </c>
      <c r="E299">
        <v>0</v>
      </c>
      <c r="F299">
        <v>18</v>
      </c>
      <c r="G299">
        <v>10161.02</v>
      </c>
      <c r="H299">
        <v>16004.25</v>
      </c>
    </row>
    <row r="300" spans="1:8">
      <c r="A300" s="18" t="s">
        <v>365</v>
      </c>
      <c r="B300" t="s">
        <v>366</v>
      </c>
      <c r="C300">
        <v>28</v>
      </c>
      <c r="D300">
        <v>0</v>
      </c>
      <c r="E300">
        <v>0</v>
      </c>
      <c r="F300">
        <v>18</v>
      </c>
      <c r="G300">
        <v>55</v>
      </c>
      <c r="H300">
        <v>1650</v>
      </c>
    </row>
    <row r="301" spans="1:8">
      <c r="A301" s="18" t="s">
        <v>367</v>
      </c>
      <c r="B301" t="s">
        <v>368</v>
      </c>
      <c r="C301">
        <v>1107</v>
      </c>
      <c r="D301">
        <v>0</v>
      </c>
      <c r="E301">
        <v>138</v>
      </c>
      <c r="F301">
        <v>18</v>
      </c>
      <c r="G301">
        <v>42.33</v>
      </c>
      <c r="H301">
        <v>18201.900000000001</v>
      </c>
    </row>
    <row r="302" spans="1:8">
      <c r="A302" s="18" t="s">
        <v>369</v>
      </c>
      <c r="B302" t="s">
        <v>370</v>
      </c>
      <c r="C302">
        <v>71</v>
      </c>
      <c r="D302">
        <v>0</v>
      </c>
      <c r="E302">
        <v>0</v>
      </c>
      <c r="F302">
        <v>18</v>
      </c>
      <c r="G302">
        <v>150</v>
      </c>
      <c r="H302">
        <v>18000</v>
      </c>
    </row>
    <row r="303" spans="1:8">
      <c r="A303" s="18" t="s">
        <v>371</v>
      </c>
      <c r="B303" t="s">
        <v>372</v>
      </c>
      <c r="C303">
        <v>199</v>
      </c>
      <c r="D303">
        <v>0</v>
      </c>
      <c r="E303">
        <v>0</v>
      </c>
      <c r="F303">
        <v>18</v>
      </c>
      <c r="G303">
        <v>112.5</v>
      </c>
      <c r="H303">
        <v>22500</v>
      </c>
    </row>
    <row r="304" spans="1:8">
      <c r="A304" s="18" t="s">
        <v>373</v>
      </c>
      <c r="B304" t="s">
        <v>374</v>
      </c>
      <c r="C304">
        <v>56</v>
      </c>
      <c r="D304">
        <v>0</v>
      </c>
      <c r="E304">
        <v>6</v>
      </c>
      <c r="F304">
        <v>18</v>
      </c>
      <c r="G304">
        <v>100</v>
      </c>
      <c r="H304">
        <v>11000</v>
      </c>
    </row>
    <row r="305" spans="1:8">
      <c r="A305" s="18" t="s">
        <v>375</v>
      </c>
      <c r="B305" t="s">
        <v>591</v>
      </c>
      <c r="C305">
        <v>82</v>
      </c>
      <c r="D305">
        <v>0</v>
      </c>
      <c r="E305">
        <v>3</v>
      </c>
      <c r="F305">
        <v>18</v>
      </c>
      <c r="G305">
        <v>0</v>
      </c>
      <c r="H305">
        <v>0</v>
      </c>
    </row>
    <row r="306" spans="1:8">
      <c r="A306" s="18" t="s">
        <v>376</v>
      </c>
      <c r="B306" t="s">
        <v>592</v>
      </c>
      <c r="C306">
        <v>94</v>
      </c>
      <c r="D306">
        <v>0</v>
      </c>
      <c r="E306">
        <v>0</v>
      </c>
      <c r="F306">
        <v>18</v>
      </c>
      <c r="G306">
        <v>0</v>
      </c>
      <c r="H306">
        <v>0</v>
      </c>
    </row>
    <row r="307" spans="1:8">
      <c r="A307" s="18" t="s">
        <v>377</v>
      </c>
      <c r="B307" t="s">
        <v>593</v>
      </c>
      <c r="C307">
        <v>48</v>
      </c>
      <c r="D307">
        <v>0</v>
      </c>
      <c r="E307">
        <v>3</v>
      </c>
      <c r="F307">
        <v>18</v>
      </c>
      <c r="G307">
        <v>0</v>
      </c>
      <c r="H307">
        <v>0</v>
      </c>
    </row>
    <row r="308" spans="1:8">
      <c r="A308" s="18" t="s">
        <v>378</v>
      </c>
      <c r="B308" t="s">
        <v>594</v>
      </c>
      <c r="C308">
        <v>144</v>
      </c>
      <c r="D308">
        <v>0</v>
      </c>
      <c r="E308">
        <v>0</v>
      </c>
      <c r="F308">
        <v>18</v>
      </c>
      <c r="G308">
        <v>0</v>
      </c>
      <c r="H308">
        <v>0</v>
      </c>
    </row>
    <row r="309" spans="1:8">
      <c r="A309" s="18" t="s">
        <v>710</v>
      </c>
      <c r="B309" t="s">
        <v>595</v>
      </c>
      <c r="C309">
        <v>2</v>
      </c>
      <c r="D309">
        <v>0</v>
      </c>
      <c r="E309">
        <v>0</v>
      </c>
      <c r="F309">
        <v>18</v>
      </c>
      <c r="G309">
        <v>0</v>
      </c>
      <c r="H309">
        <v>0</v>
      </c>
    </row>
    <row r="310" spans="1:8">
      <c r="A310" s="18" t="s">
        <v>711</v>
      </c>
      <c r="B310" t="s">
        <v>596</v>
      </c>
      <c r="C310">
        <v>24</v>
      </c>
      <c r="D310">
        <v>0</v>
      </c>
      <c r="E310">
        <v>0</v>
      </c>
      <c r="F310">
        <v>18</v>
      </c>
      <c r="G310">
        <v>0</v>
      </c>
      <c r="H310">
        <v>0</v>
      </c>
    </row>
    <row r="311" spans="1:8">
      <c r="A311" s="18" t="s">
        <v>379</v>
      </c>
      <c r="B311" t="s">
        <v>597</v>
      </c>
      <c r="C311">
        <v>12</v>
      </c>
      <c r="D311">
        <v>0</v>
      </c>
      <c r="E311">
        <v>0</v>
      </c>
      <c r="F311">
        <v>18</v>
      </c>
      <c r="G311">
        <v>0</v>
      </c>
      <c r="H311">
        <v>0</v>
      </c>
    </row>
    <row r="312" spans="1:8">
      <c r="A312" s="18" t="s">
        <v>712</v>
      </c>
      <c r="B312" t="s">
        <v>598</v>
      </c>
      <c r="C312">
        <v>6</v>
      </c>
      <c r="D312">
        <v>0</v>
      </c>
      <c r="E312">
        <v>0</v>
      </c>
      <c r="F312">
        <v>18</v>
      </c>
      <c r="G312">
        <v>0</v>
      </c>
      <c r="H312">
        <v>0</v>
      </c>
    </row>
    <row r="313" spans="1:8">
      <c r="A313" s="18" t="s">
        <v>380</v>
      </c>
      <c r="B313" t="s">
        <v>599</v>
      </c>
      <c r="C313">
        <v>90</v>
      </c>
      <c r="D313">
        <v>0</v>
      </c>
      <c r="E313">
        <v>0</v>
      </c>
      <c r="F313">
        <v>18</v>
      </c>
      <c r="G313">
        <v>0</v>
      </c>
      <c r="H313">
        <v>0</v>
      </c>
    </row>
    <row r="314" spans="1:8">
      <c r="A314" s="18" t="s">
        <v>713</v>
      </c>
      <c r="B314" t="s">
        <v>600</v>
      </c>
      <c r="C314">
        <v>144</v>
      </c>
      <c r="D314">
        <v>0</v>
      </c>
      <c r="E314">
        <v>0</v>
      </c>
      <c r="F314">
        <v>18</v>
      </c>
      <c r="G314">
        <v>0</v>
      </c>
      <c r="H314">
        <v>0</v>
      </c>
    </row>
    <row r="315" spans="1:8">
      <c r="A315" s="18" t="s">
        <v>381</v>
      </c>
      <c r="B315" t="s">
        <v>601</v>
      </c>
      <c r="C315">
        <v>88</v>
      </c>
      <c r="D315">
        <v>0</v>
      </c>
      <c r="E315">
        <v>0</v>
      </c>
      <c r="F315">
        <v>18</v>
      </c>
      <c r="G315">
        <v>0</v>
      </c>
      <c r="H315">
        <v>0</v>
      </c>
    </row>
    <row r="316" spans="1:8">
      <c r="A316" s="18" t="s">
        <v>714</v>
      </c>
      <c r="B316" t="s">
        <v>602</v>
      </c>
      <c r="C316">
        <v>1</v>
      </c>
      <c r="D316">
        <v>0</v>
      </c>
      <c r="E316">
        <v>0</v>
      </c>
      <c r="F316">
        <v>18</v>
      </c>
      <c r="G316">
        <v>0</v>
      </c>
      <c r="H316">
        <v>0</v>
      </c>
    </row>
    <row r="317" spans="1:8">
      <c r="A317" s="18" t="s">
        <v>715</v>
      </c>
      <c r="B317" t="s">
        <v>603</v>
      </c>
      <c r="C317">
        <v>264</v>
      </c>
      <c r="D317">
        <v>0</v>
      </c>
      <c r="E317">
        <v>0</v>
      </c>
      <c r="F317">
        <v>18</v>
      </c>
      <c r="G317">
        <v>0</v>
      </c>
      <c r="H317">
        <v>0</v>
      </c>
    </row>
    <row r="318" spans="1:8">
      <c r="A318" s="18" t="s">
        <v>716</v>
      </c>
      <c r="B318" t="s">
        <v>604</v>
      </c>
      <c r="C318">
        <v>44</v>
      </c>
      <c r="D318">
        <v>0</v>
      </c>
      <c r="E318">
        <v>0</v>
      </c>
      <c r="F318">
        <v>18</v>
      </c>
      <c r="G318">
        <v>0</v>
      </c>
      <c r="H318">
        <v>0</v>
      </c>
    </row>
    <row r="319" spans="1:8">
      <c r="A319" s="18" t="s">
        <v>382</v>
      </c>
      <c r="B319" t="s">
        <v>605</v>
      </c>
      <c r="C319">
        <v>503</v>
      </c>
      <c r="D319">
        <v>0</v>
      </c>
      <c r="E319">
        <v>0</v>
      </c>
      <c r="F319">
        <v>18</v>
      </c>
      <c r="G319">
        <v>0</v>
      </c>
      <c r="H319">
        <v>0</v>
      </c>
    </row>
    <row r="320" spans="1:8">
      <c r="A320" s="18" t="s">
        <v>383</v>
      </c>
      <c r="B320" t="s">
        <v>606</v>
      </c>
      <c r="C320">
        <v>36</v>
      </c>
      <c r="D320">
        <v>0</v>
      </c>
      <c r="E320">
        <v>0</v>
      </c>
      <c r="F320">
        <v>18</v>
      </c>
      <c r="G320">
        <v>0</v>
      </c>
      <c r="H320">
        <v>0</v>
      </c>
    </row>
    <row r="321" spans="1:8">
      <c r="A321" s="18" t="s">
        <v>384</v>
      </c>
      <c r="B321" t="s">
        <v>385</v>
      </c>
      <c r="C321">
        <v>110</v>
      </c>
      <c r="D321">
        <v>0</v>
      </c>
      <c r="E321">
        <v>10</v>
      </c>
      <c r="F321">
        <v>18</v>
      </c>
      <c r="G321">
        <v>0</v>
      </c>
      <c r="H321">
        <v>2752</v>
      </c>
    </row>
    <row r="322" spans="1:8">
      <c r="A322" s="18" t="s">
        <v>717</v>
      </c>
      <c r="B322" t="s">
        <v>607</v>
      </c>
      <c r="C322">
        <v>8</v>
      </c>
      <c r="D322">
        <v>0</v>
      </c>
      <c r="E322">
        <v>1</v>
      </c>
      <c r="F322">
        <v>18</v>
      </c>
      <c r="G322">
        <v>0</v>
      </c>
      <c r="H322">
        <v>6950</v>
      </c>
    </row>
    <row r="323" spans="1:8">
      <c r="A323" s="18" t="s">
        <v>718</v>
      </c>
      <c r="B323" t="s">
        <v>608</v>
      </c>
      <c r="C323">
        <v>8</v>
      </c>
      <c r="D323">
        <v>0</v>
      </c>
      <c r="E323">
        <v>0</v>
      </c>
      <c r="F323">
        <v>18</v>
      </c>
      <c r="G323">
        <v>0</v>
      </c>
      <c r="H323">
        <v>0</v>
      </c>
    </row>
    <row r="324" spans="1:8">
      <c r="A324" s="18" t="s">
        <v>386</v>
      </c>
      <c r="B324" t="s">
        <v>609</v>
      </c>
      <c r="C324">
        <v>16</v>
      </c>
      <c r="D324">
        <v>0</v>
      </c>
      <c r="E324">
        <v>0</v>
      </c>
      <c r="F324">
        <v>18</v>
      </c>
      <c r="G324">
        <v>0</v>
      </c>
      <c r="H324">
        <v>0</v>
      </c>
    </row>
    <row r="325" spans="1:8">
      <c r="A325" s="18" t="s">
        <v>719</v>
      </c>
      <c r="B325" t="s">
        <v>610</v>
      </c>
      <c r="C325">
        <v>25</v>
      </c>
      <c r="D325">
        <v>0</v>
      </c>
      <c r="E325">
        <v>0</v>
      </c>
      <c r="F325">
        <v>18</v>
      </c>
      <c r="G325">
        <v>0</v>
      </c>
      <c r="H325">
        <v>0</v>
      </c>
    </row>
    <row r="326" spans="1:8">
      <c r="A326" s="18" t="s">
        <v>389</v>
      </c>
      <c r="B326" t="s">
        <v>611</v>
      </c>
      <c r="C326">
        <v>16</v>
      </c>
      <c r="D326">
        <v>0</v>
      </c>
      <c r="E326">
        <v>2</v>
      </c>
      <c r="F326">
        <v>18</v>
      </c>
      <c r="G326">
        <v>0</v>
      </c>
      <c r="H326">
        <v>0</v>
      </c>
    </row>
    <row r="327" spans="1:8">
      <c r="A327" s="18" t="s">
        <v>720</v>
      </c>
      <c r="B327" t="s">
        <v>612</v>
      </c>
      <c r="C327">
        <v>19</v>
      </c>
      <c r="D327">
        <v>0</v>
      </c>
      <c r="E327">
        <v>0</v>
      </c>
      <c r="F327">
        <v>18</v>
      </c>
      <c r="G327">
        <v>0</v>
      </c>
      <c r="H327">
        <v>0</v>
      </c>
    </row>
    <row r="328" spans="1:8">
      <c r="A328" s="18" t="s">
        <v>390</v>
      </c>
      <c r="B328" t="s">
        <v>613</v>
      </c>
      <c r="C328">
        <v>212</v>
      </c>
      <c r="D328">
        <v>0</v>
      </c>
      <c r="E328">
        <v>0</v>
      </c>
      <c r="F328">
        <v>18</v>
      </c>
      <c r="G328">
        <v>0</v>
      </c>
      <c r="H328">
        <v>0</v>
      </c>
    </row>
    <row r="329" spans="1:8">
      <c r="A329" s="18" t="s">
        <v>391</v>
      </c>
      <c r="B329" t="s">
        <v>392</v>
      </c>
      <c r="C329">
        <v>82</v>
      </c>
      <c r="D329">
        <v>0</v>
      </c>
      <c r="E329">
        <v>2</v>
      </c>
      <c r="F329">
        <v>18</v>
      </c>
      <c r="G329">
        <v>52.53</v>
      </c>
      <c r="H329">
        <v>2145.2399999999998</v>
      </c>
    </row>
    <row r="330" spans="1:8">
      <c r="A330" s="18" t="s">
        <v>393</v>
      </c>
      <c r="B330" t="s">
        <v>394</v>
      </c>
      <c r="C330">
        <v>102</v>
      </c>
      <c r="D330">
        <v>0</v>
      </c>
      <c r="E330">
        <v>0</v>
      </c>
      <c r="F330">
        <v>18</v>
      </c>
      <c r="G330">
        <v>76.849999999999994</v>
      </c>
      <c r="H330">
        <v>5012.3999999999996</v>
      </c>
    </row>
    <row r="331" spans="1:8">
      <c r="A331" s="18" t="s">
        <v>395</v>
      </c>
      <c r="B331" t="s">
        <v>396</v>
      </c>
      <c r="C331">
        <v>74</v>
      </c>
      <c r="D331">
        <v>0</v>
      </c>
      <c r="E331">
        <v>0</v>
      </c>
      <c r="F331">
        <v>18</v>
      </c>
      <c r="G331">
        <v>0</v>
      </c>
      <c r="H331">
        <v>5186.16</v>
      </c>
    </row>
    <row r="332" spans="1:8">
      <c r="A332" s="18" t="s">
        <v>397</v>
      </c>
      <c r="B332" t="s">
        <v>398</v>
      </c>
      <c r="C332">
        <v>36</v>
      </c>
      <c r="D332">
        <v>0</v>
      </c>
      <c r="E332">
        <v>0</v>
      </c>
      <c r="F332">
        <v>18</v>
      </c>
      <c r="G332">
        <v>0</v>
      </c>
      <c r="H332">
        <v>5186.16</v>
      </c>
    </row>
    <row r="333" spans="1:8">
      <c r="A333" s="18" t="s">
        <v>399</v>
      </c>
      <c r="B333" t="s">
        <v>400</v>
      </c>
      <c r="C333">
        <v>10</v>
      </c>
      <c r="D333">
        <v>0</v>
      </c>
      <c r="E333">
        <v>0</v>
      </c>
      <c r="F333">
        <v>18</v>
      </c>
      <c r="G333">
        <v>0</v>
      </c>
      <c r="H333">
        <v>1728.72</v>
      </c>
    </row>
    <row r="334" spans="1:8">
      <c r="A334" s="18" t="s">
        <v>721</v>
      </c>
      <c r="B334" t="s">
        <v>614</v>
      </c>
      <c r="C334">
        <v>5</v>
      </c>
      <c r="D334">
        <v>0</v>
      </c>
      <c r="E334">
        <v>0</v>
      </c>
      <c r="F334">
        <v>18</v>
      </c>
      <c r="G334">
        <v>178</v>
      </c>
      <c r="H334">
        <v>2847.6</v>
      </c>
    </row>
    <row r="335" spans="1:8">
      <c r="A335" s="18" t="s">
        <v>401</v>
      </c>
      <c r="B335" t="s">
        <v>402</v>
      </c>
      <c r="C335">
        <v>574</v>
      </c>
      <c r="D335">
        <v>0</v>
      </c>
      <c r="E335">
        <v>64</v>
      </c>
      <c r="F335">
        <v>18</v>
      </c>
      <c r="G335">
        <v>103.4</v>
      </c>
      <c r="H335">
        <v>35052.6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4"/>
  <sheetViews>
    <sheetView workbookViewId="0">
      <selection sqref="A1:B234"/>
    </sheetView>
  </sheetViews>
  <sheetFormatPr baseColWidth="10" defaultRowHeight="15"/>
  <sheetData>
    <row r="1" spans="1:2">
      <c r="A1" s="6" t="s">
        <v>68</v>
      </c>
      <c r="B1" s="3">
        <v>8</v>
      </c>
    </row>
    <row r="2" spans="1:2">
      <c r="A2" s="2" t="s">
        <v>73</v>
      </c>
      <c r="B2" s="3">
        <v>16</v>
      </c>
    </row>
    <row r="3" spans="1:2">
      <c r="A3" s="2" t="s">
        <v>346</v>
      </c>
      <c r="B3" s="3">
        <v>8</v>
      </c>
    </row>
    <row r="4" spans="1:2">
      <c r="A4" s="2" t="s">
        <v>191</v>
      </c>
      <c r="B4" s="3">
        <v>8</v>
      </c>
    </row>
    <row r="5" spans="1:2">
      <c r="A5" s="2" t="s">
        <v>360</v>
      </c>
      <c r="B5" s="3">
        <v>416</v>
      </c>
    </row>
    <row r="6" spans="1:2">
      <c r="A6" s="2" t="s">
        <v>79</v>
      </c>
      <c r="B6" s="3">
        <v>16</v>
      </c>
    </row>
    <row r="7" spans="1:2">
      <c r="A7" s="2" t="s">
        <v>279</v>
      </c>
      <c r="B7" s="3">
        <v>10</v>
      </c>
    </row>
    <row r="8" spans="1:2">
      <c r="A8" s="2" t="s">
        <v>11</v>
      </c>
      <c r="B8" s="3">
        <v>70</v>
      </c>
    </row>
    <row r="9" spans="1:2">
      <c r="A9" s="2" t="s">
        <v>262</v>
      </c>
      <c r="B9" s="3">
        <v>3</v>
      </c>
    </row>
    <row r="10" spans="1:2">
      <c r="A10" s="2" t="s">
        <v>401</v>
      </c>
      <c r="B10" s="3">
        <v>91</v>
      </c>
    </row>
    <row r="11" spans="1:2">
      <c r="A11" s="2" t="s">
        <v>349</v>
      </c>
      <c r="B11" s="3">
        <v>98</v>
      </c>
    </row>
    <row r="12" spans="1:2">
      <c r="A12" s="2">
        <v>50161815</v>
      </c>
      <c r="B12" s="3">
        <v>2</v>
      </c>
    </row>
    <row r="13" spans="1:2">
      <c r="A13" s="2" t="s">
        <v>351</v>
      </c>
      <c r="B13" s="3">
        <v>21</v>
      </c>
    </row>
    <row r="14" spans="1:2">
      <c r="A14" s="2" t="s">
        <v>189</v>
      </c>
      <c r="B14" s="3">
        <v>39</v>
      </c>
    </row>
    <row r="15" spans="1:2">
      <c r="A15" s="2" t="s">
        <v>276</v>
      </c>
      <c r="B15" s="3">
        <v>39</v>
      </c>
    </row>
    <row r="16" spans="1:2">
      <c r="A16" s="2" t="s">
        <v>258</v>
      </c>
      <c r="B16" s="3">
        <v>6</v>
      </c>
    </row>
    <row r="17" spans="1:2">
      <c r="A17" s="2">
        <v>26111705</v>
      </c>
      <c r="B17" s="3">
        <v>82</v>
      </c>
    </row>
    <row r="18" spans="1:2">
      <c r="A18" s="2">
        <v>26111730</v>
      </c>
      <c r="B18" s="3">
        <v>106</v>
      </c>
    </row>
    <row r="19" spans="1:2">
      <c r="A19" s="2" t="s">
        <v>236</v>
      </c>
      <c r="B19" s="3">
        <v>517</v>
      </c>
    </row>
    <row r="20" spans="1:2">
      <c r="A20" s="2" t="s">
        <v>238</v>
      </c>
      <c r="B20" s="3">
        <v>27</v>
      </c>
    </row>
    <row r="21" spans="1:2">
      <c r="A21" s="2" t="s">
        <v>287</v>
      </c>
      <c r="B21" s="3">
        <v>3</v>
      </c>
    </row>
    <row r="22" spans="1:2">
      <c r="A22" s="2" t="s">
        <v>309</v>
      </c>
      <c r="B22" s="3">
        <v>111</v>
      </c>
    </row>
    <row r="23" spans="1:2">
      <c r="A23" s="2" t="s">
        <v>301</v>
      </c>
      <c r="B23" s="3">
        <v>50</v>
      </c>
    </row>
    <row r="24" spans="1:2">
      <c r="A24" s="2" t="s">
        <v>404</v>
      </c>
      <c r="B24" s="3">
        <v>10</v>
      </c>
    </row>
    <row r="25" spans="1:2">
      <c r="A25" s="2" t="s">
        <v>357</v>
      </c>
      <c r="B25" s="3">
        <v>326</v>
      </c>
    </row>
    <row r="26" spans="1:2">
      <c r="A26" s="2" t="s">
        <v>75</v>
      </c>
      <c r="B26" s="3">
        <v>138</v>
      </c>
    </row>
    <row r="27" spans="1:2">
      <c r="A27" s="2" t="s">
        <v>101</v>
      </c>
      <c r="B27" s="3">
        <v>6</v>
      </c>
    </row>
    <row r="28" spans="1:2">
      <c r="A28" s="2" t="s">
        <v>264</v>
      </c>
      <c r="B28" s="3">
        <v>49</v>
      </c>
    </row>
    <row r="29" spans="1:2">
      <c r="A29" s="2" t="s">
        <v>255</v>
      </c>
      <c r="B29" s="3">
        <v>71</v>
      </c>
    </row>
    <row r="30" spans="1:2">
      <c r="A30" s="2" t="s">
        <v>154</v>
      </c>
      <c r="B30" s="3">
        <v>5</v>
      </c>
    </row>
    <row r="31" spans="1:2">
      <c r="A31" s="2" t="s">
        <v>156</v>
      </c>
      <c r="B31" s="3">
        <v>5</v>
      </c>
    </row>
    <row r="32" spans="1:2">
      <c r="A32" s="2" t="s">
        <v>158</v>
      </c>
      <c r="B32" s="3">
        <v>5</v>
      </c>
    </row>
    <row r="33" spans="1:2">
      <c r="A33" s="2" t="s">
        <v>160</v>
      </c>
      <c r="B33" s="3">
        <v>5</v>
      </c>
    </row>
    <row r="34" spans="1:2">
      <c r="A34" s="2" t="s">
        <v>153</v>
      </c>
      <c r="B34" s="3">
        <v>3</v>
      </c>
    </row>
    <row r="35" spans="1:2">
      <c r="A35" s="2" t="s">
        <v>152</v>
      </c>
      <c r="B35" s="3">
        <v>2</v>
      </c>
    </row>
    <row r="36" spans="1:2">
      <c r="A36" s="2" t="s">
        <v>289</v>
      </c>
      <c r="B36" s="3">
        <v>18</v>
      </c>
    </row>
    <row r="37" spans="1:2">
      <c r="A37" s="2" t="s">
        <v>89</v>
      </c>
      <c r="B37" s="3">
        <v>373</v>
      </c>
    </row>
    <row r="38" spans="1:2">
      <c r="A38" s="2" t="s">
        <v>222</v>
      </c>
      <c r="B38" s="3">
        <v>30</v>
      </c>
    </row>
    <row r="39" spans="1:2">
      <c r="A39" s="2" t="s">
        <v>83</v>
      </c>
      <c r="B39" s="3">
        <v>66</v>
      </c>
    </row>
    <row r="40" spans="1:2">
      <c r="A40" s="2" t="s">
        <v>195</v>
      </c>
      <c r="B40" s="3">
        <v>385</v>
      </c>
    </row>
    <row r="41" spans="1:2">
      <c r="A41" s="2" t="s">
        <v>196</v>
      </c>
      <c r="B41" s="3">
        <v>788</v>
      </c>
    </row>
    <row r="42" spans="1:2">
      <c r="A42" s="2" t="s">
        <v>197</v>
      </c>
      <c r="B42" s="3">
        <v>263</v>
      </c>
    </row>
    <row r="43" spans="1:2">
      <c r="A43" s="2" t="s">
        <v>194</v>
      </c>
      <c r="B43" s="3">
        <v>5</v>
      </c>
    </row>
    <row r="44" spans="1:2">
      <c r="A44" s="2" t="s">
        <v>277</v>
      </c>
      <c r="B44" s="3">
        <v>171</v>
      </c>
    </row>
    <row r="45" spans="1:2">
      <c r="A45" s="2" t="s">
        <v>283</v>
      </c>
      <c r="B45" s="3">
        <v>158</v>
      </c>
    </row>
    <row r="46" spans="1:2">
      <c r="A46" s="2" t="s">
        <v>291</v>
      </c>
      <c r="B46" s="3">
        <v>161</v>
      </c>
    </row>
    <row r="47" spans="1:2">
      <c r="A47" s="2" t="s">
        <v>250</v>
      </c>
      <c r="B47" s="3">
        <v>391</v>
      </c>
    </row>
    <row r="48" spans="1:2">
      <c r="A48" s="2" t="s">
        <v>14</v>
      </c>
      <c r="B48" s="3">
        <v>60</v>
      </c>
    </row>
    <row r="49" spans="1:2">
      <c r="A49" s="2" t="s">
        <v>170</v>
      </c>
      <c r="B49" s="3">
        <v>24</v>
      </c>
    </row>
    <row r="50" spans="1:2">
      <c r="A50" s="2" t="s">
        <v>172</v>
      </c>
      <c r="B50" s="3">
        <v>8</v>
      </c>
    </row>
    <row r="51" spans="1:2">
      <c r="A51" s="2" t="s">
        <v>377</v>
      </c>
      <c r="B51" s="3">
        <v>9</v>
      </c>
    </row>
    <row r="52" spans="1:2">
      <c r="A52" s="2" t="s">
        <v>378</v>
      </c>
      <c r="B52" s="3">
        <v>36</v>
      </c>
    </row>
    <row r="53" spans="1:2">
      <c r="A53" s="2" t="s">
        <v>405</v>
      </c>
      <c r="B53" s="3">
        <v>48</v>
      </c>
    </row>
    <row r="54" spans="1:2">
      <c r="A54" s="2" t="s">
        <v>375</v>
      </c>
      <c r="B54" s="3">
        <v>37</v>
      </c>
    </row>
    <row r="55" spans="1:2">
      <c r="A55" s="2" t="s">
        <v>329</v>
      </c>
      <c r="B55" s="3">
        <v>63</v>
      </c>
    </row>
    <row r="56" spans="1:2">
      <c r="A56" s="2" t="s">
        <v>320</v>
      </c>
      <c r="B56" s="3">
        <v>65</v>
      </c>
    </row>
    <row r="57" spans="1:2">
      <c r="A57" s="2" t="s">
        <v>322</v>
      </c>
      <c r="B57" s="3">
        <v>147</v>
      </c>
    </row>
    <row r="58" spans="1:2">
      <c r="A58" s="2" t="s">
        <v>224</v>
      </c>
      <c r="B58" s="3">
        <v>8</v>
      </c>
    </row>
    <row r="59" spans="1:2">
      <c r="A59" s="2" t="s">
        <v>315</v>
      </c>
      <c r="B59" s="3">
        <v>2</v>
      </c>
    </row>
    <row r="60" spans="1:2">
      <c r="A60" s="2" t="s">
        <v>91</v>
      </c>
      <c r="B60" s="3">
        <v>618</v>
      </c>
    </row>
    <row r="61" spans="1:2">
      <c r="A61" s="2" t="s">
        <v>303</v>
      </c>
      <c r="B61" s="3">
        <v>39</v>
      </c>
    </row>
    <row r="62" spans="1:2">
      <c r="A62" s="2" t="s">
        <v>307</v>
      </c>
      <c r="B62" s="3">
        <v>54</v>
      </c>
    </row>
    <row r="63" spans="1:2">
      <c r="A63" s="2" t="s">
        <v>406</v>
      </c>
      <c r="B63" s="3">
        <v>13</v>
      </c>
    </row>
    <row r="64" spans="1:2">
      <c r="A64" s="2" t="s">
        <v>179</v>
      </c>
      <c r="B64" s="3">
        <v>150</v>
      </c>
    </row>
    <row r="65" spans="1:2">
      <c r="A65" s="2" t="s">
        <v>183</v>
      </c>
      <c r="B65" s="3">
        <v>200</v>
      </c>
    </row>
    <row r="66" spans="1:2">
      <c r="A66" s="2" t="s">
        <v>185</v>
      </c>
      <c r="B66" s="3">
        <v>250</v>
      </c>
    </row>
    <row r="67" spans="1:2">
      <c r="A67" s="2" t="s">
        <v>186</v>
      </c>
      <c r="B67" s="3">
        <v>200</v>
      </c>
    </row>
    <row r="68" spans="1:2">
      <c r="A68" s="2" t="s">
        <v>181</v>
      </c>
      <c r="B68" s="3">
        <v>90</v>
      </c>
    </row>
    <row r="69" spans="1:2">
      <c r="A69" s="2" t="s">
        <v>407</v>
      </c>
      <c r="B69" s="3">
        <v>390</v>
      </c>
    </row>
    <row r="70" spans="1:2">
      <c r="A70" s="2" t="s">
        <v>176</v>
      </c>
      <c r="B70" s="3">
        <v>100</v>
      </c>
    </row>
    <row r="71" spans="1:2">
      <c r="A71" s="2" t="s">
        <v>177</v>
      </c>
      <c r="B71" s="3">
        <v>100</v>
      </c>
    </row>
    <row r="72" spans="1:2">
      <c r="A72" s="2" t="s">
        <v>171</v>
      </c>
      <c r="B72" s="3">
        <v>50</v>
      </c>
    </row>
    <row r="73" spans="1:2">
      <c r="A73" s="2" t="s">
        <v>178</v>
      </c>
      <c r="B73" s="3">
        <v>100</v>
      </c>
    </row>
    <row r="74" spans="1:2">
      <c r="A74" s="2" t="s">
        <v>175</v>
      </c>
      <c r="B74" s="3">
        <v>150</v>
      </c>
    </row>
    <row r="75" spans="1:2">
      <c r="A75" s="2" t="s">
        <v>173</v>
      </c>
      <c r="B75" s="3">
        <v>400</v>
      </c>
    </row>
    <row r="76" spans="1:2">
      <c r="A76" s="2" t="s">
        <v>174</v>
      </c>
      <c r="B76" s="3">
        <v>200</v>
      </c>
    </row>
    <row r="77" spans="1:2">
      <c r="A77" s="2" t="s">
        <v>269</v>
      </c>
      <c r="B77" s="3">
        <v>30</v>
      </c>
    </row>
    <row r="78" spans="1:2">
      <c r="A78" s="2" t="s">
        <v>265</v>
      </c>
      <c r="B78" s="3">
        <v>271</v>
      </c>
    </row>
    <row r="79" spans="1:2">
      <c r="A79" s="2" t="s">
        <v>257</v>
      </c>
      <c r="B79" s="3">
        <v>214</v>
      </c>
    </row>
    <row r="80" spans="1:2">
      <c r="A80" s="2">
        <v>14111819</v>
      </c>
      <c r="B80" s="3">
        <v>10700</v>
      </c>
    </row>
    <row r="81" spans="1:2">
      <c r="A81" s="2" t="s">
        <v>8</v>
      </c>
      <c r="B81" s="3">
        <v>116</v>
      </c>
    </row>
    <row r="82" spans="1:2">
      <c r="A82" s="2" t="s">
        <v>297</v>
      </c>
      <c r="B82" s="3">
        <v>3</v>
      </c>
    </row>
    <row r="83" spans="1:2">
      <c r="A83" s="2" t="s">
        <v>293</v>
      </c>
      <c r="B83" s="3">
        <v>21</v>
      </c>
    </row>
    <row r="84" spans="1:2">
      <c r="A84" s="2" t="s">
        <v>260</v>
      </c>
      <c r="B84" s="3">
        <v>3</v>
      </c>
    </row>
    <row r="85" spans="1:2">
      <c r="A85" s="2" t="s">
        <v>93</v>
      </c>
      <c r="B85" s="3">
        <v>42</v>
      </c>
    </row>
    <row r="86" spans="1:2">
      <c r="A86" s="2" t="s">
        <v>408</v>
      </c>
      <c r="B86" s="3">
        <v>1</v>
      </c>
    </row>
    <row r="87" spans="1:2">
      <c r="A87" s="2" t="s">
        <v>95</v>
      </c>
      <c r="B87" s="3">
        <v>2</v>
      </c>
    </row>
    <row r="88" spans="1:2">
      <c r="A88" s="2" t="s">
        <v>97</v>
      </c>
      <c r="B88" s="3">
        <v>19</v>
      </c>
    </row>
    <row r="89" spans="1:2">
      <c r="A89" s="2" t="s">
        <v>99</v>
      </c>
      <c r="B89" s="3">
        <v>2</v>
      </c>
    </row>
    <row r="90" spans="1:2">
      <c r="A90" s="2" t="s">
        <v>281</v>
      </c>
      <c r="B90" s="3">
        <v>192</v>
      </c>
    </row>
    <row r="91" spans="1:2">
      <c r="A91" s="2" t="s">
        <v>104</v>
      </c>
      <c r="B91" s="3">
        <v>2</v>
      </c>
    </row>
    <row r="92" spans="1:2">
      <c r="A92" s="2" t="s">
        <v>379</v>
      </c>
      <c r="B92" s="3">
        <v>8</v>
      </c>
    </row>
    <row r="93" spans="1:2">
      <c r="A93" s="2" t="s">
        <v>34</v>
      </c>
      <c r="B93" s="3">
        <v>45</v>
      </c>
    </row>
    <row r="94" spans="1:2">
      <c r="A94" s="2" t="s">
        <v>86</v>
      </c>
      <c r="B94" s="3">
        <v>11</v>
      </c>
    </row>
    <row r="95" spans="1:2">
      <c r="A95" s="2" t="s">
        <v>341</v>
      </c>
      <c r="B95" s="3">
        <v>40</v>
      </c>
    </row>
    <row r="96" spans="1:2">
      <c r="A96" s="2" t="s">
        <v>409</v>
      </c>
      <c r="B96" s="3">
        <v>7</v>
      </c>
    </row>
    <row r="97" spans="1:2">
      <c r="A97" s="2" t="s">
        <v>390</v>
      </c>
      <c r="B97" s="3">
        <v>212</v>
      </c>
    </row>
    <row r="98" spans="1:2">
      <c r="A98" s="2" t="s">
        <v>199</v>
      </c>
      <c r="B98" s="3">
        <v>288</v>
      </c>
    </row>
    <row r="99" spans="1:2">
      <c r="A99" s="2" t="s">
        <v>26</v>
      </c>
      <c r="B99" s="3">
        <v>290</v>
      </c>
    </row>
    <row r="100" spans="1:2">
      <c r="A100" s="2" t="s">
        <v>47</v>
      </c>
      <c r="B100" s="3">
        <v>51</v>
      </c>
    </row>
    <row r="101" spans="1:2">
      <c r="A101" s="2" t="s">
        <v>32</v>
      </c>
      <c r="B101" s="3">
        <v>18</v>
      </c>
    </row>
    <row r="102" spans="1:2">
      <c r="A102" s="2" t="s">
        <v>337</v>
      </c>
      <c r="B102" s="3">
        <v>25</v>
      </c>
    </row>
    <row r="103" spans="1:2">
      <c r="A103" s="2" t="s">
        <v>410</v>
      </c>
      <c r="B103" s="3">
        <v>44</v>
      </c>
    </row>
    <row r="104" spans="1:2">
      <c r="A104" s="2" t="s">
        <v>387</v>
      </c>
      <c r="B104" s="3">
        <v>134</v>
      </c>
    </row>
    <row r="105" spans="1:2">
      <c r="A105" s="2" t="s">
        <v>318</v>
      </c>
      <c r="B105" s="3">
        <v>8</v>
      </c>
    </row>
    <row r="106" spans="1:2">
      <c r="A106" s="2" t="s">
        <v>335</v>
      </c>
      <c r="B106" s="3">
        <v>7</v>
      </c>
    </row>
    <row r="107" spans="1:2">
      <c r="A107" s="2" t="s">
        <v>325</v>
      </c>
      <c r="B107" s="3">
        <v>17</v>
      </c>
    </row>
    <row r="108" spans="1:2">
      <c r="A108" s="2" t="s">
        <v>339</v>
      </c>
      <c r="B108" s="3">
        <v>82</v>
      </c>
    </row>
    <row r="109" spans="1:2">
      <c r="A109" s="2" t="s">
        <v>246</v>
      </c>
      <c r="B109" s="3">
        <v>435</v>
      </c>
    </row>
    <row r="110" spans="1:2">
      <c r="A110" s="2" t="s">
        <v>248</v>
      </c>
      <c r="B110" s="3">
        <v>124</v>
      </c>
    </row>
    <row r="111" spans="1:2">
      <c r="A111" s="2" t="s">
        <v>242</v>
      </c>
      <c r="B111" s="3">
        <v>17</v>
      </c>
    </row>
    <row r="112" spans="1:2">
      <c r="A112" s="2" t="s">
        <v>240</v>
      </c>
      <c r="B112" s="3">
        <v>103</v>
      </c>
    </row>
    <row r="113" spans="1:2">
      <c r="A113" s="2" t="s">
        <v>232</v>
      </c>
      <c r="B113" s="3">
        <v>528</v>
      </c>
    </row>
    <row r="114" spans="1:2">
      <c r="A114" s="2">
        <v>53101503</v>
      </c>
      <c r="B114" s="3">
        <v>1</v>
      </c>
    </row>
    <row r="115" spans="1:2">
      <c r="A115" s="2" t="s">
        <v>311</v>
      </c>
      <c r="B115" s="3">
        <v>9</v>
      </c>
    </row>
    <row r="116" spans="1:2">
      <c r="A116" s="2" t="s">
        <v>54</v>
      </c>
      <c r="B116" s="3">
        <v>7</v>
      </c>
    </row>
    <row r="117" spans="1:2">
      <c r="A117" s="2" t="s">
        <v>65</v>
      </c>
      <c r="B117" s="3">
        <v>16</v>
      </c>
    </row>
    <row r="118" spans="1:2">
      <c r="A118" s="2" t="s">
        <v>38</v>
      </c>
      <c r="B118" s="3">
        <v>1</v>
      </c>
    </row>
    <row r="119" spans="1:2">
      <c r="A119" s="2" t="s">
        <v>21</v>
      </c>
      <c r="B119" s="3">
        <v>1027</v>
      </c>
    </row>
    <row r="120" spans="1:2">
      <c r="A120" s="2" t="s">
        <v>24</v>
      </c>
      <c r="B120" s="3">
        <v>9</v>
      </c>
    </row>
    <row r="121" spans="1:2">
      <c r="A121" s="4" t="s">
        <v>36</v>
      </c>
      <c r="B121" s="3">
        <v>19</v>
      </c>
    </row>
    <row r="122" spans="1:2">
      <c r="A122" s="2" t="s">
        <v>63</v>
      </c>
      <c r="B122" s="3">
        <v>74</v>
      </c>
    </row>
    <row r="123" spans="1:2">
      <c r="A123" s="2" t="s">
        <v>39</v>
      </c>
      <c r="B123" s="3">
        <v>2</v>
      </c>
    </row>
    <row r="124" spans="1:2">
      <c r="A124" s="2" t="s">
        <v>40</v>
      </c>
      <c r="B124" s="3">
        <v>14</v>
      </c>
    </row>
    <row r="125" spans="1:2">
      <c r="A125" s="2" t="s">
        <v>59</v>
      </c>
      <c r="B125" s="3">
        <v>446</v>
      </c>
    </row>
    <row r="126" spans="1:2">
      <c r="A126" s="2" t="s">
        <v>61</v>
      </c>
      <c r="B126" s="3">
        <v>407</v>
      </c>
    </row>
    <row r="127" spans="1:2">
      <c r="A127" s="2" t="s">
        <v>343</v>
      </c>
      <c r="B127" s="3">
        <v>161</v>
      </c>
    </row>
    <row r="128" spans="1:2">
      <c r="A128" s="2" t="s">
        <v>393</v>
      </c>
      <c r="B128" s="3">
        <v>28</v>
      </c>
    </row>
    <row r="129" spans="1:2">
      <c r="A129" s="2" t="s">
        <v>391</v>
      </c>
      <c r="B129" s="3">
        <v>32</v>
      </c>
    </row>
    <row r="130" spans="1:2">
      <c r="A130" s="2" t="s">
        <v>268</v>
      </c>
      <c r="B130" s="3">
        <v>40</v>
      </c>
    </row>
    <row r="131" spans="1:2">
      <c r="A131" s="2" t="s">
        <v>271</v>
      </c>
      <c r="B131" s="3">
        <v>2</v>
      </c>
    </row>
    <row r="132" spans="1:2">
      <c r="A132" s="2" t="s">
        <v>285</v>
      </c>
      <c r="B132" s="3">
        <v>21</v>
      </c>
    </row>
    <row r="133" spans="1:2">
      <c r="A133" s="2" t="s">
        <v>331</v>
      </c>
      <c r="B133" s="3">
        <v>4</v>
      </c>
    </row>
    <row r="134" spans="1:2">
      <c r="A134" s="2" t="s">
        <v>382</v>
      </c>
      <c r="B134" s="3">
        <v>3</v>
      </c>
    </row>
    <row r="135" spans="1:2">
      <c r="A135" s="2" t="s">
        <v>193</v>
      </c>
      <c r="B135" s="3">
        <v>9</v>
      </c>
    </row>
    <row r="136" spans="1:2">
      <c r="A136" s="2" t="s">
        <v>49</v>
      </c>
      <c r="B136" s="3">
        <v>73</v>
      </c>
    </row>
    <row r="137" spans="1:2">
      <c r="A137" s="2" t="s">
        <v>30</v>
      </c>
      <c r="B137" s="3">
        <v>91</v>
      </c>
    </row>
    <row r="138" spans="1:2">
      <c r="A138" s="2" t="s">
        <v>51</v>
      </c>
      <c r="B138" s="3">
        <v>137</v>
      </c>
    </row>
    <row r="139" spans="1:2">
      <c r="A139" s="2" t="s">
        <v>254</v>
      </c>
      <c r="B139" s="3">
        <v>33</v>
      </c>
    </row>
    <row r="140" spans="1:2">
      <c r="A140" s="2" t="s">
        <v>327</v>
      </c>
      <c r="B140" s="3">
        <v>1</v>
      </c>
    </row>
    <row r="141" spans="1:2">
      <c r="A141" s="2" t="s">
        <v>87</v>
      </c>
      <c r="B141" s="3">
        <v>40</v>
      </c>
    </row>
    <row r="142" spans="1:2">
      <c r="A142" s="2" t="s">
        <v>365</v>
      </c>
      <c r="B142" s="3">
        <v>11</v>
      </c>
    </row>
    <row r="143" spans="1:2">
      <c r="A143" s="2" t="s">
        <v>234</v>
      </c>
      <c r="B143" s="3">
        <v>616</v>
      </c>
    </row>
    <row r="144" spans="1:2">
      <c r="A144" s="2" t="s">
        <v>244</v>
      </c>
      <c r="B144" s="3">
        <v>395</v>
      </c>
    </row>
    <row r="145" spans="1:2">
      <c r="A145" s="2" t="s">
        <v>226</v>
      </c>
      <c r="B145" s="3">
        <v>3</v>
      </c>
    </row>
    <row r="146" spans="1:2">
      <c r="A146" s="2" t="s">
        <v>353</v>
      </c>
      <c r="B146" s="3">
        <v>6</v>
      </c>
    </row>
    <row r="147" spans="1:2">
      <c r="A147" s="2" t="s">
        <v>256</v>
      </c>
      <c r="B147" s="3">
        <v>1980</v>
      </c>
    </row>
    <row r="148" spans="1:2">
      <c r="A148" s="2" t="s">
        <v>57</v>
      </c>
      <c r="B148" s="3">
        <v>365</v>
      </c>
    </row>
    <row r="149" spans="1:2">
      <c r="A149" s="2" t="s">
        <v>363</v>
      </c>
      <c r="B149" s="3">
        <v>45</v>
      </c>
    </row>
    <row r="150" spans="1:2">
      <c r="A150" s="2" t="s">
        <v>333</v>
      </c>
      <c r="B150" s="3">
        <v>38</v>
      </c>
    </row>
    <row r="151" spans="1:2">
      <c r="A151" s="2" t="s">
        <v>209</v>
      </c>
      <c r="B151" s="3">
        <v>1047</v>
      </c>
    </row>
    <row r="152" spans="1:2">
      <c r="A152" s="2" t="s">
        <v>211</v>
      </c>
      <c r="B152" s="3">
        <v>12077</v>
      </c>
    </row>
    <row r="153" spans="1:2">
      <c r="A153" s="2" t="s">
        <v>213</v>
      </c>
      <c r="B153" s="3">
        <v>2680</v>
      </c>
    </row>
    <row r="154" spans="1:2">
      <c r="A154" s="2" t="s">
        <v>203</v>
      </c>
      <c r="B154" s="3">
        <v>5194</v>
      </c>
    </row>
    <row r="155" spans="1:2">
      <c r="A155" s="2" t="s">
        <v>207</v>
      </c>
      <c r="B155" s="3">
        <v>1699</v>
      </c>
    </row>
    <row r="156" spans="1:2">
      <c r="A156" s="2" t="s">
        <v>205</v>
      </c>
      <c r="B156" s="3">
        <v>608</v>
      </c>
    </row>
    <row r="157" spans="1:2">
      <c r="A157" s="2" t="s">
        <v>201</v>
      </c>
      <c r="B157" s="3">
        <v>7410</v>
      </c>
    </row>
    <row r="158" spans="1:2">
      <c r="A158" s="2" t="s">
        <v>215</v>
      </c>
      <c r="B158" s="3">
        <v>1270</v>
      </c>
    </row>
    <row r="159" spans="1:2">
      <c r="A159" s="2" t="s">
        <v>80</v>
      </c>
      <c r="B159" s="3">
        <v>2</v>
      </c>
    </row>
    <row r="160" spans="1:2">
      <c r="A160" s="2" t="s">
        <v>267</v>
      </c>
      <c r="B160" s="3">
        <v>59</v>
      </c>
    </row>
    <row r="161" spans="1:2">
      <c r="A161" s="2" t="s">
        <v>411</v>
      </c>
      <c r="B161" s="3">
        <v>14</v>
      </c>
    </row>
    <row r="162" spans="1:2">
      <c r="A162" s="2" t="s">
        <v>369</v>
      </c>
      <c r="B162" s="3">
        <v>31</v>
      </c>
    </row>
    <row r="163" spans="1:2">
      <c r="A163" s="2" t="s">
        <v>381</v>
      </c>
      <c r="B163" s="3">
        <v>112</v>
      </c>
    </row>
    <row r="164" spans="1:2">
      <c r="A164" s="2" t="s">
        <v>380</v>
      </c>
      <c r="B164" s="3">
        <v>12</v>
      </c>
    </row>
    <row r="165" spans="1:2">
      <c r="A165" s="2" t="s">
        <v>19</v>
      </c>
      <c r="B165" s="3">
        <v>151</v>
      </c>
    </row>
    <row r="166" spans="1:2">
      <c r="A166" s="2" t="s">
        <v>17</v>
      </c>
      <c r="B166" s="3">
        <v>76</v>
      </c>
    </row>
    <row r="167" spans="1:2">
      <c r="A167" s="2" t="s">
        <v>376</v>
      </c>
      <c r="B167" s="3">
        <v>58</v>
      </c>
    </row>
    <row r="168" spans="1:2">
      <c r="A168" s="2" t="s">
        <v>220</v>
      </c>
      <c r="B168" s="3">
        <v>15</v>
      </c>
    </row>
    <row r="169" spans="1:2">
      <c r="A169" s="2" t="s">
        <v>395</v>
      </c>
      <c r="B169" s="3">
        <v>4</v>
      </c>
    </row>
    <row r="170" spans="1:2">
      <c r="A170" s="2" t="s">
        <v>399</v>
      </c>
      <c r="B170" s="3">
        <v>10</v>
      </c>
    </row>
    <row r="171" spans="1:2">
      <c r="A171" s="2" t="s">
        <v>55</v>
      </c>
      <c r="B171" s="3">
        <v>20</v>
      </c>
    </row>
    <row r="172" spans="1:2">
      <c r="A172" s="2" t="s">
        <v>127</v>
      </c>
      <c r="B172" s="3">
        <v>33</v>
      </c>
    </row>
    <row r="173" spans="1:2">
      <c r="A173" s="2" t="s">
        <v>117</v>
      </c>
      <c r="B173" s="3">
        <v>7</v>
      </c>
    </row>
    <row r="174" spans="1:2">
      <c r="A174" s="2" t="s">
        <v>106</v>
      </c>
      <c r="B174" s="3">
        <v>2</v>
      </c>
    </row>
    <row r="175" spans="1:2">
      <c r="A175" s="2" t="s">
        <v>149</v>
      </c>
      <c r="B175" s="3">
        <v>4</v>
      </c>
    </row>
    <row r="176" spans="1:2">
      <c r="A176" s="2" t="s">
        <v>125</v>
      </c>
      <c r="B176" s="3">
        <v>9</v>
      </c>
    </row>
    <row r="177" spans="1:2">
      <c r="A177" s="2" t="s">
        <v>123</v>
      </c>
      <c r="B177" s="3">
        <v>15</v>
      </c>
    </row>
    <row r="178" spans="1:2">
      <c r="A178" s="2" t="s">
        <v>145</v>
      </c>
      <c r="B178" s="3">
        <v>13</v>
      </c>
    </row>
    <row r="179" spans="1:2">
      <c r="A179" s="2" t="s">
        <v>143</v>
      </c>
      <c r="B179" s="3">
        <v>11</v>
      </c>
    </row>
    <row r="180" spans="1:2">
      <c r="A180" s="2" t="s">
        <v>113</v>
      </c>
      <c r="B180" s="3">
        <v>118</v>
      </c>
    </row>
    <row r="181" spans="1:2">
      <c r="A181" s="2" t="s">
        <v>129</v>
      </c>
      <c r="B181" s="3">
        <v>8</v>
      </c>
    </row>
    <row r="182" spans="1:2">
      <c r="A182" s="2" t="s">
        <v>131</v>
      </c>
      <c r="B182" s="3">
        <v>10</v>
      </c>
    </row>
    <row r="183" spans="1:2">
      <c r="A183" s="2" t="s">
        <v>133</v>
      </c>
      <c r="B183" s="3">
        <v>12</v>
      </c>
    </row>
    <row r="184" spans="1:2">
      <c r="A184" s="2" t="s">
        <v>135</v>
      </c>
      <c r="B184" s="3">
        <v>10</v>
      </c>
    </row>
    <row r="185" spans="1:2">
      <c r="A185" s="2" t="s">
        <v>148</v>
      </c>
      <c r="B185" s="3">
        <v>4</v>
      </c>
    </row>
    <row r="186" spans="1:2">
      <c r="A186" s="2" t="s">
        <v>137</v>
      </c>
      <c r="B186" s="3">
        <v>5</v>
      </c>
    </row>
    <row r="187" spans="1:2">
      <c r="A187" s="2" t="s">
        <v>139</v>
      </c>
      <c r="B187" s="3">
        <v>9</v>
      </c>
    </row>
    <row r="188" spans="1:2">
      <c r="A188" s="2" t="s">
        <v>140</v>
      </c>
      <c r="B188" s="3">
        <v>8</v>
      </c>
    </row>
    <row r="189" spans="1:2">
      <c r="A189" s="2" t="s">
        <v>141</v>
      </c>
      <c r="B189" s="3">
        <v>10</v>
      </c>
    </row>
    <row r="190" spans="1:2">
      <c r="A190" s="2" t="s">
        <v>103</v>
      </c>
      <c r="B190" s="3">
        <v>13</v>
      </c>
    </row>
    <row r="191" spans="1:2">
      <c r="A191" s="2" t="s">
        <v>142</v>
      </c>
      <c r="B191" s="3">
        <v>4</v>
      </c>
    </row>
    <row r="192" spans="1:2">
      <c r="A192" s="2" t="s">
        <v>150</v>
      </c>
      <c r="B192" s="3">
        <v>4</v>
      </c>
    </row>
    <row r="193" spans="1:2">
      <c r="A193" s="2" t="s">
        <v>151</v>
      </c>
      <c r="B193" s="3">
        <v>4</v>
      </c>
    </row>
    <row r="194" spans="1:2">
      <c r="A194" s="2" t="s">
        <v>147</v>
      </c>
      <c r="B194" s="3">
        <v>4</v>
      </c>
    </row>
    <row r="195" spans="1:2">
      <c r="A195" s="2" t="s">
        <v>118</v>
      </c>
      <c r="B195" s="3">
        <v>7</v>
      </c>
    </row>
    <row r="196" spans="1:2">
      <c r="A196" s="2" t="s">
        <v>121</v>
      </c>
      <c r="B196" s="3">
        <v>8</v>
      </c>
    </row>
    <row r="197" spans="1:2">
      <c r="A197" s="2" t="s">
        <v>115</v>
      </c>
      <c r="B197" s="3">
        <v>9</v>
      </c>
    </row>
    <row r="198" spans="1:2">
      <c r="A198" s="2" t="s">
        <v>119</v>
      </c>
      <c r="B198" s="3">
        <v>9</v>
      </c>
    </row>
    <row r="199" spans="1:2">
      <c r="A199" s="2" t="s">
        <v>110</v>
      </c>
      <c r="B199" s="3">
        <v>4</v>
      </c>
    </row>
    <row r="200" spans="1:2">
      <c r="A200" s="2" t="s">
        <v>108</v>
      </c>
      <c r="B200" s="3">
        <v>7</v>
      </c>
    </row>
    <row r="201" spans="1:2">
      <c r="A201" s="2" t="s">
        <v>116</v>
      </c>
      <c r="B201" s="3">
        <v>10</v>
      </c>
    </row>
    <row r="202" spans="1:2">
      <c r="A202" s="2" t="s">
        <v>112</v>
      </c>
      <c r="B202" s="3">
        <v>19</v>
      </c>
    </row>
    <row r="203" spans="1:2">
      <c r="A203" s="2" t="s">
        <v>85</v>
      </c>
      <c r="B203" s="3">
        <v>10</v>
      </c>
    </row>
    <row r="204" spans="1:2">
      <c r="A204" s="2" t="s">
        <v>371</v>
      </c>
      <c r="B204" s="3">
        <v>183</v>
      </c>
    </row>
    <row r="205" spans="1:2">
      <c r="A205" s="2" t="s">
        <v>373</v>
      </c>
      <c r="B205" s="3">
        <v>46</v>
      </c>
    </row>
    <row r="206" spans="1:2">
      <c r="A206" s="2" t="s">
        <v>295</v>
      </c>
      <c r="B206" s="3">
        <v>11</v>
      </c>
    </row>
    <row r="207" spans="1:2">
      <c r="A207" s="5" t="s">
        <v>52</v>
      </c>
      <c r="B207" s="1">
        <v>1260</v>
      </c>
    </row>
    <row r="208" spans="1:2">
      <c r="A208" s="5" t="s">
        <v>272</v>
      </c>
      <c r="B208" s="1">
        <v>98</v>
      </c>
    </row>
    <row r="209" spans="1:2">
      <c r="A209" s="5" t="s">
        <v>275</v>
      </c>
      <c r="B209" s="1">
        <v>29</v>
      </c>
    </row>
    <row r="210" spans="1:2">
      <c r="A210" s="5" t="s">
        <v>198</v>
      </c>
      <c r="B210" s="1">
        <v>636</v>
      </c>
    </row>
    <row r="211" spans="1:2">
      <c r="A211" s="5" t="s">
        <v>412</v>
      </c>
      <c r="B211" s="1">
        <v>4</v>
      </c>
    </row>
    <row r="212" spans="1:2">
      <c r="A212" s="5" t="s">
        <v>188</v>
      </c>
      <c r="B212" s="1">
        <v>50</v>
      </c>
    </row>
    <row r="213" spans="1:2">
      <c r="A213" s="5" t="s">
        <v>273</v>
      </c>
      <c r="B213" s="1">
        <v>3798</v>
      </c>
    </row>
    <row r="214" spans="1:2">
      <c r="A214" s="5" t="s">
        <v>383</v>
      </c>
      <c r="B214" s="1">
        <v>15</v>
      </c>
    </row>
    <row r="215" spans="1:2">
      <c r="A215" s="5" t="s">
        <v>216</v>
      </c>
      <c r="B215" s="1">
        <v>3899</v>
      </c>
    </row>
    <row r="216" spans="1:2">
      <c r="A216" s="5" t="s">
        <v>53</v>
      </c>
      <c r="B216" s="1">
        <v>395</v>
      </c>
    </row>
    <row r="217" spans="1:2">
      <c r="A217" s="5" t="s">
        <v>290</v>
      </c>
      <c r="B217" s="1">
        <v>15</v>
      </c>
    </row>
    <row r="218" spans="1:2">
      <c r="A218" s="5" t="s">
        <v>413</v>
      </c>
      <c r="B218" s="1">
        <v>48</v>
      </c>
    </row>
    <row r="219" spans="1:2">
      <c r="A219" s="5" t="s">
        <v>386</v>
      </c>
      <c r="B219" s="1">
        <v>6</v>
      </c>
    </row>
    <row r="220" spans="1:2">
      <c r="A220" s="5" t="s">
        <v>355</v>
      </c>
      <c r="B220" s="1">
        <v>6</v>
      </c>
    </row>
    <row r="221" spans="1:2">
      <c r="A221" s="5" t="s">
        <v>356</v>
      </c>
      <c r="B221" s="1">
        <v>8</v>
      </c>
    </row>
    <row r="222" spans="1:2">
      <c r="A222" s="5" t="s">
        <v>389</v>
      </c>
      <c r="B222" s="1">
        <v>31</v>
      </c>
    </row>
    <row r="223" spans="1:2">
      <c r="A223" s="5" t="s">
        <v>324</v>
      </c>
      <c r="B223" s="1">
        <v>54</v>
      </c>
    </row>
    <row r="224" spans="1:2">
      <c r="A224" s="5" t="s">
        <v>414</v>
      </c>
      <c r="B224" s="1">
        <v>287</v>
      </c>
    </row>
    <row r="225" spans="1:2">
      <c r="A225" s="5" t="s">
        <v>76</v>
      </c>
      <c r="B225" s="1">
        <v>8</v>
      </c>
    </row>
    <row r="226" spans="1:2">
      <c r="A226" s="5" t="s">
        <v>305</v>
      </c>
      <c r="B226" s="1">
        <v>26</v>
      </c>
    </row>
    <row r="227" spans="1:2">
      <c r="A227" s="5" t="s">
        <v>67</v>
      </c>
      <c r="B227" s="1" t="s">
        <v>415</v>
      </c>
    </row>
    <row r="228" spans="1:2">
      <c r="A228" s="5" t="s">
        <v>218</v>
      </c>
      <c r="B228" s="1">
        <v>718</v>
      </c>
    </row>
    <row r="229" spans="1:2">
      <c r="A229" s="5" t="s">
        <v>299</v>
      </c>
      <c r="B229" s="1">
        <v>18</v>
      </c>
    </row>
    <row r="230" spans="1:2">
      <c r="A230" s="5" t="s">
        <v>162</v>
      </c>
      <c r="B230" s="1">
        <v>9</v>
      </c>
    </row>
    <row r="231" spans="1:2">
      <c r="A231" s="5" t="s">
        <v>164</v>
      </c>
      <c r="B231" s="1">
        <v>9</v>
      </c>
    </row>
    <row r="232" spans="1:2">
      <c r="A232" s="5" t="s">
        <v>166</v>
      </c>
      <c r="B232" s="1">
        <v>5</v>
      </c>
    </row>
    <row r="233" spans="1:2">
      <c r="A233" s="5" t="s">
        <v>168</v>
      </c>
      <c r="B233" s="1">
        <v>5</v>
      </c>
    </row>
    <row r="234" spans="1:2">
      <c r="A234" s="5" t="s">
        <v>416</v>
      </c>
      <c r="B234" s="1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workbookViewId="0">
      <selection activeCell="C1" sqref="C1:C1048576"/>
    </sheetView>
  </sheetViews>
  <sheetFormatPr baseColWidth="10" defaultRowHeight="15"/>
  <sheetData>
    <row r="2" spans="1:10">
      <c r="A2" t="s">
        <v>11</v>
      </c>
      <c r="B2" t="s">
        <v>13</v>
      </c>
      <c r="C2">
        <v>43041</v>
      </c>
      <c r="D2">
        <v>30</v>
      </c>
      <c r="E2">
        <v>144</v>
      </c>
      <c r="F2">
        <v>9</v>
      </c>
      <c r="G2">
        <v>123</v>
      </c>
      <c r="H2">
        <v>105.88</v>
      </c>
      <c r="I2">
        <v>19.058399999999999</v>
      </c>
      <c r="J2">
        <v>12743.7168</v>
      </c>
    </row>
    <row r="3" spans="1:10">
      <c r="A3" t="s">
        <v>14</v>
      </c>
      <c r="B3" t="s">
        <v>16</v>
      </c>
      <c r="C3">
        <v>43041</v>
      </c>
      <c r="D3">
        <v>26</v>
      </c>
      <c r="E3">
        <v>115</v>
      </c>
      <c r="F3">
        <v>3</v>
      </c>
      <c r="G3">
        <v>92</v>
      </c>
      <c r="H3">
        <v>194.88</v>
      </c>
      <c r="I3">
        <v>35.078400000000002</v>
      </c>
      <c r="J3">
        <v>15867.129599999998</v>
      </c>
    </row>
    <row r="4" spans="1:10">
      <c r="A4" t="s">
        <v>19</v>
      </c>
      <c r="B4" t="s">
        <v>20</v>
      </c>
      <c r="C4">
        <v>43041</v>
      </c>
      <c r="D4">
        <v>1</v>
      </c>
      <c r="E4">
        <v>0</v>
      </c>
      <c r="F4">
        <v>164</v>
      </c>
      <c r="G4">
        <v>163</v>
      </c>
      <c r="H4">
        <v>202.05</v>
      </c>
      <c r="I4">
        <v>36.369</v>
      </c>
      <c r="J4">
        <v>77724.593999999997</v>
      </c>
    </row>
    <row r="5" spans="1:10">
      <c r="A5" t="s">
        <v>21</v>
      </c>
      <c r="B5" t="s">
        <v>23</v>
      </c>
      <c r="C5">
        <v>43042</v>
      </c>
      <c r="D5">
        <v>0</v>
      </c>
      <c r="E5">
        <v>512</v>
      </c>
      <c r="F5">
        <v>0</v>
      </c>
      <c r="G5">
        <v>220</v>
      </c>
      <c r="H5">
        <v>155</v>
      </c>
      <c r="I5">
        <v>0</v>
      </c>
      <c r="J5">
        <v>34100</v>
      </c>
    </row>
    <row r="6" spans="1:10">
      <c r="A6" t="s">
        <v>24</v>
      </c>
      <c r="B6" t="s">
        <v>25</v>
      </c>
      <c r="C6">
        <v>42970</v>
      </c>
      <c r="D6">
        <v>0</v>
      </c>
      <c r="E6">
        <v>0</v>
      </c>
      <c r="F6">
        <v>10</v>
      </c>
      <c r="G6">
        <v>10</v>
      </c>
      <c r="H6">
        <v>375</v>
      </c>
      <c r="I6">
        <v>0</v>
      </c>
      <c r="J6">
        <v>7500</v>
      </c>
    </row>
    <row r="7" spans="1:10">
      <c r="A7" t="s">
        <v>26</v>
      </c>
      <c r="B7" t="s">
        <v>27</v>
      </c>
      <c r="C7">
        <v>43042</v>
      </c>
      <c r="D7">
        <v>0</v>
      </c>
      <c r="E7">
        <v>0</v>
      </c>
      <c r="F7">
        <v>11</v>
      </c>
      <c r="G7">
        <v>11</v>
      </c>
      <c r="H7">
        <v>22.46</v>
      </c>
      <c r="I7">
        <v>4.0427999999999997</v>
      </c>
      <c r="J7">
        <v>583.0616</v>
      </c>
    </row>
    <row r="8" spans="1:10">
      <c r="A8" t="s">
        <v>28</v>
      </c>
      <c r="B8" t="s">
        <v>29</v>
      </c>
      <c r="C8">
        <v>43042</v>
      </c>
      <c r="D8">
        <v>0</v>
      </c>
      <c r="E8">
        <v>16</v>
      </c>
      <c r="F8">
        <v>0</v>
      </c>
      <c r="G8">
        <v>16</v>
      </c>
      <c r="H8">
        <v>25</v>
      </c>
      <c r="I8">
        <v>4.5</v>
      </c>
      <c r="J8">
        <v>472</v>
      </c>
    </row>
    <row r="9" spans="1:10">
      <c r="A9" t="s">
        <v>30</v>
      </c>
      <c r="B9" t="s">
        <v>31</v>
      </c>
      <c r="C9">
        <v>42691</v>
      </c>
      <c r="D9">
        <v>10</v>
      </c>
      <c r="E9">
        <v>0</v>
      </c>
      <c r="F9">
        <v>115</v>
      </c>
      <c r="G9">
        <v>105</v>
      </c>
      <c r="H9">
        <v>11</v>
      </c>
      <c r="I9">
        <v>1.98</v>
      </c>
      <c r="J9">
        <v>2725.8</v>
      </c>
    </row>
    <row r="10" spans="1:10">
      <c r="A10" t="s">
        <v>32</v>
      </c>
      <c r="B10" t="s">
        <v>33</v>
      </c>
      <c r="C10">
        <v>43042</v>
      </c>
      <c r="D10">
        <v>0</v>
      </c>
      <c r="E10">
        <v>0</v>
      </c>
      <c r="F10">
        <v>18</v>
      </c>
      <c r="G10">
        <v>18</v>
      </c>
      <c r="H10">
        <v>225</v>
      </c>
      <c r="I10">
        <v>40.5</v>
      </c>
      <c r="J10">
        <v>9558</v>
      </c>
    </row>
    <row r="11" spans="1:10">
      <c r="A11" t="s">
        <v>36</v>
      </c>
      <c r="B11" t="s">
        <v>37</v>
      </c>
      <c r="C11">
        <v>42725</v>
      </c>
      <c r="D11">
        <v>0</v>
      </c>
      <c r="E11">
        <v>20</v>
      </c>
      <c r="F11">
        <v>0</v>
      </c>
      <c r="G11">
        <v>20</v>
      </c>
      <c r="H11">
        <v>275</v>
      </c>
      <c r="I11">
        <v>49.5</v>
      </c>
      <c r="J11">
        <v>6490</v>
      </c>
    </row>
    <row r="12" spans="1:10">
      <c r="A12" t="s">
        <v>40</v>
      </c>
      <c r="B12" t="s">
        <v>41</v>
      </c>
      <c r="C12">
        <v>42179</v>
      </c>
      <c r="D12">
        <v>0</v>
      </c>
      <c r="E12">
        <v>0</v>
      </c>
      <c r="F12">
        <v>14</v>
      </c>
      <c r="G12">
        <v>14</v>
      </c>
      <c r="H12">
        <v>300</v>
      </c>
      <c r="I12">
        <v>54</v>
      </c>
      <c r="J12">
        <v>9912</v>
      </c>
    </row>
    <row r="13" spans="1:10">
      <c r="A13" t="s">
        <v>43</v>
      </c>
      <c r="B13" t="s">
        <v>44</v>
      </c>
      <c r="C13">
        <v>43042</v>
      </c>
      <c r="D13">
        <v>0</v>
      </c>
      <c r="E13">
        <v>20</v>
      </c>
      <c r="F13">
        <v>0</v>
      </c>
      <c r="G13">
        <v>3</v>
      </c>
      <c r="H13">
        <v>11</v>
      </c>
      <c r="I13">
        <v>1.98</v>
      </c>
      <c r="J13">
        <v>38.94</v>
      </c>
    </row>
    <row r="14" spans="1:10">
      <c r="A14" t="s">
        <v>45</v>
      </c>
      <c r="B14" t="s">
        <v>46</v>
      </c>
      <c r="C14">
        <v>42950</v>
      </c>
      <c r="D14">
        <v>7</v>
      </c>
      <c r="E14">
        <v>0</v>
      </c>
      <c r="F14">
        <v>15</v>
      </c>
      <c r="G14">
        <v>8</v>
      </c>
      <c r="H14">
        <v>10</v>
      </c>
      <c r="I14">
        <v>1.8</v>
      </c>
      <c r="J14">
        <v>188.8</v>
      </c>
    </row>
    <row r="15" spans="1:10">
      <c r="A15" t="s">
        <v>47</v>
      </c>
      <c r="B15" t="s">
        <v>48</v>
      </c>
      <c r="C15">
        <v>2</v>
      </c>
      <c r="D15">
        <v>0</v>
      </c>
      <c r="E15">
        <v>0</v>
      </c>
      <c r="F15">
        <v>51</v>
      </c>
      <c r="G15">
        <v>51</v>
      </c>
      <c r="H15">
        <v>200</v>
      </c>
      <c r="I15">
        <v>36</v>
      </c>
      <c r="J15">
        <v>24072</v>
      </c>
    </row>
    <row r="16" spans="1:10">
      <c r="A16" t="s">
        <v>49</v>
      </c>
      <c r="B16" t="s">
        <v>50</v>
      </c>
      <c r="C16">
        <v>42691</v>
      </c>
      <c r="D16">
        <v>7</v>
      </c>
      <c r="E16">
        <v>0</v>
      </c>
      <c r="F16">
        <v>111</v>
      </c>
      <c r="G16">
        <v>104</v>
      </c>
      <c r="H16">
        <v>11</v>
      </c>
      <c r="I16">
        <v>1.98</v>
      </c>
      <c r="J16">
        <v>2699.84</v>
      </c>
    </row>
    <row r="17" spans="1:10">
      <c r="A17" t="s">
        <v>55</v>
      </c>
      <c r="B17" t="s">
        <v>56</v>
      </c>
      <c r="C17">
        <v>43041</v>
      </c>
      <c r="D17">
        <v>6</v>
      </c>
      <c r="E17">
        <v>0</v>
      </c>
      <c r="F17">
        <v>30</v>
      </c>
      <c r="G17">
        <v>24</v>
      </c>
      <c r="H17">
        <v>101.65</v>
      </c>
      <c r="I17">
        <v>18.297000000000001</v>
      </c>
      <c r="J17">
        <v>5757.4560000000001</v>
      </c>
    </row>
    <row r="18" spans="1:10">
      <c r="A18" t="s">
        <v>57</v>
      </c>
      <c r="B18" t="s">
        <v>58</v>
      </c>
      <c r="C18">
        <v>43041</v>
      </c>
      <c r="D18">
        <v>55</v>
      </c>
      <c r="E18">
        <v>519</v>
      </c>
      <c r="F18">
        <v>0</v>
      </c>
      <c r="G18">
        <v>457</v>
      </c>
      <c r="H18">
        <v>70.290000000000006</v>
      </c>
      <c r="I18">
        <v>12.652200000000001</v>
      </c>
      <c r="J18">
        <v>33342.764400000007</v>
      </c>
    </row>
    <row r="19" spans="1:10">
      <c r="A19" t="s">
        <v>59</v>
      </c>
      <c r="B19" t="s">
        <v>60</v>
      </c>
      <c r="C19">
        <v>43011</v>
      </c>
      <c r="D19">
        <v>78</v>
      </c>
      <c r="E19">
        <v>829</v>
      </c>
      <c r="F19">
        <v>0</v>
      </c>
      <c r="G19">
        <v>706</v>
      </c>
      <c r="H19">
        <v>50</v>
      </c>
      <c r="I19">
        <v>9</v>
      </c>
      <c r="J19">
        <v>37052</v>
      </c>
    </row>
    <row r="20" spans="1:10">
      <c r="A20" t="s">
        <v>61</v>
      </c>
      <c r="B20" t="s">
        <v>62</v>
      </c>
      <c r="C20">
        <v>42894</v>
      </c>
      <c r="D20">
        <v>205</v>
      </c>
      <c r="E20">
        <v>0</v>
      </c>
      <c r="F20">
        <v>845</v>
      </c>
      <c r="G20">
        <v>640</v>
      </c>
      <c r="H20">
        <v>90</v>
      </c>
      <c r="I20">
        <v>16.2</v>
      </c>
      <c r="J20">
        <v>135936</v>
      </c>
    </row>
    <row r="21" spans="1:10">
      <c r="A21" t="s">
        <v>63</v>
      </c>
      <c r="B21" t="s">
        <v>64</v>
      </c>
      <c r="C21">
        <v>43041</v>
      </c>
      <c r="D21">
        <v>0</v>
      </c>
      <c r="E21">
        <v>82</v>
      </c>
      <c r="F21">
        <v>0</v>
      </c>
      <c r="G21">
        <v>82</v>
      </c>
      <c r="H21">
        <v>25</v>
      </c>
      <c r="I21">
        <v>4.5</v>
      </c>
      <c r="J21">
        <v>2419</v>
      </c>
    </row>
    <row r="22" spans="1:10">
      <c r="A22" t="s">
        <v>65</v>
      </c>
      <c r="B22" t="s">
        <v>66</v>
      </c>
      <c r="C22">
        <v>43042</v>
      </c>
      <c r="D22">
        <v>3</v>
      </c>
      <c r="E22">
        <v>22</v>
      </c>
      <c r="F22">
        <v>3</v>
      </c>
      <c r="G22">
        <v>22</v>
      </c>
      <c r="H22">
        <v>67.75</v>
      </c>
      <c r="I22">
        <v>12.2</v>
      </c>
      <c r="J22">
        <v>1758.9</v>
      </c>
    </row>
    <row r="23" spans="1:10">
      <c r="A23" t="s">
        <v>68</v>
      </c>
      <c r="B23" t="s">
        <v>70</v>
      </c>
      <c r="C23">
        <v>43053</v>
      </c>
      <c r="D23">
        <v>0</v>
      </c>
      <c r="E23">
        <v>20</v>
      </c>
      <c r="F23">
        <v>0</v>
      </c>
      <c r="G23">
        <v>20</v>
      </c>
      <c r="H23">
        <v>210</v>
      </c>
      <c r="I23">
        <v>37.799999999999997</v>
      </c>
      <c r="J23">
        <v>4956</v>
      </c>
    </row>
    <row r="24" spans="1:10">
      <c r="A24" t="s">
        <v>71</v>
      </c>
      <c r="B24" t="s">
        <v>72</v>
      </c>
      <c r="C24">
        <v>43053</v>
      </c>
      <c r="D24">
        <v>0</v>
      </c>
      <c r="E24">
        <v>0</v>
      </c>
      <c r="F24">
        <v>1</v>
      </c>
      <c r="G24">
        <v>1</v>
      </c>
      <c r="H24">
        <v>279.99</v>
      </c>
      <c r="I24">
        <v>50.4</v>
      </c>
      <c r="J24">
        <v>660.78</v>
      </c>
    </row>
    <row r="25" spans="1:10">
      <c r="A25" t="s">
        <v>73</v>
      </c>
      <c r="B25" t="s">
        <v>74</v>
      </c>
      <c r="C25">
        <v>43053</v>
      </c>
      <c r="D25">
        <v>0</v>
      </c>
      <c r="E25">
        <v>16</v>
      </c>
      <c r="F25">
        <v>0</v>
      </c>
      <c r="G25">
        <v>16</v>
      </c>
      <c r="H25">
        <v>220</v>
      </c>
      <c r="I25">
        <v>39.6</v>
      </c>
      <c r="J25">
        <v>4153.6000000000004</v>
      </c>
    </row>
    <row r="26" spans="1:10">
      <c r="A26" t="s">
        <v>77</v>
      </c>
      <c r="B26" t="s">
        <v>78</v>
      </c>
      <c r="C26">
        <v>42773</v>
      </c>
      <c r="D26">
        <v>10</v>
      </c>
      <c r="E26">
        <v>100</v>
      </c>
      <c r="F26">
        <v>0</v>
      </c>
      <c r="G26">
        <v>90</v>
      </c>
      <c r="H26">
        <v>28.81</v>
      </c>
      <c r="I26">
        <v>5.1858000000000004</v>
      </c>
      <c r="J26">
        <v>2719.6640000000002</v>
      </c>
    </row>
    <row r="27" spans="1:10">
      <c r="A27" t="s">
        <v>81</v>
      </c>
      <c r="B27" t="s">
        <v>82</v>
      </c>
      <c r="C27">
        <v>42773</v>
      </c>
      <c r="D27">
        <v>7</v>
      </c>
      <c r="E27">
        <v>113</v>
      </c>
      <c r="F27">
        <v>0</v>
      </c>
      <c r="G27">
        <v>106</v>
      </c>
      <c r="H27">
        <v>28.81</v>
      </c>
      <c r="I27">
        <v>5.1858000000000004</v>
      </c>
      <c r="J27">
        <v>3365.5842000000002</v>
      </c>
    </row>
    <row r="28" spans="1:10">
      <c r="A28" t="s">
        <v>83</v>
      </c>
      <c r="B28" t="s">
        <v>84</v>
      </c>
      <c r="C28">
        <v>43042</v>
      </c>
      <c r="D28">
        <v>37</v>
      </c>
      <c r="E28">
        <v>0</v>
      </c>
      <c r="F28">
        <v>130</v>
      </c>
      <c r="G28">
        <v>93</v>
      </c>
      <c r="H28">
        <v>55</v>
      </c>
      <c r="I28">
        <v>9.9</v>
      </c>
      <c r="J28">
        <v>12071.400000000001</v>
      </c>
    </row>
    <row r="29" spans="1:10">
      <c r="A29" t="s">
        <v>87</v>
      </c>
      <c r="B29" t="s">
        <v>88</v>
      </c>
      <c r="C29">
        <v>42844</v>
      </c>
      <c r="D29">
        <v>4</v>
      </c>
      <c r="E29">
        <v>45</v>
      </c>
      <c r="F29">
        <v>0</v>
      </c>
      <c r="G29">
        <v>40</v>
      </c>
      <c r="H29">
        <v>5.22</v>
      </c>
      <c r="I29">
        <v>0.93959999999999999</v>
      </c>
      <c r="J29">
        <v>221.74559999999997</v>
      </c>
    </row>
    <row r="30" spans="1:10">
      <c r="A30" t="s">
        <v>89</v>
      </c>
      <c r="B30" t="s">
        <v>90</v>
      </c>
      <c r="C30">
        <v>43042</v>
      </c>
      <c r="D30">
        <v>0</v>
      </c>
      <c r="E30">
        <v>0</v>
      </c>
      <c r="F30">
        <v>377</v>
      </c>
      <c r="G30">
        <v>377</v>
      </c>
      <c r="H30">
        <v>15</v>
      </c>
      <c r="I30">
        <v>2.7</v>
      </c>
      <c r="J30">
        <v>13345.8</v>
      </c>
    </row>
    <row r="31" spans="1:10">
      <c r="A31" t="s">
        <v>91</v>
      </c>
      <c r="B31" t="s">
        <v>92</v>
      </c>
      <c r="C31">
        <v>42691</v>
      </c>
      <c r="D31">
        <v>0</v>
      </c>
      <c r="E31">
        <v>0</v>
      </c>
      <c r="F31">
        <v>618</v>
      </c>
      <c r="G31">
        <v>618</v>
      </c>
      <c r="H31">
        <v>15</v>
      </c>
      <c r="I31">
        <v>2.7</v>
      </c>
      <c r="J31">
        <v>21877.200000000001</v>
      </c>
    </row>
    <row r="32" spans="1:10">
      <c r="A32" t="s">
        <v>95</v>
      </c>
      <c r="B32" t="s">
        <v>96</v>
      </c>
      <c r="C32">
        <v>43005</v>
      </c>
      <c r="D32">
        <v>2</v>
      </c>
      <c r="E32">
        <v>0</v>
      </c>
      <c r="F32">
        <v>6</v>
      </c>
      <c r="G32">
        <v>4</v>
      </c>
      <c r="H32">
        <v>1200</v>
      </c>
      <c r="I32">
        <v>216</v>
      </c>
      <c r="J32">
        <v>11328</v>
      </c>
    </row>
    <row r="33" spans="1:10">
      <c r="A33" t="s">
        <v>97</v>
      </c>
      <c r="B33" t="s">
        <v>98</v>
      </c>
      <c r="C33">
        <v>43089</v>
      </c>
      <c r="D33">
        <v>0</v>
      </c>
      <c r="E33">
        <v>0</v>
      </c>
      <c r="F33">
        <v>21</v>
      </c>
      <c r="G33">
        <v>21</v>
      </c>
      <c r="H33">
        <v>1500</v>
      </c>
      <c r="I33">
        <v>270</v>
      </c>
      <c r="J33">
        <v>74340</v>
      </c>
    </row>
    <row r="34" spans="1:10">
      <c r="A34" t="s">
        <v>101</v>
      </c>
      <c r="B34" t="s">
        <v>102</v>
      </c>
      <c r="C34">
        <v>42844</v>
      </c>
      <c r="D34">
        <v>2</v>
      </c>
      <c r="E34">
        <v>8</v>
      </c>
      <c r="F34">
        <v>0</v>
      </c>
      <c r="G34">
        <v>6</v>
      </c>
      <c r="H34">
        <v>372.88</v>
      </c>
      <c r="I34">
        <v>67.118399999999994</v>
      </c>
      <c r="J34">
        <v>1759.9936</v>
      </c>
    </row>
    <row r="35" spans="1:10">
      <c r="A35" t="s">
        <v>104</v>
      </c>
      <c r="B35" t="s">
        <v>105</v>
      </c>
      <c r="C35">
        <v>2</v>
      </c>
      <c r="D35">
        <v>0</v>
      </c>
      <c r="E35">
        <v>0</v>
      </c>
      <c r="F35">
        <v>2</v>
      </c>
      <c r="G35">
        <v>2</v>
      </c>
      <c r="H35">
        <v>2400</v>
      </c>
      <c r="I35">
        <v>432</v>
      </c>
      <c r="J35">
        <v>11328</v>
      </c>
    </row>
    <row r="36" spans="1:10">
      <c r="A36" t="s">
        <v>106</v>
      </c>
      <c r="B36" t="s">
        <v>107</v>
      </c>
      <c r="C36">
        <v>2</v>
      </c>
      <c r="D36">
        <v>0</v>
      </c>
      <c r="E36">
        <v>0</v>
      </c>
      <c r="F36">
        <v>1</v>
      </c>
      <c r="G36">
        <v>1</v>
      </c>
      <c r="H36">
        <v>2500</v>
      </c>
      <c r="I36">
        <v>450</v>
      </c>
      <c r="J36">
        <v>5900</v>
      </c>
    </row>
    <row r="37" spans="1:10">
      <c r="A37" t="s">
        <v>108</v>
      </c>
      <c r="B37" t="s">
        <v>109</v>
      </c>
      <c r="C37">
        <v>42759</v>
      </c>
      <c r="D37">
        <v>0</v>
      </c>
      <c r="E37">
        <v>9</v>
      </c>
      <c r="F37">
        <v>0</v>
      </c>
      <c r="G37">
        <v>7</v>
      </c>
      <c r="H37">
        <v>3042</v>
      </c>
      <c r="I37">
        <v>547.55999999999995</v>
      </c>
      <c r="J37">
        <v>25126.92</v>
      </c>
    </row>
    <row r="38" spans="1:10">
      <c r="A38" t="s">
        <v>110</v>
      </c>
      <c r="B38" t="s">
        <v>111</v>
      </c>
      <c r="C38">
        <v>2</v>
      </c>
      <c r="D38">
        <v>0</v>
      </c>
      <c r="E38">
        <v>0</v>
      </c>
      <c r="F38">
        <v>4</v>
      </c>
      <c r="G38">
        <v>4</v>
      </c>
      <c r="H38">
        <v>30242</v>
      </c>
      <c r="I38">
        <v>547.55999999999995</v>
      </c>
      <c r="J38">
        <v>246316.48</v>
      </c>
    </row>
    <row r="39" spans="1:10">
      <c r="A39" t="s">
        <v>113</v>
      </c>
      <c r="B39" t="s">
        <v>114</v>
      </c>
      <c r="C39">
        <v>42961</v>
      </c>
      <c r="D39">
        <v>33</v>
      </c>
      <c r="E39">
        <v>27</v>
      </c>
      <c r="F39">
        <v>117</v>
      </c>
      <c r="G39">
        <v>111</v>
      </c>
      <c r="H39">
        <v>4765</v>
      </c>
      <c r="I39">
        <v>857.7</v>
      </c>
      <c r="J39">
        <v>1096426.5</v>
      </c>
    </row>
    <row r="40" spans="1:10">
      <c r="A40" t="s">
        <v>119</v>
      </c>
      <c r="B40" t="s">
        <v>120</v>
      </c>
      <c r="C40">
        <v>42961</v>
      </c>
      <c r="D40">
        <v>0</v>
      </c>
      <c r="E40">
        <v>10</v>
      </c>
      <c r="F40">
        <v>0</v>
      </c>
      <c r="G40">
        <v>1</v>
      </c>
      <c r="H40">
        <v>1888.7</v>
      </c>
      <c r="I40">
        <v>339.96600000000001</v>
      </c>
      <c r="J40">
        <v>2228.6660000000002</v>
      </c>
    </row>
    <row r="41" spans="1:10">
      <c r="A41" t="s">
        <v>121</v>
      </c>
      <c r="B41" t="s">
        <v>122</v>
      </c>
      <c r="C41">
        <v>42961</v>
      </c>
      <c r="D41">
        <v>0</v>
      </c>
      <c r="E41">
        <v>9</v>
      </c>
      <c r="F41">
        <v>0</v>
      </c>
      <c r="G41">
        <v>1</v>
      </c>
      <c r="H41">
        <v>1888.7</v>
      </c>
      <c r="I41">
        <v>339.96600000000001</v>
      </c>
      <c r="J41">
        <v>2228.6660000000002</v>
      </c>
    </row>
    <row r="42" spans="1:10">
      <c r="A42" t="s">
        <v>123</v>
      </c>
      <c r="B42" t="s">
        <v>124</v>
      </c>
      <c r="C42">
        <v>42961</v>
      </c>
      <c r="D42">
        <v>0</v>
      </c>
      <c r="E42">
        <v>9</v>
      </c>
      <c r="F42">
        <v>0</v>
      </c>
      <c r="G42">
        <v>5</v>
      </c>
      <c r="H42">
        <v>4025.52</v>
      </c>
      <c r="I42">
        <v>724.59360000000004</v>
      </c>
      <c r="J42">
        <v>23750.567999999999</v>
      </c>
    </row>
    <row r="43" spans="1:10">
      <c r="A43" t="s">
        <v>125</v>
      </c>
      <c r="B43" t="s">
        <v>126</v>
      </c>
      <c r="C43">
        <v>42961</v>
      </c>
      <c r="D43">
        <v>0</v>
      </c>
      <c r="E43">
        <v>3</v>
      </c>
      <c r="F43">
        <v>3</v>
      </c>
      <c r="G43">
        <v>6</v>
      </c>
      <c r="H43">
        <v>4083.61</v>
      </c>
      <c r="I43">
        <v>735.0498</v>
      </c>
      <c r="J43">
        <v>43367.938200000004</v>
      </c>
    </row>
    <row r="44" spans="1:10">
      <c r="A44" t="s">
        <v>127</v>
      </c>
      <c r="B44" t="s">
        <v>128</v>
      </c>
      <c r="C44">
        <v>42151</v>
      </c>
      <c r="D44">
        <v>0</v>
      </c>
      <c r="E44">
        <v>0</v>
      </c>
      <c r="F44">
        <v>4</v>
      </c>
      <c r="G44">
        <v>4</v>
      </c>
      <c r="H44">
        <v>3500</v>
      </c>
      <c r="I44">
        <v>630</v>
      </c>
      <c r="J44">
        <v>33040</v>
      </c>
    </row>
    <row r="45" spans="1:10">
      <c r="A45" t="s">
        <v>129</v>
      </c>
      <c r="B45" t="s">
        <v>130</v>
      </c>
      <c r="C45">
        <v>42961</v>
      </c>
      <c r="D45">
        <v>0</v>
      </c>
      <c r="E45">
        <v>0</v>
      </c>
      <c r="F45">
        <v>1</v>
      </c>
      <c r="G45">
        <v>1</v>
      </c>
      <c r="H45">
        <v>5463</v>
      </c>
      <c r="I45">
        <v>983.34</v>
      </c>
      <c r="J45">
        <v>12892.68</v>
      </c>
    </row>
    <row r="46" spans="1:10">
      <c r="A46" t="s">
        <v>131</v>
      </c>
      <c r="B46" t="s">
        <v>132</v>
      </c>
      <c r="C46">
        <v>42961</v>
      </c>
      <c r="D46">
        <v>0</v>
      </c>
      <c r="E46">
        <v>11</v>
      </c>
      <c r="F46">
        <v>0</v>
      </c>
      <c r="G46">
        <v>1</v>
      </c>
      <c r="H46">
        <v>7325.02</v>
      </c>
      <c r="I46">
        <v>1318.5036</v>
      </c>
      <c r="J46">
        <v>8643.5236000000004</v>
      </c>
    </row>
    <row r="47" spans="1:10">
      <c r="A47" t="s">
        <v>133</v>
      </c>
      <c r="B47" t="s">
        <v>134</v>
      </c>
      <c r="C47">
        <v>42961</v>
      </c>
      <c r="D47">
        <v>0</v>
      </c>
      <c r="E47">
        <v>13</v>
      </c>
      <c r="F47">
        <v>0</v>
      </c>
      <c r="G47">
        <v>1</v>
      </c>
      <c r="H47">
        <v>7325.02</v>
      </c>
      <c r="I47">
        <v>1318.5036</v>
      </c>
      <c r="J47">
        <v>8643.5236000000004</v>
      </c>
    </row>
    <row r="48" spans="1:10">
      <c r="A48" t="s">
        <v>135</v>
      </c>
      <c r="B48" t="s">
        <v>136</v>
      </c>
      <c r="C48">
        <v>42961</v>
      </c>
      <c r="D48">
        <v>0</v>
      </c>
      <c r="E48">
        <v>0</v>
      </c>
      <c r="F48">
        <v>1</v>
      </c>
      <c r="G48">
        <v>1</v>
      </c>
      <c r="H48">
        <v>7325.02</v>
      </c>
      <c r="I48">
        <v>1318.5036</v>
      </c>
      <c r="J48">
        <v>17287.047200000001</v>
      </c>
    </row>
    <row r="49" spans="1:10">
      <c r="A49" t="s">
        <v>137</v>
      </c>
      <c r="B49" t="s">
        <v>138</v>
      </c>
      <c r="C49">
        <v>42961</v>
      </c>
      <c r="D49">
        <v>0</v>
      </c>
      <c r="E49">
        <v>6</v>
      </c>
      <c r="F49">
        <v>0</v>
      </c>
      <c r="G49">
        <v>3</v>
      </c>
      <c r="H49">
        <v>3028.95</v>
      </c>
      <c r="I49">
        <v>545.21100000000001</v>
      </c>
      <c r="J49">
        <v>10722.483</v>
      </c>
    </row>
    <row r="50" spans="1:10">
      <c r="A50" t="s">
        <v>143</v>
      </c>
      <c r="B50" t="s">
        <v>144</v>
      </c>
      <c r="C50">
        <v>42961</v>
      </c>
      <c r="D50">
        <v>1</v>
      </c>
      <c r="E50">
        <v>7</v>
      </c>
      <c r="F50">
        <v>0</v>
      </c>
      <c r="G50">
        <v>4</v>
      </c>
      <c r="H50">
        <v>4025.7</v>
      </c>
      <c r="I50">
        <v>724.62599999999998</v>
      </c>
      <c r="J50">
        <v>14250.977999999999</v>
      </c>
    </row>
    <row r="51" spans="1:10">
      <c r="A51" t="s">
        <v>145</v>
      </c>
      <c r="B51" t="s">
        <v>146</v>
      </c>
      <c r="C51">
        <v>42961</v>
      </c>
      <c r="D51">
        <v>1</v>
      </c>
      <c r="E51">
        <v>9</v>
      </c>
      <c r="F51">
        <v>0</v>
      </c>
      <c r="G51">
        <v>3</v>
      </c>
      <c r="H51">
        <v>4025.52</v>
      </c>
      <c r="I51">
        <v>724.59360000000004</v>
      </c>
      <c r="J51">
        <v>9500.2271999999994</v>
      </c>
    </row>
    <row r="52" spans="1:10">
      <c r="A52" t="s">
        <v>154</v>
      </c>
      <c r="B52" t="s">
        <v>155</v>
      </c>
      <c r="C52">
        <v>42817</v>
      </c>
      <c r="D52">
        <v>0</v>
      </c>
      <c r="E52">
        <v>5</v>
      </c>
      <c r="F52">
        <v>0</v>
      </c>
      <c r="G52">
        <v>5</v>
      </c>
      <c r="H52">
        <v>1819.92</v>
      </c>
      <c r="I52">
        <v>327.5856</v>
      </c>
      <c r="J52">
        <v>10737.528</v>
      </c>
    </row>
    <row r="53" spans="1:10">
      <c r="A53" t="s">
        <v>156</v>
      </c>
      <c r="B53" t="s">
        <v>157</v>
      </c>
      <c r="C53">
        <v>42817</v>
      </c>
      <c r="D53">
        <v>0</v>
      </c>
      <c r="E53">
        <v>5</v>
      </c>
      <c r="F53">
        <v>0</v>
      </c>
      <c r="G53">
        <v>5</v>
      </c>
      <c r="H53">
        <v>1819</v>
      </c>
      <c r="I53">
        <v>327.42</v>
      </c>
      <c r="J53">
        <v>10732.1</v>
      </c>
    </row>
    <row r="54" spans="1:10">
      <c r="A54" t="s">
        <v>158</v>
      </c>
      <c r="B54" t="s">
        <v>159</v>
      </c>
      <c r="C54">
        <v>42817</v>
      </c>
      <c r="D54">
        <v>0</v>
      </c>
      <c r="E54">
        <v>5</v>
      </c>
      <c r="F54">
        <v>0</v>
      </c>
      <c r="G54">
        <v>5</v>
      </c>
      <c r="H54">
        <v>1819.92</v>
      </c>
      <c r="I54">
        <v>327.5856</v>
      </c>
      <c r="J54">
        <v>10737.528</v>
      </c>
    </row>
    <row r="55" spans="1:10">
      <c r="A55" t="s">
        <v>160</v>
      </c>
      <c r="B55" t="s">
        <v>161</v>
      </c>
      <c r="C55">
        <v>42817</v>
      </c>
      <c r="D55">
        <v>0</v>
      </c>
      <c r="E55">
        <v>5</v>
      </c>
      <c r="F55">
        <v>0</v>
      </c>
      <c r="G55">
        <v>5</v>
      </c>
      <c r="H55">
        <v>1650.77</v>
      </c>
      <c r="I55">
        <v>297.1386</v>
      </c>
      <c r="J55">
        <v>9739.5429999999997</v>
      </c>
    </row>
    <row r="56" spans="1:10">
      <c r="A56" t="s">
        <v>162</v>
      </c>
      <c r="B56" t="s">
        <v>163</v>
      </c>
      <c r="C56">
        <v>42961</v>
      </c>
      <c r="D56">
        <v>0</v>
      </c>
      <c r="E56">
        <v>6</v>
      </c>
      <c r="F56">
        <v>1</v>
      </c>
      <c r="G56">
        <v>7</v>
      </c>
      <c r="H56">
        <v>2245</v>
      </c>
      <c r="I56">
        <v>404.1</v>
      </c>
      <c r="J56">
        <v>21192.799999999999</v>
      </c>
    </row>
    <row r="57" spans="1:10">
      <c r="A57" t="s">
        <v>164</v>
      </c>
      <c r="B57" t="s">
        <v>165</v>
      </c>
      <c r="C57">
        <v>42961</v>
      </c>
      <c r="D57">
        <v>0</v>
      </c>
      <c r="E57">
        <v>6</v>
      </c>
      <c r="F57">
        <v>2</v>
      </c>
      <c r="G57">
        <v>8</v>
      </c>
      <c r="H57">
        <v>2648.87</v>
      </c>
      <c r="I57">
        <v>476.79660000000001</v>
      </c>
      <c r="J57">
        <v>31256.666000000001</v>
      </c>
    </row>
    <row r="58" spans="1:10">
      <c r="A58" t="s">
        <v>166</v>
      </c>
      <c r="B58" t="s">
        <v>167</v>
      </c>
      <c r="C58">
        <v>42961</v>
      </c>
      <c r="D58">
        <v>0</v>
      </c>
      <c r="E58">
        <v>6</v>
      </c>
      <c r="F58">
        <v>1</v>
      </c>
      <c r="G58">
        <v>7</v>
      </c>
      <c r="H58">
        <v>2648.87</v>
      </c>
      <c r="I58">
        <v>476.79660000000001</v>
      </c>
      <c r="J58">
        <v>25005.3328</v>
      </c>
    </row>
    <row r="59" spans="1:10">
      <c r="A59" t="s">
        <v>168</v>
      </c>
      <c r="B59" t="s">
        <v>169</v>
      </c>
      <c r="C59">
        <v>42961</v>
      </c>
      <c r="D59">
        <v>0</v>
      </c>
      <c r="E59">
        <v>0</v>
      </c>
      <c r="F59">
        <v>5</v>
      </c>
      <c r="G59">
        <v>5</v>
      </c>
      <c r="H59">
        <v>2648.87</v>
      </c>
      <c r="I59">
        <v>476.79660000000001</v>
      </c>
      <c r="J59">
        <v>31256.666000000001</v>
      </c>
    </row>
    <row r="60" spans="1:10">
      <c r="A60" t="s">
        <v>179</v>
      </c>
      <c r="B60" t="s">
        <v>180</v>
      </c>
      <c r="C60">
        <v>43088</v>
      </c>
      <c r="D60">
        <v>0</v>
      </c>
      <c r="E60">
        <v>150</v>
      </c>
      <c r="F60">
        <v>0</v>
      </c>
      <c r="G60">
        <v>150</v>
      </c>
      <c r="H60">
        <v>3.08</v>
      </c>
      <c r="I60">
        <v>0.55000000000000004</v>
      </c>
      <c r="J60">
        <v>544.5</v>
      </c>
    </row>
    <row r="61" spans="1:10">
      <c r="A61" t="s">
        <v>181</v>
      </c>
      <c r="B61" t="s">
        <v>182</v>
      </c>
      <c r="C61">
        <v>43088</v>
      </c>
      <c r="D61">
        <v>0</v>
      </c>
      <c r="E61">
        <v>90</v>
      </c>
      <c r="F61">
        <v>0</v>
      </c>
      <c r="G61">
        <v>90</v>
      </c>
      <c r="H61">
        <v>474.58</v>
      </c>
      <c r="I61">
        <v>85.424400000000006</v>
      </c>
      <c r="J61">
        <v>50400.396000000001</v>
      </c>
    </row>
    <row r="62" spans="1:10">
      <c r="A62" t="s">
        <v>183</v>
      </c>
      <c r="B62" t="s">
        <v>184</v>
      </c>
      <c r="C62">
        <v>43088</v>
      </c>
      <c r="D62">
        <v>0</v>
      </c>
      <c r="E62">
        <v>200</v>
      </c>
      <c r="F62">
        <v>0</v>
      </c>
      <c r="G62">
        <v>200</v>
      </c>
      <c r="H62">
        <v>533.9</v>
      </c>
      <c r="I62">
        <v>96.102000000000004</v>
      </c>
      <c r="J62">
        <v>126000.4</v>
      </c>
    </row>
    <row r="63" spans="1:10">
      <c r="A63" t="s">
        <v>186</v>
      </c>
      <c r="B63" t="s">
        <v>187</v>
      </c>
      <c r="C63">
        <v>43088</v>
      </c>
      <c r="D63">
        <v>0</v>
      </c>
      <c r="E63">
        <v>200</v>
      </c>
      <c r="F63">
        <v>0</v>
      </c>
      <c r="G63">
        <v>200</v>
      </c>
      <c r="H63">
        <v>275.42</v>
      </c>
      <c r="I63">
        <v>49.575600000000001</v>
      </c>
      <c r="J63">
        <v>64999.12</v>
      </c>
    </row>
    <row r="64" spans="1:10">
      <c r="A64" t="s">
        <v>189</v>
      </c>
      <c r="B64" t="s">
        <v>190</v>
      </c>
      <c r="C64">
        <v>43042</v>
      </c>
      <c r="D64">
        <v>0</v>
      </c>
      <c r="E64">
        <v>39</v>
      </c>
      <c r="F64">
        <v>0</v>
      </c>
      <c r="G64">
        <v>39</v>
      </c>
      <c r="H64">
        <v>88.56</v>
      </c>
      <c r="I64">
        <v>15.940799999999999</v>
      </c>
      <c r="J64">
        <v>4075.5311999999999</v>
      </c>
    </row>
    <row r="65" spans="1:10">
      <c r="A65" t="s">
        <v>191</v>
      </c>
      <c r="B65" t="s">
        <v>192</v>
      </c>
      <c r="C65">
        <v>42719</v>
      </c>
      <c r="D65">
        <v>0</v>
      </c>
      <c r="E65">
        <v>0</v>
      </c>
      <c r="F65">
        <v>10</v>
      </c>
      <c r="G65">
        <v>10</v>
      </c>
      <c r="H65">
        <v>100</v>
      </c>
      <c r="I65">
        <v>18</v>
      </c>
      <c r="J65">
        <v>2360</v>
      </c>
    </row>
    <row r="66" spans="1:10">
      <c r="A66" t="s">
        <v>199</v>
      </c>
      <c r="B66" t="s">
        <v>200</v>
      </c>
      <c r="C66">
        <v>43042</v>
      </c>
      <c r="D66">
        <v>0</v>
      </c>
      <c r="E66">
        <v>0</v>
      </c>
      <c r="F66">
        <v>5</v>
      </c>
      <c r="G66">
        <v>5</v>
      </c>
      <c r="H66">
        <v>12.5</v>
      </c>
      <c r="I66">
        <v>2.25</v>
      </c>
      <c r="J66">
        <v>147.5</v>
      </c>
    </row>
    <row r="67" spans="1:10">
      <c r="A67" t="s">
        <v>224</v>
      </c>
      <c r="B67" t="s">
        <v>225</v>
      </c>
      <c r="C67">
        <v>43042</v>
      </c>
      <c r="D67">
        <v>0</v>
      </c>
      <c r="E67">
        <v>8</v>
      </c>
      <c r="F67">
        <v>0</v>
      </c>
      <c r="G67">
        <v>8</v>
      </c>
      <c r="H67">
        <v>52.2</v>
      </c>
      <c r="I67">
        <v>9.3960000000000008</v>
      </c>
      <c r="J67">
        <v>492.76800000000003</v>
      </c>
    </row>
    <row r="68" spans="1:10">
      <c r="A68" t="s">
        <v>226</v>
      </c>
      <c r="B68" t="s">
        <v>227</v>
      </c>
      <c r="C68">
        <v>42844</v>
      </c>
      <c r="D68">
        <v>0</v>
      </c>
      <c r="E68">
        <v>3</v>
      </c>
      <c r="F68">
        <v>0</v>
      </c>
      <c r="G68">
        <v>3</v>
      </c>
      <c r="H68">
        <v>675.85</v>
      </c>
      <c r="I68">
        <v>121.65300000000001</v>
      </c>
      <c r="J68">
        <v>2392.509</v>
      </c>
    </row>
    <row r="69" spans="1:10">
      <c r="A69" t="s">
        <v>228</v>
      </c>
      <c r="B69" t="s">
        <v>229</v>
      </c>
      <c r="C69">
        <v>43042</v>
      </c>
      <c r="D69">
        <v>0</v>
      </c>
      <c r="E69">
        <v>0</v>
      </c>
      <c r="F69">
        <v>86</v>
      </c>
      <c r="G69">
        <v>86</v>
      </c>
      <c r="H69">
        <v>5</v>
      </c>
      <c r="I69">
        <v>0.9</v>
      </c>
      <c r="J69">
        <v>1014.8000000000001</v>
      </c>
    </row>
    <row r="70" spans="1:10">
      <c r="A70" t="s">
        <v>230</v>
      </c>
      <c r="B70" t="s">
        <v>231</v>
      </c>
      <c r="C70">
        <v>43042</v>
      </c>
      <c r="D70">
        <v>88</v>
      </c>
      <c r="E70">
        <v>0</v>
      </c>
      <c r="F70">
        <v>272</v>
      </c>
      <c r="G70">
        <v>184</v>
      </c>
      <c r="H70">
        <v>3</v>
      </c>
      <c r="I70">
        <v>0.54</v>
      </c>
      <c r="J70">
        <v>1302.72</v>
      </c>
    </row>
    <row r="71" spans="1:10">
      <c r="A71" t="s">
        <v>232</v>
      </c>
      <c r="B71" t="s">
        <v>233</v>
      </c>
      <c r="C71">
        <v>42950</v>
      </c>
      <c r="D71">
        <v>5</v>
      </c>
      <c r="E71">
        <v>0</v>
      </c>
      <c r="F71">
        <v>539</v>
      </c>
      <c r="G71">
        <v>534</v>
      </c>
      <c r="H71">
        <v>17</v>
      </c>
      <c r="I71">
        <v>3.06</v>
      </c>
      <c r="J71">
        <v>21424.079999999998</v>
      </c>
    </row>
    <row r="72" spans="1:10">
      <c r="A72" t="s">
        <v>234</v>
      </c>
      <c r="B72" t="s">
        <v>235</v>
      </c>
      <c r="C72">
        <v>2</v>
      </c>
      <c r="D72">
        <v>0</v>
      </c>
      <c r="E72">
        <v>0</v>
      </c>
      <c r="F72">
        <v>656</v>
      </c>
      <c r="G72">
        <v>656</v>
      </c>
      <c r="H72">
        <v>604</v>
      </c>
      <c r="I72">
        <v>1.0900000000000001</v>
      </c>
      <c r="J72">
        <v>793878.08000000007</v>
      </c>
    </row>
    <row r="73" spans="1:10">
      <c r="A73" t="s">
        <v>236</v>
      </c>
      <c r="B73" t="s">
        <v>237</v>
      </c>
      <c r="C73">
        <v>43042</v>
      </c>
      <c r="D73">
        <v>0</v>
      </c>
      <c r="E73">
        <v>0</v>
      </c>
      <c r="F73">
        <v>517</v>
      </c>
      <c r="G73">
        <v>517</v>
      </c>
      <c r="H73">
        <v>59.4</v>
      </c>
      <c r="I73">
        <v>10.692</v>
      </c>
      <c r="J73">
        <v>72475.127999999997</v>
      </c>
    </row>
    <row r="74" spans="1:10">
      <c r="A74" t="s">
        <v>238</v>
      </c>
      <c r="B74" t="s">
        <v>239</v>
      </c>
      <c r="C74">
        <v>43042</v>
      </c>
      <c r="D74">
        <v>0</v>
      </c>
      <c r="E74">
        <v>0</v>
      </c>
      <c r="F74">
        <v>27</v>
      </c>
      <c r="G74">
        <v>27</v>
      </c>
      <c r="H74">
        <v>4.58</v>
      </c>
      <c r="I74">
        <v>0.82440000000000002</v>
      </c>
      <c r="J74">
        <v>291.83760000000001</v>
      </c>
    </row>
    <row r="75" spans="1:10">
      <c r="A75" t="s">
        <v>240</v>
      </c>
      <c r="B75" t="s">
        <v>241</v>
      </c>
      <c r="C75">
        <v>43042</v>
      </c>
      <c r="D75">
        <v>2</v>
      </c>
      <c r="E75">
        <v>0</v>
      </c>
      <c r="F75">
        <v>105</v>
      </c>
      <c r="G75">
        <v>103</v>
      </c>
      <c r="H75">
        <v>12</v>
      </c>
      <c r="I75">
        <v>2.16</v>
      </c>
      <c r="J75">
        <v>2916.96</v>
      </c>
    </row>
    <row r="76" spans="1:10">
      <c r="A76" t="s">
        <v>242</v>
      </c>
      <c r="B76" t="s">
        <v>243</v>
      </c>
      <c r="C76">
        <v>2</v>
      </c>
      <c r="D76">
        <v>8</v>
      </c>
      <c r="E76">
        <v>0</v>
      </c>
      <c r="F76">
        <v>25</v>
      </c>
      <c r="G76">
        <v>17</v>
      </c>
      <c r="H76">
        <v>30</v>
      </c>
      <c r="I76">
        <v>5.4</v>
      </c>
      <c r="J76">
        <v>1203.5999999999999</v>
      </c>
    </row>
    <row r="77" spans="1:10">
      <c r="A77" t="s">
        <v>244</v>
      </c>
      <c r="B77" t="s">
        <v>245</v>
      </c>
      <c r="C77">
        <v>2</v>
      </c>
      <c r="D77">
        <v>5</v>
      </c>
      <c r="E77">
        <v>0</v>
      </c>
      <c r="F77">
        <v>409</v>
      </c>
      <c r="G77">
        <v>404</v>
      </c>
      <c r="H77">
        <v>6.04</v>
      </c>
      <c r="I77">
        <v>1.0900000000000001</v>
      </c>
      <c r="J77">
        <v>5761.04</v>
      </c>
    </row>
    <row r="78" spans="1:10">
      <c r="A78" t="s">
        <v>246</v>
      </c>
      <c r="B78" t="s">
        <v>247</v>
      </c>
      <c r="C78">
        <v>43042</v>
      </c>
      <c r="D78">
        <v>0</v>
      </c>
      <c r="E78">
        <v>0</v>
      </c>
      <c r="F78">
        <v>439</v>
      </c>
      <c r="G78">
        <v>439</v>
      </c>
      <c r="H78">
        <v>6.04</v>
      </c>
      <c r="I78">
        <v>1.0900000000000001</v>
      </c>
      <c r="J78">
        <v>6260.14</v>
      </c>
    </row>
    <row r="79" spans="1:10">
      <c r="A79" t="s">
        <v>248</v>
      </c>
      <c r="B79" t="s">
        <v>249</v>
      </c>
      <c r="C79">
        <v>42191</v>
      </c>
      <c r="D79">
        <v>0</v>
      </c>
      <c r="E79">
        <v>0</v>
      </c>
      <c r="F79">
        <v>124</v>
      </c>
      <c r="G79">
        <v>124</v>
      </c>
      <c r="H79">
        <v>6.04</v>
      </c>
      <c r="I79">
        <v>1.0900000000000001</v>
      </c>
      <c r="J79">
        <v>1768.24</v>
      </c>
    </row>
    <row r="80" spans="1:10">
      <c r="A80" t="s">
        <v>250</v>
      </c>
      <c r="B80" t="s">
        <v>251</v>
      </c>
      <c r="C80">
        <v>42691</v>
      </c>
      <c r="D80">
        <v>6</v>
      </c>
      <c r="E80">
        <v>0</v>
      </c>
      <c r="F80">
        <v>397</v>
      </c>
      <c r="G80">
        <v>391</v>
      </c>
      <c r="H80">
        <v>20</v>
      </c>
      <c r="I80">
        <v>3.6</v>
      </c>
      <c r="J80">
        <v>18455.2</v>
      </c>
    </row>
    <row r="81" spans="1:10">
      <c r="A81" t="s">
        <v>252</v>
      </c>
      <c r="B81" t="s">
        <v>253</v>
      </c>
      <c r="C81">
        <v>43042</v>
      </c>
      <c r="D81">
        <v>0</v>
      </c>
      <c r="E81">
        <v>0</v>
      </c>
      <c r="F81">
        <v>7</v>
      </c>
      <c r="G81">
        <v>7</v>
      </c>
      <c r="H81">
        <v>4.97</v>
      </c>
      <c r="I81">
        <v>0.89459999999999995</v>
      </c>
      <c r="J81">
        <v>82.104399999999998</v>
      </c>
    </row>
    <row r="82" spans="1:10">
      <c r="A82" t="s">
        <v>258</v>
      </c>
      <c r="B82" t="s">
        <v>259</v>
      </c>
      <c r="C82">
        <v>2</v>
      </c>
      <c r="D82">
        <v>0</v>
      </c>
      <c r="E82">
        <v>0</v>
      </c>
      <c r="F82">
        <v>6</v>
      </c>
      <c r="G82">
        <v>6</v>
      </c>
      <c r="H82">
        <v>60</v>
      </c>
      <c r="I82">
        <v>10.8</v>
      </c>
      <c r="J82">
        <v>849.59999999999991</v>
      </c>
    </row>
    <row r="83" spans="1:10">
      <c r="A83" t="s">
        <v>260</v>
      </c>
      <c r="B83" t="s">
        <v>261</v>
      </c>
      <c r="C83">
        <v>43042</v>
      </c>
      <c r="D83">
        <v>0</v>
      </c>
      <c r="E83">
        <v>0</v>
      </c>
      <c r="F83">
        <v>3</v>
      </c>
      <c r="G83">
        <v>3</v>
      </c>
      <c r="H83">
        <v>35.65</v>
      </c>
      <c r="I83">
        <v>6.42</v>
      </c>
      <c r="J83">
        <v>252.42000000000002</v>
      </c>
    </row>
    <row r="84" spans="1:10">
      <c r="A84" t="s">
        <v>262</v>
      </c>
      <c r="B84" t="s">
        <v>263</v>
      </c>
      <c r="C84">
        <v>2</v>
      </c>
      <c r="D84">
        <v>0</v>
      </c>
      <c r="E84">
        <v>0</v>
      </c>
      <c r="F84">
        <v>4</v>
      </c>
      <c r="G84">
        <v>4</v>
      </c>
      <c r="H84">
        <v>100</v>
      </c>
      <c r="I84">
        <v>18</v>
      </c>
      <c r="J84">
        <v>944</v>
      </c>
    </row>
    <row r="85" spans="1:10">
      <c r="A85" t="s">
        <v>265</v>
      </c>
      <c r="B85" t="s">
        <v>266</v>
      </c>
      <c r="C85">
        <v>42950</v>
      </c>
      <c r="D85">
        <v>0</v>
      </c>
      <c r="E85">
        <v>291</v>
      </c>
      <c r="F85">
        <v>0</v>
      </c>
      <c r="G85">
        <v>291</v>
      </c>
      <c r="H85">
        <v>58.47</v>
      </c>
      <c r="I85">
        <v>10.5246</v>
      </c>
      <c r="J85">
        <v>20077.428599999999</v>
      </c>
    </row>
    <row r="86" spans="1:10">
      <c r="A86" t="s">
        <v>269</v>
      </c>
      <c r="B86" t="s">
        <v>270</v>
      </c>
      <c r="C86">
        <v>43042</v>
      </c>
      <c r="D86">
        <v>0</v>
      </c>
      <c r="E86">
        <v>990</v>
      </c>
      <c r="F86">
        <v>0</v>
      </c>
      <c r="G86">
        <v>72</v>
      </c>
      <c r="H86">
        <v>350</v>
      </c>
      <c r="I86">
        <v>63</v>
      </c>
      <c r="J86">
        <v>29736</v>
      </c>
    </row>
    <row r="87" spans="1:10">
      <c r="A87" t="s">
        <v>273</v>
      </c>
      <c r="B87" t="s">
        <v>274</v>
      </c>
      <c r="C87">
        <v>2</v>
      </c>
      <c r="D87">
        <v>0</v>
      </c>
      <c r="E87">
        <v>0</v>
      </c>
      <c r="F87">
        <v>3798</v>
      </c>
      <c r="G87">
        <v>3798</v>
      </c>
      <c r="H87">
        <v>6.7</v>
      </c>
      <c r="I87">
        <v>1.21</v>
      </c>
      <c r="J87">
        <v>60084.36</v>
      </c>
    </row>
    <row r="88" spans="1:10">
      <c r="A88" t="s">
        <v>279</v>
      </c>
      <c r="B88" t="s">
        <v>280</v>
      </c>
      <c r="C88">
        <v>42950</v>
      </c>
      <c r="D88">
        <v>0</v>
      </c>
      <c r="E88">
        <v>0</v>
      </c>
      <c r="F88">
        <v>10</v>
      </c>
      <c r="G88">
        <v>10</v>
      </c>
      <c r="H88">
        <v>23.31</v>
      </c>
      <c r="I88">
        <v>4.1958000000000002</v>
      </c>
      <c r="J88">
        <v>550.11599999999999</v>
      </c>
    </row>
    <row r="89" spans="1:10">
      <c r="A89" t="s">
        <v>283</v>
      </c>
      <c r="B89" t="s">
        <v>284</v>
      </c>
      <c r="C89">
        <v>43042</v>
      </c>
      <c r="D89">
        <v>23</v>
      </c>
      <c r="E89">
        <v>0</v>
      </c>
      <c r="F89">
        <v>183</v>
      </c>
      <c r="G89">
        <v>160</v>
      </c>
      <c r="H89">
        <v>8.2100000000000009</v>
      </c>
      <c r="I89">
        <v>1.48</v>
      </c>
      <c r="J89">
        <v>3100.8</v>
      </c>
    </row>
    <row r="90" spans="1:10">
      <c r="A90" t="s">
        <v>291</v>
      </c>
      <c r="B90" t="s">
        <v>292</v>
      </c>
      <c r="C90">
        <v>43028</v>
      </c>
      <c r="D90">
        <v>20</v>
      </c>
      <c r="E90">
        <v>215</v>
      </c>
      <c r="F90">
        <v>1</v>
      </c>
      <c r="G90">
        <v>196</v>
      </c>
      <c r="H90">
        <v>62.5</v>
      </c>
      <c r="I90">
        <v>11.25</v>
      </c>
      <c r="J90">
        <v>13053.75</v>
      </c>
    </row>
    <row r="91" spans="1:10">
      <c r="A91" t="s">
        <v>293</v>
      </c>
      <c r="B91" t="s">
        <v>294</v>
      </c>
      <c r="C91">
        <v>42949</v>
      </c>
      <c r="D91">
        <v>9</v>
      </c>
      <c r="E91">
        <v>40</v>
      </c>
      <c r="F91">
        <v>3</v>
      </c>
      <c r="G91">
        <v>34</v>
      </c>
      <c r="H91">
        <v>695</v>
      </c>
      <c r="I91">
        <v>125.1</v>
      </c>
      <c r="J91">
        <v>22962.799999999999</v>
      </c>
    </row>
    <row r="92" spans="1:10">
      <c r="A92" t="s">
        <v>295</v>
      </c>
      <c r="B92" t="s">
        <v>296</v>
      </c>
      <c r="C92">
        <v>42950</v>
      </c>
      <c r="D92">
        <v>2</v>
      </c>
      <c r="E92">
        <v>13</v>
      </c>
      <c r="F92">
        <v>0</v>
      </c>
      <c r="G92">
        <v>11</v>
      </c>
      <c r="H92">
        <v>122.1</v>
      </c>
      <c r="I92">
        <v>21.978000000000002</v>
      </c>
      <c r="J92">
        <v>1296.702</v>
      </c>
    </row>
    <row r="93" spans="1:10">
      <c r="A93" t="s">
        <v>299</v>
      </c>
      <c r="B93" t="s">
        <v>300</v>
      </c>
      <c r="C93">
        <v>42949</v>
      </c>
      <c r="D93">
        <v>15</v>
      </c>
      <c r="E93">
        <v>39</v>
      </c>
      <c r="F93">
        <v>8</v>
      </c>
      <c r="G93">
        <v>32</v>
      </c>
      <c r="H93">
        <v>860</v>
      </c>
      <c r="I93">
        <v>154.80000000000001</v>
      </c>
      <c r="J93">
        <v>25370</v>
      </c>
    </row>
    <row r="94" spans="1:10">
      <c r="A94" t="s">
        <v>303</v>
      </c>
      <c r="B94" t="s">
        <v>304</v>
      </c>
      <c r="C94">
        <v>42956</v>
      </c>
      <c r="D94">
        <v>0</v>
      </c>
      <c r="E94">
        <v>45</v>
      </c>
      <c r="F94">
        <v>0</v>
      </c>
      <c r="G94">
        <v>41</v>
      </c>
      <c r="H94">
        <v>237.24</v>
      </c>
      <c r="I94">
        <v>42.703200000000002</v>
      </c>
      <c r="J94">
        <v>11477.671199999999</v>
      </c>
    </row>
    <row r="95" spans="1:10">
      <c r="A95" t="s">
        <v>305</v>
      </c>
      <c r="B95" t="s">
        <v>306</v>
      </c>
      <c r="C95">
        <v>42956</v>
      </c>
      <c r="D95">
        <v>1</v>
      </c>
      <c r="E95">
        <v>0</v>
      </c>
      <c r="F95">
        <v>28</v>
      </c>
      <c r="G95">
        <v>27</v>
      </c>
      <c r="H95">
        <v>76.22</v>
      </c>
      <c r="I95">
        <v>13.72</v>
      </c>
      <c r="J95">
        <v>4856.76</v>
      </c>
    </row>
    <row r="96" spans="1:10">
      <c r="A96" t="s">
        <v>309</v>
      </c>
      <c r="B96" t="s">
        <v>310</v>
      </c>
      <c r="C96">
        <v>2</v>
      </c>
      <c r="D96">
        <v>4</v>
      </c>
      <c r="E96">
        <v>0</v>
      </c>
      <c r="F96">
        <v>119</v>
      </c>
      <c r="G96">
        <v>115</v>
      </c>
      <c r="H96">
        <v>75</v>
      </c>
      <c r="I96">
        <v>13.5</v>
      </c>
      <c r="J96">
        <v>20355</v>
      </c>
    </row>
    <row r="97" spans="1:10">
      <c r="A97" t="s">
        <v>311</v>
      </c>
      <c r="B97" t="s">
        <v>312</v>
      </c>
      <c r="C97">
        <v>43011</v>
      </c>
      <c r="D97">
        <v>0</v>
      </c>
      <c r="E97">
        <v>25</v>
      </c>
      <c r="F97">
        <v>0</v>
      </c>
      <c r="G97">
        <v>12</v>
      </c>
      <c r="H97">
        <v>45</v>
      </c>
      <c r="I97">
        <v>8.1</v>
      </c>
      <c r="J97">
        <v>637.20000000000005</v>
      </c>
    </row>
    <row r="98" spans="1:10">
      <c r="A98" t="s">
        <v>313</v>
      </c>
      <c r="B98" t="s">
        <v>314</v>
      </c>
      <c r="C98">
        <v>43041</v>
      </c>
      <c r="D98">
        <v>3</v>
      </c>
      <c r="E98">
        <v>13</v>
      </c>
      <c r="F98">
        <v>0</v>
      </c>
      <c r="G98">
        <v>7</v>
      </c>
      <c r="H98">
        <v>144.02000000000001</v>
      </c>
      <c r="I98">
        <v>25.9236</v>
      </c>
      <c r="J98">
        <v>679.77440000000001</v>
      </c>
    </row>
    <row r="99" spans="1:10">
      <c r="A99" t="s">
        <v>316</v>
      </c>
      <c r="B99" t="s">
        <v>317</v>
      </c>
      <c r="C99">
        <v>43041</v>
      </c>
      <c r="D99">
        <v>5</v>
      </c>
      <c r="E99">
        <v>2</v>
      </c>
      <c r="F99">
        <v>5</v>
      </c>
      <c r="G99">
        <v>2</v>
      </c>
      <c r="H99">
        <v>288.08999999999997</v>
      </c>
      <c r="I99">
        <v>51.856200000000001</v>
      </c>
      <c r="J99">
        <v>679.89239999999995</v>
      </c>
    </row>
    <row r="100" spans="1:10">
      <c r="A100" t="s">
        <v>320</v>
      </c>
      <c r="B100" t="s">
        <v>321</v>
      </c>
      <c r="C100">
        <v>43042</v>
      </c>
      <c r="D100">
        <v>22</v>
      </c>
      <c r="E100">
        <v>123</v>
      </c>
      <c r="F100">
        <v>7</v>
      </c>
      <c r="G100">
        <v>108</v>
      </c>
      <c r="H100">
        <v>80</v>
      </c>
      <c r="I100">
        <v>14.4</v>
      </c>
      <c r="J100">
        <v>8779.2000000000007</v>
      </c>
    </row>
    <row r="101" spans="1:10">
      <c r="A101" t="s">
        <v>322</v>
      </c>
      <c r="B101" t="s">
        <v>323</v>
      </c>
      <c r="C101">
        <v>42957</v>
      </c>
      <c r="D101">
        <v>9</v>
      </c>
      <c r="E101">
        <v>171</v>
      </c>
      <c r="F101">
        <v>5</v>
      </c>
      <c r="G101">
        <v>167</v>
      </c>
      <c r="H101">
        <v>254.19</v>
      </c>
      <c r="I101">
        <v>45.754199999999997</v>
      </c>
      <c r="J101">
        <v>48890.904600000002</v>
      </c>
    </row>
    <row r="102" spans="1:10">
      <c r="A102" t="s">
        <v>325</v>
      </c>
      <c r="B102" t="s">
        <v>326</v>
      </c>
      <c r="C102">
        <v>43041</v>
      </c>
      <c r="D102">
        <v>14</v>
      </c>
      <c r="E102">
        <v>59</v>
      </c>
      <c r="F102">
        <v>8</v>
      </c>
      <c r="G102">
        <v>53</v>
      </c>
      <c r="H102">
        <v>265.20999999999998</v>
      </c>
      <c r="I102">
        <v>47.7378</v>
      </c>
      <c r="J102">
        <v>14708.546599999998</v>
      </c>
    </row>
    <row r="103" spans="1:10">
      <c r="A103" t="s">
        <v>327</v>
      </c>
      <c r="B103" t="s">
        <v>328</v>
      </c>
      <c r="C103">
        <v>2</v>
      </c>
      <c r="D103">
        <v>1</v>
      </c>
      <c r="E103">
        <v>0</v>
      </c>
      <c r="F103">
        <v>3</v>
      </c>
      <c r="G103">
        <v>2</v>
      </c>
      <c r="H103">
        <v>720</v>
      </c>
      <c r="I103">
        <v>129.6</v>
      </c>
      <c r="J103">
        <v>3398.4</v>
      </c>
    </row>
    <row r="104" spans="1:10">
      <c r="A104" t="s">
        <v>329</v>
      </c>
      <c r="B104" t="s">
        <v>330</v>
      </c>
      <c r="C104">
        <v>43041</v>
      </c>
      <c r="D104">
        <v>4</v>
      </c>
      <c r="E104">
        <v>0</v>
      </c>
      <c r="F104">
        <v>74</v>
      </c>
      <c r="G104">
        <v>70</v>
      </c>
      <c r="H104">
        <v>185</v>
      </c>
      <c r="I104">
        <v>33.299999999999997</v>
      </c>
      <c r="J104">
        <v>30562</v>
      </c>
    </row>
    <row r="105" spans="1:10">
      <c r="A105" t="s">
        <v>331</v>
      </c>
      <c r="B105" t="s">
        <v>332</v>
      </c>
      <c r="C105">
        <v>42871</v>
      </c>
      <c r="D105">
        <v>0</v>
      </c>
      <c r="E105">
        <v>6</v>
      </c>
      <c r="F105">
        <v>0</v>
      </c>
      <c r="G105">
        <v>6</v>
      </c>
      <c r="H105">
        <v>219.95</v>
      </c>
      <c r="I105">
        <v>39.591000000000001</v>
      </c>
      <c r="J105">
        <v>1557.2460000000001</v>
      </c>
    </row>
    <row r="106" spans="1:10">
      <c r="A106" t="s">
        <v>333</v>
      </c>
      <c r="B106" t="s">
        <v>334</v>
      </c>
      <c r="C106">
        <v>42949</v>
      </c>
      <c r="D106">
        <v>1</v>
      </c>
      <c r="E106">
        <v>39</v>
      </c>
      <c r="F106">
        <v>1</v>
      </c>
      <c r="G106">
        <v>39</v>
      </c>
      <c r="H106">
        <v>400</v>
      </c>
      <c r="I106">
        <v>72</v>
      </c>
      <c r="J106">
        <v>18408</v>
      </c>
    </row>
    <row r="107" spans="1:10">
      <c r="A107" t="s">
        <v>339</v>
      </c>
      <c r="B107" t="s">
        <v>340</v>
      </c>
      <c r="C107">
        <v>43011</v>
      </c>
      <c r="D107">
        <v>6</v>
      </c>
      <c r="E107">
        <v>89</v>
      </c>
      <c r="F107">
        <v>4</v>
      </c>
      <c r="G107">
        <v>87</v>
      </c>
      <c r="H107">
        <v>500</v>
      </c>
      <c r="I107">
        <v>90</v>
      </c>
      <c r="J107">
        <v>50150</v>
      </c>
    </row>
    <row r="108" spans="1:10">
      <c r="A108" t="s">
        <v>341</v>
      </c>
      <c r="B108" t="s">
        <v>342</v>
      </c>
      <c r="C108">
        <v>43011</v>
      </c>
      <c r="D108">
        <v>17</v>
      </c>
      <c r="E108">
        <v>72</v>
      </c>
      <c r="F108">
        <v>7</v>
      </c>
      <c r="G108">
        <v>62</v>
      </c>
      <c r="H108">
        <v>7017.5</v>
      </c>
      <c r="I108">
        <v>1263.1500000000001</v>
      </c>
      <c r="J108">
        <v>430593.8</v>
      </c>
    </row>
    <row r="109" spans="1:10">
      <c r="A109" t="s">
        <v>346</v>
      </c>
      <c r="B109" t="s">
        <v>348</v>
      </c>
      <c r="C109">
        <v>43041</v>
      </c>
      <c r="D109">
        <v>2</v>
      </c>
      <c r="E109">
        <v>10</v>
      </c>
      <c r="F109">
        <v>0</v>
      </c>
      <c r="G109">
        <v>8</v>
      </c>
      <c r="H109">
        <v>254.19</v>
      </c>
      <c r="I109">
        <v>45.754199999999997</v>
      </c>
      <c r="J109">
        <v>1799.6652000000001</v>
      </c>
    </row>
    <row r="110" spans="1:10">
      <c r="A110" t="s">
        <v>349</v>
      </c>
      <c r="B110" t="s">
        <v>350</v>
      </c>
      <c r="C110">
        <v>43041</v>
      </c>
      <c r="D110">
        <v>59</v>
      </c>
      <c r="E110">
        <v>11</v>
      </c>
      <c r="F110">
        <v>212</v>
      </c>
      <c r="G110">
        <v>164</v>
      </c>
      <c r="H110">
        <v>85.3</v>
      </c>
      <c r="I110">
        <v>15.353999999999999</v>
      </c>
      <c r="J110">
        <v>31907.317999999999</v>
      </c>
    </row>
    <row r="111" spans="1:10">
      <c r="A111" t="s">
        <v>353</v>
      </c>
      <c r="B111" t="s">
        <v>354</v>
      </c>
      <c r="C111">
        <v>42956</v>
      </c>
      <c r="D111">
        <v>0</v>
      </c>
      <c r="E111">
        <v>6</v>
      </c>
      <c r="F111">
        <v>0</v>
      </c>
      <c r="G111">
        <v>6</v>
      </c>
      <c r="H111">
        <v>76.22</v>
      </c>
      <c r="I111">
        <v>13.7196</v>
      </c>
      <c r="J111">
        <v>539.63760000000002</v>
      </c>
    </row>
    <row r="112" spans="1:10">
      <c r="A112" t="s">
        <v>357</v>
      </c>
      <c r="B112" t="s">
        <v>359</v>
      </c>
      <c r="C112">
        <v>42957</v>
      </c>
      <c r="D112">
        <v>122</v>
      </c>
      <c r="E112">
        <v>241</v>
      </c>
      <c r="F112">
        <v>13</v>
      </c>
      <c r="G112">
        <v>132</v>
      </c>
      <c r="H112">
        <v>163.79</v>
      </c>
      <c r="I112">
        <v>29.482199999999999</v>
      </c>
      <c r="J112">
        <v>4445.2605999999996</v>
      </c>
    </row>
    <row r="113" spans="1:10">
      <c r="A113" t="s">
        <v>360</v>
      </c>
      <c r="B113" t="s">
        <v>361</v>
      </c>
      <c r="C113">
        <v>43088</v>
      </c>
      <c r="D113">
        <v>0</v>
      </c>
      <c r="E113">
        <v>0</v>
      </c>
      <c r="F113">
        <v>104</v>
      </c>
      <c r="G113">
        <v>104</v>
      </c>
      <c r="H113">
        <v>5</v>
      </c>
      <c r="I113">
        <v>0</v>
      </c>
      <c r="J113">
        <v>1040</v>
      </c>
    </row>
    <row r="114" spans="1:10">
      <c r="A114" t="s">
        <v>363</v>
      </c>
      <c r="B114" t="s">
        <v>364</v>
      </c>
      <c r="C114">
        <v>43042</v>
      </c>
      <c r="D114">
        <v>0</v>
      </c>
      <c r="E114">
        <v>13</v>
      </c>
      <c r="F114">
        <v>36</v>
      </c>
      <c r="G114">
        <v>49</v>
      </c>
      <c r="H114">
        <v>67.650000000000006</v>
      </c>
      <c r="I114">
        <v>12.177</v>
      </c>
      <c r="J114">
        <v>6785.2950000000001</v>
      </c>
    </row>
    <row r="115" spans="1:10">
      <c r="A115" t="s">
        <v>365</v>
      </c>
      <c r="B115" t="s">
        <v>366</v>
      </c>
      <c r="C115">
        <v>42831</v>
      </c>
      <c r="D115">
        <v>0</v>
      </c>
      <c r="E115">
        <v>11</v>
      </c>
      <c r="F115">
        <v>0</v>
      </c>
      <c r="G115">
        <v>11</v>
      </c>
      <c r="H115">
        <v>55</v>
      </c>
      <c r="I115">
        <v>9.9</v>
      </c>
      <c r="J115">
        <v>713.90000000000009</v>
      </c>
    </row>
    <row r="116" spans="1:10">
      <c r="A116" t="s">
        <v>367</v>
      </c>
      <c r="B116" t="s">
        <v>368</v>
      </c>
      <c r="C116">
        <v>43042</v>
      </c>
      <c r="D116">
        <v>99</v>
      </c>
      <c r="E116">
        <v>0</v>
      </c>
      <c r="F116">
        <v>179</v>
      </c>
      <c r="G116">
        <v>80</v>
      </c>
      <c r="H116">
        <v>42.33</v>
      </c>
      <c r="I116">
        <v>7.6193999999999997</v>
      </c>
      <c r="J116">
        <v>7991.9039999999995</v>
      </c>
    </row>
    <row r="117" spans="1:10">
      <c r="A117" t="s">
        <v>369</v>
      </c>
      <c r="B117" t="s">
        <v>370</v>
      </c>
      <c r="C117">
        <v>42950</v>
      </c>
      <c r="D117">
        <v>0</v>
      </c>
      <c r="E117">
        <v>31</v>
      </c>
      <c r="F117">
        <v>0</v>
      </c>
      <c r="G117">
        <v>31</v>
      </c>
      <c r="H117">
        <v>150</v>
      </c>
      <c r="I117">
        <v>27</v>
      </c>
      <c r="J117">
        <v>5487</v>
      </c>
    </row>
    <row r="118" spans="1:10">
      <c r="A118" t="s">
        <v>371</v>
      </c>
      <c r="B118" t="s">
        <v>372</v>
      </c>
      <c r="C118">
        <v>42831</v>
      </c>
      <c r="D118">
        <v>0</v>
      </c>
      <c r="E118">
        <v>183</v>
      </c>
      <c r="F118">
        <v>0</v>
      </c>
      <c r="G118">
        <v>183</v>
      </c>
      <c r="H118">
        <v>112.5</v>
      </c>
      <c r="I118">
        <v>20.25</v>
      </c>
      <c r="J118">
        <v>24293.25</v>
      </c>
    </row>
    <row r="119" spans="1:10">
      <c r="A119" t="s">
        <v>373</v>
      </c>
      <c r="B119" t="s">
        <v>374</v>
      </c>
      <c r="C119">
        <v>42759</v>
      </c>
      <c r="D119">
        <v>6</v>
      </c>
      <c r="E119">
        <v>46</v>
      </c>
      <c r="F119">
        <v>6</v>
      </c>
      <c r="G119">
        <v>46</v>
      </c>
      <c r="H119">
        <v>100</v>
      </c>
      <c r="I119">
        <v>18</v>
      </c>
      <c r="J119">
        <v>5428</v>
      </c>
    </row>
    <row r="120" spans="1:10">
      <c r="A120" t="s">
        <v>384</v>
      </c>
      <c r="B120" t="s">
        <v>385</v>
      </c>
      <c r="C120">
        <v>43041</v>
      </c>
      <c r="D120">
        <v>7</v>
      </c>
      <c r="E120">
        <v>0</v>
      </c>
      <c r="F120">
        <v>12</v>
      </c>
      <c r="G120">
        <v>5</v>
      </c>
      <c r="H120">
        <v>233.26</v>
      </c>
      <c r="I120">
        <v>41.99</v>
      </c>
      <c r="J120">
        <v>2752.5</v>
      </c>
    </row>
    <row r="121" spans="1:10">
      <c r="A121" t="s">
        <v>391</v>
      </c>
      <c r="B121" t="s">
        <v>392</v>
      </c>
      <c r="C121">
        <v>42950</v>
      </c>
      <c r="D121">
        <v>6</v>
      </c>
      <c r="E121">
        <v>41</v>
      </c>
      <c r="F121">
        <v>0</v>
      </c>
      <c r="G121">
        <v>35</v>
      </c>
      <c r="H121">
        <v>52.53</v>
      </c>
      <c r="I121">
        <v>9.4553999999999991</v>
      </c>
      <c r="J121">
        <v>1797.5765999999999</v>
      </c>
    </row>
    <row r="122" spans="1:10">
      <c r="A122" t="s">
        <v>393</v>
      </c>
      <c r="B122" t="s">
        <v>394</v>
      </c>
      <c r="C122">
        <v>43042</v>
      </c>
      <c r="D122">
        <v>0</v>
      </c>
      <c r="E122">
        <v>28</v>
      </c>
      <c r="F122">
        <v>0</v>
      </c>
      <c r="G122">
        <v>28</v>
      </c>
      <c r="H122">
        <v>76.849999999999994</v>
      </c>
      <c r="I122">
        <v>13.833</v>
      </c>
      <c r="J122">
        <v>2539.1239999999998</v>
      </c>
    </row>
    <row r="123" spans="1:10">
      <c r="A123" t="s">
        <v>395</v>
      </c>
      <c r="B123" t="s">
        <v>396</v>
      </c>
      <c r="C123">
        <v>43042</v>
      </c>
      <c r="D123">
        <v>5</v>
      </c>
      <c r="E123">
        <v>0</v>
      </c>
      <c r="F123">
        <v>10</v>
      </c>
      <c r="G123">
        <v>5</v>
      </c>
      <c r="H123">
        <v>19.98</v>
      </c>
      <c r="I123">
        <v>3.6</v>
      </c>
      <c r="J123">
        <v>235.8</v>
      </c>
    </row>
    <row r="124" spans="1:10">
      <c r="A124" t="s">
        <v>397</v>
      </c>
      <c r="B124" t="s">
        <v>398</v>
      </c>
      <c r="C124">
        <v>42691</v>
      </c>
      <c r="D124">
        <v>0</v>
      </c>
      <c r="E124">
        <v>0</v>
      </c>
      <c r="F124">
        <v>35</v>
      </c>
      <c r="G124">
        <v>35</v>
      </c>
      <c r="H124">
        <v>19.98</v>
      </c>
      <c r="I124">
        <v>3.6</v>
      </c>
      <c r="J124">
        <v>1650.6000000000001</v>
      </c>
    </row>
    <row r="125" spans="1:10">
      <c r="A125" t="s">
        <v>399</v>
      </c>
      <c r="B125" t="s">
        <v>400</v>
      </c>
      <c r="C125">
        <v>42691</v>
      </c>
      <c r="D125">
        <v>0</v>
      </c>
      <c r="E125">
        <v>0</v>
      </c>
      <c r="F125">
        <v>10</v>
      </c>
      <c r="G125">
        <v>10</v>
      </c>
      <c r="H125">
        <v>19.98</v>
      </c>
      <c r="I125">
        <v>3.6</v>
      </c>
      <c r="J125">
        <v>471.6</v>
      </c>
    </row>
    <row r="126" spans="1:10">
      <c r="A126" t="s">
        <v>401</v>
      </c>
      <c r="B126" t="s">
        <v>402</v>
      </c>
      <c r="C126">
        <v>43042</v>
      </c>
      <c r="D126">
        <v>39</v>
      </c>
      <c r="E126">
        <v>0</v>
      </c>
      <c r="F126">
        <v>170</v>
      </c>
      <c r="G126">
        <v>131</v>
      </c>
      <c r="H126">
        <v>103.4</v>
      </c>
      <c r="I126">
        <v>18.611999999999998</v>
      </c>
      <c r="J126">
        <v>31967.144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CurrentStockReport</vt:lpstr>
      <vt:lpstr>Hoja3</vt:lpstr>
      <vt:lpstr>Hoja2</vt:lpstr>
      <vt:lpstr>Hoja1</vt:lpstr>
      <vt:lpstr>CurrentStockReport!Títulos_a_imprimir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Baez</dc:creator>
  <cp:lastModifiedBy>Julio Baez</cp:lastModifiedBy>
  <dcterms:created xsi:type="dcterms:W3CDTF">2018-02-02T13:42:39Z</dcterms:created>
  <dcterms:modified xsi:type="dcterms:W3CDTF">2018-02-02T19:48:02Z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cfd63162-abdb-4a2c-902c-bc66a50f6ef7</vt:lpwstr>
  </property>
</Properties>
</file>