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ejada\Desktop\"/>
    </mc:Choice>
  </mc:AlternateContent>
  <bookViews>
    <workbookView xWindow="0" yWindow="0" windowWidth="19200" windowHeight="11595" activeTab="9"/>
  </bookViews>
  <sheets>
    <sheet name="enero" sheetId="5" r:id="rId1"/>
    <sheet name="febrero" sheetId="10" r:id="rId2"/>
    <sheet name="marzo" sheetId="12" r:id="rId3"/>
    <sheet name="abril" sheetId="8" r:id="rId4"/>
    <sheet name="mayo" sheetId="1" r:id="rId5"/>
    <sheet name="junio" sheetId="4" r:id="rId6"/>
    <sheet name="julio" sheetId="11" r:id="rId7"/>
    <sheet name="agosto" sheetId="9" r:id="rId8"/>
    <sheet name="Septiembre" sheetId="6" r:id="rId9"/>
    <sheet name="octubre" sheetId="7" r:id="rId10"/>
  </sheets>
  <calcPr calcId="152511"/>
</workbook>
</file>

<file path=xl/calcChain.xml><?xml version="1.0" encoding="utf-8"?>
<calcChain xmlns="http://schemas.openxmlformats.org/spreadsheetml/2006/main">
  <c r="G270" i="10" l="1"/>
  <c r="G269" i="10"/>
  <c r="G268" i="10"/>
  <c r="G264" i="10"/>
  <c r="G263" i="10"/>
  <c r="G262" i="10"/>
  <c r="F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F242" i="10"/>
  <c r="G242" i="10" s="1"/>
  <c r="G241" i="10"/>
  <c r="G240" i="10"/>
  <c r="G239" i="10"/>
  <c r="G238" i="10"/>
  <c r="G237" i="10"/>
  <c r="G236" i="10"/>
  <c r="F236" i="10"/>
  <c r="G235" i="10"/>
  <c r="G234" i="10"/>
  <c r="G233" i="10"/>
  <c r="F233" i="10"/>
  <c r="G228" i="10"/>
  <c r="F227" i="10"/>
  <c r="G227" i="10" s="1"/>
  <c r="F226" i="10"/>
  <c r="G226" i="10" s="1"/>
  <c r="G225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F149" i="10"/>
  <c r="G149" i="10" s="1"/>
  <c r="G148" i="10"/>
  <c r="F147" i="10"/>
  <c r="G147" i="10" s="1"/>
  <c r="G146" i="10"/>
  <c r="G145" i="10"/>
  <c r="G144" i="10"/>
  <c r="F143" i="10"/>
  <c r="G143" i="10" s="1"/>
  <c r="G142" i="10"/>
  <c r="G141" i="10"/>
  <c r="F140" i="10"/>
  <c r="G140" i="10" s="1"/>
  <c r="G139" i="10"/>
  <c r="F138" i="10"/>
  <c r="G138" i="10" s="1"/>
  <c r="G137" i="10"/>
  <c r="G136" i="10"/>
  <c r="F136" i="10"/>
  <c r="G135" i="10"/>
  <c r="G134" i="10"/>
  <c r="G133" i="10"/>
  <c r="G132" i="10"/>
  <c r="G131" i="10"/>
  <c r="F130" i="10"/>
  <c r="G130" i="10" s="1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F100" i="10"/>
  <c r="G100" i="10" s="1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F82" i="10"/>
  <c r="G82" i="10" s="1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F66" i="10"/>
  <c r="G66" i="10" s="1"/>
  <c r="G65" i="10"/>
  <c r="F65" i="10"/>
  <c r="F64" i="10"/>
  <c r="G64" i="10" s="1"/>
  <c r="G63" i="10"/>
  <c r="G62" i="10"/>
  <c r="G61" i="10"/>
  <c r="G60" i="10"/>
  <c r="G59" i="10"/>
  <c r="F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F38" i="10"/>
  <c r="G38" i="10" s="1"/>
  <c r="G37" i="10"/>
  <c r="F37" i="10"/>
  <c r="F36" i="10"/>
  <c r="G36" i="10" s="1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F23" i="10"/>
  <c r="G22" i="10"/>
  <c r="F21" i="10"/>
  <c r="G21" i="10" s="1"/>
  <c r="G20" i="10"/>
  <c r="G19" i="10"/>
  <c r="G18" i="10"/>
  <c r="G17" i="10"/>
  <c r="G16" i="10"/>
  <c r="G15" i="10"/>
  <c r="F14" i="10"/>
  <c r="G14" i="10" s="1"/>
  <c r="G13" i="10"/>
  <c r="F12" i="10"/>
  <c r="G12" i="10" s="1"/>
  <c r="G11" i="10"/>
  <c r="G10" i="10"/>
  <c r="G9" i="10"/>
  <c r="G8" i="10"/>
  <c r="G7" i="10"/>
  <c r="G303" i="9" l="1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5" i="9"/>
  <c r="G254" i="9"/>
  <c r="G253" i="9"/>
  <c r="G252" i="9"/>
  <c r="G251" i="9"/>
  <c r="G250" i="9"/>
  <c r="G249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6" i="9"/>
  <c r="G25" i="9"/>
  <c r="G24" i="9"/>
  <c r="G23" i="9"/>
  <c r="G22" i="9"/>
  <c r="G21" i="9"/>
  <c r="G20" i="9"/>
  <c r="G19" i="9"/>
  <c r="G18" i="9"/>
  <c r="G17" i="9"/>
  <c r="G295" i="8" l="1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0" i="8"/>
  <c r="G249" i="8"/>
  <c r="G248" i="8"/>
  <c r="G247" i="8"/>
  <c r="G246" i="8"/>
  <c r="G245" i="8"/>
  <c r="G244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305" i="7" l="1"/>
  <c r="G304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5" i="7"/>
  <c r="G254" i="7"/>
  <c r="G253" i="7"/>
  <c r="G252" i="7"/>
  <c r="G251" i="7"/>
  <c r="G250" i="7"/>
  <c r="G249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304" i="6" l="1"/>
  <c r="G303" i="6"/>
  <c r="G302" i="6"/>
  <c r="G301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57" i="6"/>
  <c r="G256" i="6"/>
  <c r="G255" i="6"/>
  <c r="G254" i="6"/>
  <c r="G253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306" i="5" l="1"/>
  <c r="G305" i="5"/>
  <c r="G304" i="5"/>
  <c r="G303" i="5"/>
  <c r="G302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7" i="5"/>
  <c r="G266" i="5"/>
  <c r="G265" i="5"/>
  <c r="G264" i="5"/>
  <c r="G263" i="5"/>
  <c r="G262" i="5"/>
  <c r="G261" i="5"/>
  <c r="G260" i="5"/>
  <c r="G256" i="5"/>
  <c r="G255" i="5"/>
  <c r="G254" i="5"/>
  <c r="G253" i="5"/>
  <c r="G252" i="5"/>
  <c r="G251" i="5"/>
  <c r="G250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297" i="4" l="1"/>
  <c r="G293" i="4"/>
  <c r="F292" i="4"/>
  <c r="G292" i="4" s="1"/>
  <c r="G291" i="4"/>
  <c r="G290" i="4"/>
  <c r="G289" i="4"/>
  <c r="G288" i="4"/>
  <c r="G287" i="4"/>
  <c r="G286" i="4"/>
  <c r="G285" i="4"/>
  <c r="G284" i="4"/>
  <c r="F284" i="4"/>
  <c r="G283" i="4"/>
  <c r="G282" i="4"/>
  <c r="G281" i="4"/>
  <c r="G280" i="4"/>
  <c r="F280" i="4"/>
  <c r="G279" i="4"/>
  <c r="G278" i="4"/>
  <c r="F278" i="4"/>
  <c r="G277" i="4"/>
  <c r="F277" i="4"/>
  <c r="G276" i="4"/>
  <c r="G275" i="4"/>
  <c r="F275" i="4"/>
  <c r="F274" i="4"/>
  <c r="G274" i="4" s="1"/>
  <c r="G273" i="4"/>
  <c r="G272" i="4"/>
  <c r="G271" i="4"/>
  <c r="G270" i="4"/>
  <c r="F270" i="4"/>
  <c r="G269" i="4"/>
  <c r="F269" i="4"/>
  <c r="G268" i="4"/>
  <c r="F268" i="4"/>
  <c r="G267" i="4"/>
  <c r="F267" i="4"/>
  <c r="G266" i="4"/>
  <c r="G265" i="4"/>
  <c r="G264" i="4"/>
  <c r="G263" i="4"/>
  <c r="G262" i="4"/>
  <c r="F262" i="4"/>
  <c r="G261" i="4"/>
  <c r="G260" i="4"/>
  <c r="G259" i="4"/>
  <c r="G258" i="4"/>
  <c r="G257" i="4"/>
  <c r="G256" i="4"/>
  <c r="G255" i="4"/>
  <c r="G251" i="4"/>
  <c r="G250" i="4"/>
  <c r="G249" i="4"/>
  <c r="G248" i="4"/>
  <c r="G247" i="4"/>
  <c r="G246" i="4"/>
  <c r="G245" i="4"/>
  <c r="G241" i="4"/>
  <c r="G240" i="4"/>
  <c r="G239" i="4"/>
  <c r="F238" i="4"/>
  <c r="G238" i="4" s="1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F208" i="4"/>
  <c r="G207" i="4"/>
  <c r="F207" i="4"/>
  <c r="G201" i="4"/>
  <c r="G200" i="4"/>
  <c r="G199" i="4"/>
  <c r="G198" i="4"/>
  <c r="G197" i="4"/>
  <c r="G196" i="4"/>
  <c r="G195" i="4"/>
  <c r="G194" i="4"/>
  <c r="G193" i="4"/>
  <c r="F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F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F113" i="4"/>
  <c r="G112" i="4"/>
  <c r="G110" i="4"/>
  <c r="G109" i="4"/>
  <c r="G108" i="4"/>
  <c r="G107" i="4"/>
  <c r="G106" i="4"/>
  <c r="G105" i="4"/>
  <c r="G104" i="4"/>
  <c r="G103" i="4"/>
  <c r="G102" i="4"/>
  <c r="G101" i="4"/>
  <c r="F100" i="4"/>
  <c r="G100" i="4" s="1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F86" i="4"/>
  <c r="G85" i="4"/>
  <c r="G84" i="4"/>
  <c r="G83" i="4"/>
  <c r="G82" i="4"/>
  <c r="G81" i="4"/>
  <c r="G80" i="4"/>
  <c r="G79" i="4"/>
  <c r="F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F35" i="4"/>
  <c r="G34" i="4"/>
  <c r="G33" i="4"/>
  <c r="G32" i="4"/>
  <c r="G31" i="4"/>
  <c r="G30" i="4"/>
  <c r="G29" i="4"/>
  <c r="G28" i="4"/>
  <c r="G27" i="4"/>
  <c r="G26" i="4"/>
  <c r="G25" i="4"/>
  <c r="G24" i="4"/>
  <c r="G23" i="4"/>
  <c r="F23" i="4"/>
  <c r="G22" i="4"/>
  <c r="G21" i="4"/>
  <c r="G20" i="4"/>
  <c r="G19" i="4"/>
  <c r="G18" i="4"/>
  <c r="G17" i="4"/>
  <c r="F292" i="1" l="1"/>
  <c r="F284" i="1"/>
  <c r="F280" i="1"/>
  <c r="F278" i="1"/>
  <c r="F277" i="1"/>
  <c r="F275" i="1"/>
  <c r="F274" i="1"/>
  <c r="F270" i="1"/>
  <c r="F269" i="1"/>
  <c r="F268" i="1"/>
  <c r="F267" i="1"/>
  <c r="F262" i="1"/>
  <c r="F238" i="1"/>
  <c r="F208" i="1"/>
  <c r="F207" i="1"/>
  <c r="F193" i="1"/>
  <c r="F150" i="1"/>
  <c r="F113" i="1"/>
  <c r="F100" i="1"/>
  <c r="F86" i="1"/>
  <c r="F79" i="1"/>
  <c r="F35" i="1"/>
  <c r="F23" i="1"/>
  <c r="G124" i="1" l="1"/>
  <c r="G125" i="1"/>
  <c r="G256" i="1" l="1"/>
  <c r="G193" i="1" l="1"/>
  <c r="G192" i="1"/>
  <c r="G191" i="1"/>
  <c r="G190" i="1"/>
  <c r="G198" i="1"/>
  <c r="G199" i="1"/>
  <c r="G200" i="1"/>
  <c r="G201" i="1"/>
  <c r="G249" i="1" l="1"/>
  <c r="G188" i="1" l="1"/>
  <c r="G187" i="1"/>
  <c r="G186" i="1"/>
  <c r="G175" i="1"/>
  <c r="G174" i="1"/>
  <c r="G173" i="1"/>
  <c r="G172" i="1"/>
  <c r="G171" i="1"/>
  <c r="G127" i="1"/>
  <c r="G68" i="1"/>
  <c r="G69" i="1"/>
  <c r="G70" i="1"/>
  <c r="G73" i="1"/>
  <c r="G23" i="1"/>
  <c r="G24" i="1"/>
  <c r="G248" i="1" l="1"/>
  <c r="G262" i="1" l="1"/>
  <c r="G225" i="1"/>
  <c r="G224" i="1"/>
  <c r="G283" i="1"/>
  <c r="G17" i="1"/>
  <c r="G285" i="1" l="1"/>
  <c r="G275" i="1"/>
  <c r="G194" i="1" l="1"/>
  <c r="G195" i="1"/>
  <c r="G196" i="1"/>
  <c r="G197" i="1"/>
  <c r="G286" i="1" l="1"/>
  <c r="G241" i="1" l="1"/>
  <c r="G240" i="1"/>
  <c r="G239" i="1"/>
  <c r="G58" i="1"/>
  <c r="G297" i="1" l="1"/>
  <c r="G293" i="1" l="1"/>
  <c r="G291" i="1" l="1"/>
  <c r="G143" i="1" l="1"/>
  <c r="G238" i="1" l="1"/>
  <c r="G20" i="1" l="1"/>
  <c r="G72" i="1" l="1"/>
  <c r="G74" i="1"/>
  <c r="G232" i="1" l="1"/>
  <c r="G21" i="1" l="1"/>
  <c r="G157" i="1"/>
  <c r="G258" i="1" l="1"/>
  <c r="G134" i="1" l="1"/>
  <c r="G81" i="1" l="1"/>
  <c r="G34" i="1" l="1"/>
  <c r="G55" i="1" l="1"/>
  <c r="G54" i="1"/>
  <c r="G28" i="1" l="1"/>
  <c r="G269" i="1" l="1"/>
  <c r="G266" i="1"/>
  <c r="G231" i="1"/>
  <c r="G233" i="1"/>
  <c r="G234" i="1"/>
  <c r="G235" i="1"/>
  <c r="G236" i="1"/>
  <c r="G237" i="1"/>
  <c r="G218" i="1"/>
  <c r="G219" i="1"/>
  <c r="G220" i="1"/>
  <c r="G221" i="1"/>
  <c r="G222" i="1"/>
  <c r="G223" i="1"/>
  <c r="G226" i="1"/>
  <c r="G227" i="1"/>
  <c r="G228" i="1"/>
  <c r="G229" i="1"/>
  <c r="G230" i="1"/>
  <c r="G208" i="1"/>
  <c r="G209" i="1"/>
  <c r="G210" i="1"/>
  <c r="G211" i="1"/>
  <c r="G212" i="1"/>
  <c r="G213" i="1"/>
  <c r="G214" i="1"/>
  <c r="G215" i="1"/>
  <c r="G216" i="1"/>
  <c r="G217" i="1"/>
  <c r="G207" i="1"/>
  <c r="G246" i="1"/>
  <c r="G247" i="1"/>
  <c r="G250" i="1"/>
  <c r="G251" i="1"/>
  <c r="G245" i="1"/>
  <c r="G280" i="1"/>
  <c r="G281" i="1"/>
  <c r="G282" i="1"/>
  <c r="G284" i="1"/>
  <c r="G287" i="1"/>
  <c r="G288" i="1"/>
  <c r="G289" i="1"/>
  <c r="G290" i="1"/>
  <c r="G292" i="1"/>
  <c r="G264" i="1"/>
  <c r="G265" i="1"/>
  <c r="G267" i="1"/>
  <c r="G268" i="1"/>
  <c r="G270" i="1"/>
  <c r="G271" i="1"/>
  <c r="G272" i="1"/>
  <c r="G273" i="1"/>
  <c r="G274" i="1"/>
  <c r="G276" i="1"/>
  <c r="G277" i="1"/>
  <c r="G278" i="1"/>
  <c r="G279" i="1"/>
  <c r="G257" i="1"/>
  <c r="G259" i="1"/>
  <c r="G260" i="1"/>
  <c r="G261" i="1"/>
  <c r="G263" i="1"/>
  <c r="G255" i="1"/>
  <c r="G189" i="1" l="1"/>
  <c r="G185" i="1"/>
  <c r="G184" i="1"/>
  <c r="G183" i="1"/>
  <c r="G182" i="1"/>
  <c r="G181" i="1"/>
  <c r="G180" i="1"/>
  <c r="G179" i="1"/>
  <c r="G178" i="1"/>
  <c r="G177" i="1"/>
  <c r="G176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3" i="1"/>
  <c r="G132" i="1"/>
  <c r="G131" i="1"/>
  <c r="G130" i="1"/>
  <c r="G129" i="1"/>
  <c r="G128" i="1"/>
  <c r="G126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8" i="1"/>
  <c r="G77" i="1"/>
  <c r="G76" i="1"/>
  <c r="G75" i="1"/>
  <c r="G71" i="1"/>
  <c r="G67" i="1"/>
  <c r="G66" i="1"/>
  <c r="G65" i="1"/>
  <c r="G64" i="1"/>
  <c r="G63" i="1"/>
  <c r="G62" i="1"/>
  <c r="G61" i="1"/>
  <c r="G60" i="1"/>
  <c r="G59" i="1"/>
  <c r="G57" i="1"/>
  <c r="G56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7" i="1"/>
  <c r="G26" i="1"/>
  <c r="G25" i="1"/>
  <c r="G22" i="1"/>
  <c r="G19" i="1"/>
  <c r="G18" i="1"/>
</calcChain>
</file>

<file path=xl/sharedStrings.xml><?xml version="1.0" encoding="utf-8"?>
<sst xmlns="http://schemas.openxmlformats.org/spreadsheetml/2006/main" count="5525" uniqueCount="484">
  <si>
    <t>CODIGO</t>
  </si>
  <si>
    <t>RUBRO</t>
  </si>
  <si>
    <t>UD. MED.</t>
  </si>
  <si>
    <t>CANT.</t>
  </si>
  <si>
    <t>UD</t>
  </si>
  <si>
    <t>AGENDA PARA TELEFONO</t>
  </si>
  <si>
    <t>ARCHIVO TIPO ACORDEON  MEDIANO</t>
  </si>
  <si>
    <t xml:space="preserve">BANDEJAS PARA ESCRITORIO PLASTICAS </t>
  </si>
  <si>
    <t>BANDITAS DE GOMAS</t>
  </si>
  <si>
    <t>BASE PARA AGENDA DE ESCRITORIO</t>
  </si>
  <si>
    <t>BOLIGRAFOS AZULES</t>
  </si>
  <si>
    <t>BOLIGRAFOS NEGROS</t>
  </si>
  <si>
    <t>BOLIGRAFOS ROJOS</t>
  </si>
  <si>
    <t>BLOCk DE ANALISIS  DE 25 COLUMNAS</t>
  </si>
  <si>
    <t xml:space="preserve">CALCULADORA DE MANOS </t>
  </si>
  <si>
    <t>CARPETA PLASTICA DE 1´</t>
  </si>
  <si>
    <t>CARPETA PLASTICA DE 2´</t>
  </si>
  <si>
    <t>CARPETA PLASTICA DE 3´</t>
  </si>
  <si>
    <t>CARPETA PASTICAS DE  4´</t>
  </si>
  <si>
    <t>CARPETA PASTICAS DE  5´</t>
  </si>
  <si>
    <t>CD</t>
  </si>
  <si>
    <t>CINTA ADHESIVA DE 2 PULGADAS</t>
  </si>
  <si>
    <t>CINTA PARA MAQUINA DE ESCRIBIR OLIVETTI ET-121</t>
  </si>
  <si>
    <t xml:space="preserve">CINTA PARA FAX SHARP UX 5CR </t>
  </si>
  <si>
    <t xml:space="preserve">CINTA PARA FAX SHARP UX 15CR </t>
  </si>
  <si>
    <t>CINTA PARA IMPRESORA EPSON LX 8750</t>
  </si>
  <si>
    <t>CINTA PARA IMPRESORA EPSON FX-890</t>
  </si>
  <si>
    <t xml:space="preserve">CINTAS PARA MAQUINA DE CALCULAR </t>
  </si>
  <si>
    <t>CINTAS PARA MAQUINAS DE ESCRIBIR BROTHER AX-10</t>
  </si>
  <si>
    <t>CINTAS PARA MAQUINAS DE ESCRIBIR PANASONIC</t>
  </si>
  <si>
    <t>CORRECTORES TIPO LAPIZ</t>
  </si>
  <si>
    <t xml:space="preserve">CLIPS PEQUEÑOS </t>
  </si>
  <si>
    <t>CAJAS</t>
  </si>
  <si>
    <t>CLIPS GRANDES</t>
  </si>
  <si>
    <t>CLIPS DE BILLETEROS  1´ CAJAS 12/1</t>
  </si>
  <si>
    <t>CLIPS DE BILLETEROS 5/8 CAJAS 12/1</t>
  </si>
  <si>
    <t>CLIPS DE BILLETEROS 3/4 CAJAS 12/1</t>
  </si>
  <si>
    <t>CUBIERTA P/ ENCUADERNACION PLASTICA PAQ. 100/1</t>
  </si>
  <si>
    <t>CUBIERTA PARA ENCUADERNACION CARTON PAQ. 100/1</t>
  </si>
  <si>
    <t>DVD</t>
  </si>
  <si>
    <t xml:space="preserve">DISKETTES 1.44 3.5´ </t>
  </si>
  <si>
    <t>ESPIRAL 1/2</t>
  </si>
  <si>
    <t>ESPIRAL 1/4</t>
  </si>
  <si>
    <t>ESPIRAL 1´</t>
  </si>
  <si>
    <t>ESPIRAL 3/4</t>
  </si>
  <si>
    <t>ESPIRAL 5/8</t>
  </si>
  <si>
    <t>ESPIRAL CONTINUO 16 MM</t>
  </si>
  <si>
    <t>FELPAS AZULES</t>
  </si>
  <si>
    <t>FELPAS NEGRAS</t>
  </si>
  <si>
    <t>FELPAS ROJAS</t>
  </si>
  <si>
    <t>FILTRO VISUAL PARRA COMPUTADORA</t>
  </si>
  <si>
    <t>FOLDERS SATINADO AZUL</t>
  </si>
  <si>
    <t>FOLDERS SATINADO CREMA</t>
  </si>
  <si>
    <t>GANCHOS PARA FOLDERS</t>
  </si>
  <si>
    <t>GRAPAS STANDARD</t>
  </si>
  <si>
    <t>GRAPAS SWINGLINE 1/4</t>
  </si>
  <si>
    <t>GRAPAS 3/8 CAJITAS BOSTITCH</t>
  </si>
  <si>
    <t>GRAPAS 1/4 CAJITAS BOSTITCH</t>
  </si>
  <si>
    <t>GRAPAS PAPER PRO 25/10</t>
  </si>
  <si>
    <t>GRAPAS PARA MAQUINA RICOH</t>
  </si>
  <si>
    <t>GOMAS PARA BORRAR</t>
  </si>
  <si>
    <t>LABOL PARA CD CAJAS</t>
  </si>
  <si>
    <t>LABOL PARA FOLDERS VELMER CAJAS</t>
  </si>
  <si>
    <t>LAPIZ DE CARBON</t>
  </si>
  <si>
    <t>LEY GENERAL DE ELECTRICIDAD</t>
  </si>
  <si>
    <t>LIBRETAS RAYADAS 8 1/2 X 11</t>
  </si>
  <si>
    <t>LIBRO RECORD DE 300 PGS</t>
  </si>
  <si>
    <t>MARCADORES AZULES</t>
  </si>
  <si>
    <t>MARCADORES NEGROS</t>
  </si>
  <si>
    <t>MARCADORES PARA PIZARRA AZUL</t>
  </si>
  <si>
    <t>MARCADORES PARA PIZARRA ROJOS</t>
  </si>
  <si>
    <t>MARCADORES PARA PIZARRA NEGROS</t>
  </si>
  <si>
    <t>MARCADORES PARA PIZARRA VERDES</t>
  </si>
  <si>
    <t>MARCADORES ROJOS</t>
  </si>
  <si>
    <t>PAPEL BOND 20 8 1/2 X 11 RESMA</t>
  </si>
  <si>
    <t>PAPEL BOND 20 11 X 17 RESMA</t>
  </si>
  <si>
    <t>PAPEL FORMA CONTINUA BLANCO CAJAS</t>
  </si>
  <si>
    <t>PEGAMENTO EN PASTA 40GRS UHU</t>
  </si>
  <si>
    <t>PEGAMENTO EN GEL 35 ML UHU</t>
  </si>
  <si>
    <t>PENDAFLEX 8 1/2 X 11 CAJAS</t>
  </si>
  <si>
    <t>PERFORADORA DE 3 HOYOS</t>
  </si>
  <si>
    <t>PERFORADORA DE 2 HOYOS</t>
  </si>
  <si>
    <t>PORTA CD´S DE 104 UDS</t>
  </si>
  <si>
    <t>PORTA CLIPS PLASTICOS</t>
  </si>
  <si>
    <t>PORTA LAPIZ DE METAL</t>
  </si>
  <si>
    <t>PORTA LAPIZ PLASTICO</t>
  </si>
  <si>
    <t>POST IT 3 X 2 VARIOS COLORES</t>
  </si>
  <si>
    <t>POST IT 3 X 3 VARIOS COLORES</t>
  </si>
  <si>
    <t>POST IT 3 X 5 VARIOS COLORES</t>
  </si>
  <si>
    <t>POST IT TIPO BANDERITA</t>
  </si>
  <si>
    <t>PROTECTORES DE HOJAS PAQ. 100/1</t>
  </si>
  <si>
    <t>REGLAS DE 12´ PLASTICAS</t>
  </si>
  <si>
    <t>RESALTADORES AMARILLOS</t>
  </si>
  <si>
    <t>RESALTADORES AZULES</t>
  </si>
  <si>
    <t>RESALTADORES NARANJA</t>
  </si>
  <si>
    <t>RESALTADORES ROSADOS</t>
  </si>
  <si>
    <t>RESALTADORES VERDES</t>
  </si>
  <si>
    <t>ROLLOS DE PAPEL PARA PLOTER BASIC 36 PULGADAS</t>
  </si>
  <si>
    <t>ROLLOS PAPEL PARA MAQ. DE CALCULAR</t>
  </si>
  <si>
    <t>SACAGRAPAS</t>
  </si>
  <si>
    <t>SOBRE EN BLANCO 4X10 CAJA 500/1</t>
  </si>
  <si>
    <t>SOBRE CREMA  DE HILO TIMBRADO 4X10 CAJA 500/1</t>
  </si>
  <si>
    <t>SOBRE BLANCO 4 X 10 TIMBRADO</t>
  </si>
  <si>
    <t>SOBRE MANILA 6 X 9</t>
  </si>
  <si>
    <t>SOBRE MANILA14 X17</t>
  </si>
  <si>
    <t>SOBRE MANILA 9 X 12</t>
  </si>
  <si>
    <t>SOBRE MANILA 10 X 13</t>
  </si>
  <si>
    <t>SOBRE MANILA 10 X 15</t>
  </si>
  <si>
    <t>TIJERA</t>
  </si>
  <si>
    <t>TINTA PARA SELLO AZUL</t>
  </si>
  <si>
    <t>TINTA PARA SELLO ROJA</t>
  </si>
  <si>
    <t>TONER 7553A</t>
  </si>
  <si>
    <t>TONER 126A (CE310A)</t>
  </si>
  <si>
    <t>TONER 126A (CE311A)</t>
  </si>
  <si>
    <t>TONER 126A (CE312A)</t>
  </si>
  <si>
    <t>TONER 126A (CE313A)</t>
  </si>
  <si>
    <t>TONER 126A (CE314A)</t>
  </si>
  <si>
    <t>TONER 304 (CC530A)</t>
  </si>
  <si>
    <t>TONER 304 (CC531A)</t>
  </si>
  <si>
    <t>TONER 304 (CC532A)</t>
  </si>
  <si>
    <t>TONER 304 (CC533A)</t>
  </si>
  <si>
    <t>TONER 12A (Q2612A)</t>
  </si>
  <si>
    <t>TONER Q3964A</t>
  </si>
  <si>
    <t>TONER CE285A</t>
  </si>
  <si>
    <t>TONER CF280A</t>
  </si>
  <si>
    <t>TONER CE255A</t>
  </si>
  <si>
    <t xml:space="preserve">TONER RICOH FRACO LD345 GRANDE </t>
  </si>
  <si>
    <t>ZAFACONES</t>
  </si>
  <si>
    <t>MATERIALES DE LIMPIEZA</t>
  </si>
  <si>
    <t>AMBIENTADORES SPRAY LYSOL</t>
  </si>
  <si>
    <t>CLORO</t>
  </si>
  <si>
    <t>D ESCALIN</t>
  </si>
  <si>
    <t xml:space="preserve">DETERGENTE EN POLVO </t>
  </si>
  <si>
    <t>DESINFECTANTE MISTOLIN</t>
  </si>
  <si>
    <t>GLS</t>
  </si>
  <si>
    <t>ESCOBA</t>
  </si>
  <si>
    <t>FUNDAS BLANCAS 1000/1</t>
  </si>
  <si>
    <t>ROLLOS</t>
  </si>
  <si>
    <t>PAQ.</t>
  </si>
  <si>
    <t>GUANTES PLASTICOS</t>
  </si>
  <si>
    <t>INSEPTICIDA</t>
  </si>
  <si>
    <t>JABON DE MANOS GLS</t>
  </si>
  <si>
    <t>JABON DE MANOS TOP CARE</t>
  </si>
  <si>
    <t>JABON DE MANOS IVORY</t>
  </si>
  <si>
    <t>JABON EN PASTA</t>
  </si>
  <si>
    <t>PASTA</t>
  </si>
  <si>
    <t>LAVAPLATOS TARRITOS</t>
  </si>
  <si>
    <t>LAVAPLATOS GLS</t>
  </si>
  <si>
    <t>LIMPIADOR DE CRISTALES GLS</t>
  </si>
  <si>
    <t>MANITAS LIMPIAS EN GLS</t>
  </si>
  <si>
    <t>PALITA RECOGEDR DE BASURA</t>
  </si>
  <si>
    <t>PAPEL DE BAÑOS SCOTT PAQ. 12/1</t>
  </si>
  <si>
    <t>PAPEL DE BAÑOS  CAJAS 12/1</t>
  </si>
  <si>
    <t>PAPEL TOALLA PARA BAÑOS 12/1</t>
  </si>
  <si>
    <t>SUAPER MICROFIBRAS</t>
  </si>
  <si>
    <t>LUBICANTES Y PRODUCTOS PARA VEHICULOS</t>
  </si>
  <si>
    <t>AMOROL</t>
  </si>
  <si>
    <t>ACEITE DE 2 CICLO PARA MOTOCICLETA</t>
  </si>
  <si>
    <t>ACEITE 15W 40 PARA AUTOMOVIL</t>
  </si>
  <si>
    <t>COOLANT PARA VEHICULO GLS</t>
  </si>
  <si>
    <t>PRODUCTOS Y UNTENSILIOS PARA COCINA</t>
  </si>
  <si>
    <t>AGUA CRISTAL PAQ. 18/1</t>
  </si>
  <si>
    <t>FARDO</t>
  </si>
  <si>
    <t>ANIS DE ESTRELLA FUNDITA</t>
  </si>
  <si>
    <t>AZUCAR CREMA FUNDA DE 5 LIBRAS</t>
  </si>
  <si>
    <t>AZUCAR BLANCA FUNDAS DE 5 LBS</t>
  </si>
  <si>
    <t>AZUCAR AROMA EN FDTAS</t>
  </si>
  <si>
    <t>BANDEJAS PARA SERVIR BLANCAS</t>
  </si>
  <si>
    <t>BRILLITOS VERDES</t>
  </si>
  <si>
    <t>CANELA MOLIDA DE FRASCO</t>
  </si>
  <si>
    <t>CAFÉ EN GRANO</t>
  </si>
  <si>
    <t>CAFÉ MOLIDO</t>
  </si>
  <si>
    <t>CARAMELO PARA CAPUCCINO</t>
  </si>
  <si>
    <t>COCA COLA LATAS</t>
  </si>
  <si>
    <t>ESPONJA DE FREGAR</t>
  </si>
  <si>
    <t>ESCOBILLA P/ BAÑOS</t>
  </si>
  <si>
    <t>ESCOBILLA P/ BAÑOS CON BASE</t>
  </si>
  <si>
    <t>FOSFORO</t>
  </si>
  <si>
    <t>GATORADE</t>
  </si>
  <si>
    <t>JENGIBRE</t>
  </si>
  <si>
    <t>PAQ</t>
  </si>
  <si>
    <t>RISTORA TOP (LECHE)</t>
  </si>
  <si>
    <t>RISTORA CHOCOLATE</t>
  </si>
  <si>
    <t xml:space="preserve">REMOVEDORES </t>
  </si>
  <si>
    <t>TAPAS P/ VASOS No. 6 PAQ. 100/1</t>
  </si>
  <si>
    <t>TASAS 3 1/2 ONZA CAJAS 6/1</t>
  </si>
  <si>
    <t>TERMO PARA CAFÉ</t>
  </si>
  <si>
    <t>TOALLAS P/ COCINA BAUNTY 2/1</t>
  </si>
  <si>
    <t>VASOS HIGIENICO 5 ONZAS 50/1</t>
  </si>
  <si>
    <t>VASOS HIGIENICO 4 ONZAS 50/1</t>
  </si>
  <si>
    <t>VASOS PLASTICOS DUROS 72/1</t>
  </si>
  <si>
    <t>VASO HIGIENICO 10 ONZAS 50/1</t>
  </si>
  <si>
    <t>VASOS 6 ONZAS DE USO MAQUINA CON AZA 50/1</t>
  </si>
  <si>
    <t>MISCELANEOS</t>
  </si>
  <si>
    <t>CASCOS PROTECTORES AMARILLOS</t>
  </si>
  <si>
    <t>ALMACEN DE SUMINISTRO</t>
  </si>
  <si>
    <r>
      <t xml:space="preserve"> </t>
    </r>
    <r>
      <rPr>
        <b/>
        <sz val="11"/>
        <color indexed="8"/>
        <rFont val="Calibri"/>
        <family val="2"/>
      </rPr>
      <t>“AÑO DE LA SUPERACION DE ANALFABETISMO”</t>
    </r>
  </si>
  <si>
    <t>GERENCIA DE SUMINISTRO</t>
  </si>
  <si>
    <t>DIRECCION ADMINITRATIVA FINANCIERA</t>
  </si>
  <si>
    <t>BALANCE</t>
  </si>
  <si>
    <t>ENTRADA</t>
  </si>
  <si>
    <t>SALIDA</t>
  </si>
  <si>
    <t>ETIQUETAS  MULTI USO DYMO</t>
  </si>
  <si>
    <t>CAJA</t>
  </si>
  <si>
    <t>DISPENSADOR PARA CINTA 3/4</t>
  </si>
  <si>
    <t>PENDAFLEX 8 1/2 X 13 CAJAS</t>
  </si>
  <si>
    <t>ENT.</t>
  </si>
  <si>
    <t>BLC.</t>
  </si>
  <si>
    <t>LIBRO RECORD DE 500 PGS</t>
  </si>
  <si>
    <t>GRAPADORAS</t>
  </si>
  <si>
    <t>ESTUCHE  PLASTICOS P/CD</t>
  </si>
  <si>
    <t>CORRECTOR LIQUIDO DE ESCOBILLA</t>
  </si>
  <si>
    <t>TABLA CON GANCHO PARA TECNICOS 8 1/2 X 14</t>
  </si>
  <si>
    <t>LIBRETAS RAYADAS 6 X 8</t>
  </si>
  <si>
    <t>SHAMPOO PARA VEHICULOS</t>
  </si>
  <si>
    <t>SAL.</t>
  </si>
  <si>
    <t>PAPEL BOND 20 8 1/2 X 14 RESMA</t>
  </si>
  <si>
    <t>FUNDAS NEGRAS 100/1-30 GLS (28 X 34)</t>
  </si>
  <si>
    <t>CINTA ADHESIVA DE 3/4</t>
  </si>
  <si>
    <t>LABELS PARA SOBRES IMPRESORA CAJAS</t>
  </si>
  <si>
    <t>FUNDAS DE 55 GLS ROLLOS 25/1</t>
  </si>
  <si>
    <t xml:space="preserve">CANELA </t>
  </si>
  <si>
    <t>paq.</t>
  </si>
  <si>
    <t>CREMORA</t>
  </si>
  <si>
    <t>SEVILLETA PARA COCINA 500/1</t>
  </si>
  <si>
    <t>PAPEL FORMA CONTINUA 5 X 8 TIMBRADO  CAJAS</t>
  </si>
  <si>
    <t>FOLDERS MANILA 8 1/2 X 11 CAJAS 100/1</t>
  </si>
  <si>
    <t>FOLDERS MANILA 8 1/2 X 13 CAJAS 100/1</t>
  </si>
  <si>
    <t>SOBRE DE VENTANA TIMBRADOS 6 1/2 X 9 1/2  1000/1</t>
  </si>
  <si>
    <t>GRAPAS  PAPER PRO 25/8</t>
  </si>
  <si>
    <t>POST IT 1 X 2 VARIOS COLORES</t>
  </si>
  <si>
    <t>CLIPS DE BILLETEROS  2" CAJAS 12/1</t>
  </si>
  <si>
    <t>CAJAS PARA ARCHIVO CON TAPAS</t>
  </si>
  <si>
    <t>POST IT 3 X 4 VARIOS COLORES</t>
  </si>
  <si>
    <t>CLIPS  BILLETEROS 1/2"   CAJAS 12/2</t>
  </si>
  <si>
    <t>CLIPS  BILLETEROS  1 1/4" CAJAS 12/3</t>
  </si>
  <si>
    <t>CERA PARA CONTAR</t>
  </si>
  <si>
    <t>ANIS  DULCE  FUNDITA</t>
  </si>
  <si>
    <t>ESPIRAL CONTINUO 20 MM</t>
  </si>
  <si>
    <t>ESPIRAL CONTINUO 25 MM</t>
  </si>
  <si>
    <t>VASO HIGIENICO 7 ONZAS 50/2</t>
  </si>
  <si>
    <t>FUNDAS NEGRAS 1000/1 25 LbS</t>
  </si>
  <si>
    <t>VASOS 4 ONZAS DE USO MAQUINA CON AZA 50/2</t>
  </si>
  <si>
    <t>CHINCHETAS</t>
  </si>
  <si>
    <t>PIN ESPUMA GRANDE</t>
  </si>
  <si>
    <t>PINESPUMA PEQUEÑO</t>
  </si>
  <si>
    <t xml:space="preserve">AMBIENTADORES SPRAY </t>
  </si>
  <si>
    <t>WIPES DESINFECTANTES</t>
  </si>
  <si>
    <t>Vainilla</t>
  </si>
  <si>
    <t>TONER HP- CE401A</t>
  </si>
  <si>
    <t>TONER HP- CE402A</t>
  </si>
  <si>
    <t>TONER HP- CE403A</t>
  </si>
  <si>
    <t>TONER HP- CE400A</t>
  </si>
  <si>
    <t>DETALLE</t>
  </si>
  <si>
    <t>FORDESR PARTISION  81/2 x 11 CAJA 10/1</t>
  </si>
  <si>
    <t>LIMPIADOR MULTIUSO GLS AB</t>
  </si>
  <si>
    <t>SNAPLE</t>
  </si>
  <si>
    <t>PAPEL DE ALUMINIO</t>
  </si>
  <si>
    <t>LIQUIDO PARA FRENOS</t>
  </si>
  <si>
    <t>ACEITE DE TRANSMISION</t>
  </si>
  <si>
    <t>AGENDA DE ESCRITORIO 2015</t>
  </si>
  <si>
    <t>TE FRIO</t>
  </si>
  <si>
    <t>AZUCAR DE DIETA</t>
  </si>
  <si>
    <t>ESPIRAL CONTINUO 19 MM</t>
  </si>
  <si>
    <t>ESPIRAL CONTINUO 6 MM</t>
  </si>
  <si>
    <t>ESPIRAL CONTINUO 8 MM</t>
  </si>
  <si>
    <t>ESPIRAL CONTINUO 12 MM</t>
  </si>
  <si>
    <t>TONER HP-502A (Q6470A)</t>
  </si>
  <si>
    <t>TONER HP-502A (Q6471A)</t>
  </si>
  <si>
    <t>TONER HP-502A (Q6472A)</t>
  </si>
  <si>
    <t>TONER HP-502A (Q6473A)</t>
  </si>
  <si>
    <t xml:space="preserve">TONER HP-35A- CB435A </t>
  </si>
  <si>
    <t xml:space="preserve"> CARTUCHO DE TINTA A COLOR HP 93</t>
  </si>
  <si>
    <t>CARTUCHO DE TTINTA NEGRO HP 98</t>
  </si>
  <si>
    <t>CARTUCHO DETINTA  A  COLOR HP 97</t>
  </si>
  <si>
    <t>CARTUCHO DE TINTA A COLOR HP 74</t>
  </si>
  <si>
    <t>CARTUCHO DE TINTA NEGRO HP 75</t>
  </si>
  <si>
    <t>CARTUCHO DE TINTA  NEGRO HP 96</t>
  </si>
  <si>
    <t>CARTUCHO DE TINTA A COLOR HP 122</t>
  </si>
  <si>
    <t>CARTUCHO DE TINTA  NEGRO HP 122</t>
  </si>
  <si>
    <t>TINTA HP-82 P/ PLOTER AMRILLO</t>
  </si>
  <si>
    <t>TINTA HP-82  P/ PLOTER NEGRO</t>
  </si>
  <si>
    <t>TINTA HP-82  P/PLOTER MAGENTA</t>
  </si>
  <si>
    <t>TINTA  HP-82 P/ PLOTER AZUL</t>
  </si>
  <si>
    <t>GRAPAS DE REPUESTO PARA  RICOH CAJAS</t>
  </si>
  <si>
    <t xml:space="preserve">PAPEL EN HILO  8 1/2 X 11 TIMBRADO </t>
  </si>
  <si>
    <t>SEPARADORES DE CARPETAS 50/1</t>
  </si>
  <si>
    <t>RESMA</t>
  </si>
  <si>
    <t>TONER HP CF380A</t>
  </si>
  <si>
    <t>TONER HP CF381A</t>
  </si>
  <si>
    <t>TONER HP CF382A</t>
  </si>
  <si>
    <t>TONER HP CF383A</t>
  </si>
  <si>
    <t>LIMPIADOR DE CRISTALES C/ATOMIZADOR</t>
  </si>
  <si>
    <t>AGUA CRISTAL  BOTELLON 5 GLO</t>
  </si>
  <si>
    <t xml:space="preserve">PAPEL BOND  8 1/2 X 11 TIMBRADO </t>
  </si>
  <si>
    <t xml:space="preserve">INVENTARIO AL  31  DE MAYO  2015 </t>
  </si>
  <si>
    <t>PILAS AA</t>
  </si>
  <si>
    <t>PILAS AAA</t>
  </si>
  <si>
    <t>BCE.</t>
  </si>
  <si>
    <t>AGENDA DE ESCRITORIO 2013</t>
  </si>
  <si>
    <t>AGENDA DE ESCRITORIO 2014</t>
  </si>
  <si>
    <t>FORMULARIO SATISFACION, QUEJAS Y SUGERENCIA 2500/1</t>
  </si>
  <si>
    <t>GRAPAS 23/13 DE 13 MM CAJITA STUDMARK</t>
  </si>
  <si>
    <t>GRAPAS 3/8 CAJITAS SWINGLINE</t>
  </si>
  <si>
    <t>GRAPAS 5/8 CAJITAS BOSTITCH</t>
  </si>
  <si>
    <t>GRAPAS DE REPUESTO PAR FOTOCOPIADORA RICOH CAJAS</t>
  </si>
  <si>
    <t>MARCADORES SHARPIE NEGROS</t>
  </si>
  <si>
    <t>MAQUINA DE CALCULAR USADA</t>
  </si>
  <si>
    <t>PAPEL BOND 8 1/2 X 11 TIMBRADO</t>
  </si>
  <si>
    <t>PAPEL  8 1/2 X 11 TIMBRADO DE HILO</t>
  </si>
  <si>
    <t>PAPEL GRUESO DE HILO PAQ.</t>
  </si>
  <si>
    <t>SEPARADORES DE CARPETAS</t>
  </si>
  <si>
    <t>CAJAS 50/1</t>
  </si>
  <si>
    <t>TONER Q3960A</t>
  </si>
  <si>
    <t>XXXXX</t>
  </si>
  <si>
    <t>XXXX</t>
  </si>
  <si>
    <t>DESCARTADO</t>
  </si>
  <si>
    <t>XXXXXXXX</t>
  </si>
  <si>
    <t>LIMPIADOR DE CRISTALES CON ATOMIZADOR</t>
  </si>
  <si>
    <t>MULTIBRILLO GLS</t>
  </si>
  <si>
    <t>ROLLO DE PAPEL PLASTICO</t>
  </si>
  <si>
    <t>CHALECO LUMINICOS</t>
  </si>
  <si>
    <t>PINTURA EN LATA</t>
  </si>
  <si>
    <t>PELOTAS DE JUGAR TENIS</t>
  </si>
  <si>
    <t>EXTINTORES DE 11 LIBRAS</t>
  </si>
  <si>
    <t>MATERIALES GASTABLES</t>
  </si>
  <si>
    <t>FORDESR PARTISION  81/2 x 11</t>
  </si>
  <si>
    <t>LIMPIADOR DE DISKETTE</t>
  </si>
  <si>
    <t>PEGAMENTO EN PASTA 9G STUDMARK</t>
  </si>
  <si>
    <t>SET LIMPIADOR PARA CAMARA DIGITAL</t>
  </si>
  <si>
    <t>jyu</t>
  </si>
  <si>
    <t xml:space="preserve">TONER Q5942A </t>
  </si>
  <si>
    <t>TONER CB435A (35A)</t>
  </si>
  <si>
    <t>TONER A COLOR HP 93</t>
  </si>
  <si>
    <t>TONER C9701A</t>
  </si>
  <si>
    <t>TONER NEGRO HP 98</t>
  </si>
  <si>
    <t>TONER  COLORHP97</t>
  </si>
  <si>
    <t>TONER A COLOR HP 74</t>
  </si>
  <si>
    <t>TONER NEGRO HP 75</t>
  </si>
  <si>
    <t>TONER NEGRO HP 96</t>
  </si>
  <si>
    <t>TONER A COLOR HP 122</t>
  </si>
  <si>
    <t>TONER NEGRO HP 122</t>
  </si>
  <si>
    <t>TONER NEGRO HP 51629A</t>
  </si>
  <si>
    <t>TONER NEGRO HP 17</t>
  </si>
  <si>
    <t>TONER NEGRO HP 23</t>
  </si>
  <si>
    <t>TONER NEGRO HP 49</t>
  </si>
  <si>
    <t>TONER NEGRO HP 28</t>
  </si>
  <si>
    <t>TONER Q6470A</t>
  </si>
  <si>
    <t>TONER Q6471A</t>
  </si>
  <si>
    <t>TONER Q6472A</t>
  </si>
  <si>
    <t>TONER Q6473A</t>
  </si>
  <si>
    <t>TONER 82 HP PLOTER VARIOS COLORES</t>
  </si>
  <si>
    <t>TONER SHARP AL204 TD</t>
  </si>
  <si>
    <t>LIMPIADOR MULTIUSO GLS</t>
  </si>
  <si>
    <t>SERVILLETA PARA BAÑOS PAQ.</t>
  </si>
  <si>
    <t>VASOS 6 ONZAS DE USO MAQUINA 50/1 STO. DGO.</t>
  </si>
  <si>
    <t xml:space="preserve">PREPARADO POR </t>
  </si>
  <si>
    <t>LIC. JULIO BAEZ</t>
  </si>
  <si>
    <t>ENC. DE SUMINISTRO</t>
  </si>
  <si>
    <t xml:space="preserve">BOLIGRAFOS NEGROS </t>
  </si>
  <si>
    <t xml:space="preserve">BROCHURES </t>
  </si>
  <si>
    <t>MARCADORES VERDES</t>
  </si>
  <si>
    <t>SACAPUNTA ELECTRICO</t>
  </si>
  <si>
    <t xml:space="preserve">SOBRE EN BLANCO 4X10 </t>
  </si>
  <si>
    <t xml:space="preserve">SOBRE CREMA  DE HILO TIMBRADO 4X10 </t>
  </si>
  <si>
    <t>TONER CC364A</t>
  </si>
  <si>
    <t>DESINFECTANTE PARA HINODOROS</t>
  </si>
  <si>
    <t>ACEITE DE OLIVA</t>
  </si>
  <si>
    <t>VINAGRE</t>
  </si>
  <si>
    <t>MONITOR HP W2082a</t>
  </si>
  <si>
    <t xml:space="preserve">INVENTARIO AL  30  DE JUNIO  2015 </t>
  </si>
  <si>
    <t xml:space="preserve">INVENTARIO AL  24  DE ABRIL 2015 </t>
  </si>
  <si>
    <t>DEL ALMACEN DE SUMINISTRO DE ESTA SIE</t>
  </si>
  <si>
    <t>SIE- MG-AE001</t>
  </si>
  <si>
    <t>SIE-MG-AE002</t>
  </si>
  <si>
    <t>CARPETA DE MANO CON CLIPS PARA TECNICOS 8 1/2 X 14</t>
  </si>
  <si>
    <t xml:space="preserve">CORRECTORES LIQUIDOS </t>
  </si>
  <si>
    <t>CLIPS DE BILLETEROS  25 MM CAJAS 12/1</t>
  </si>
  <si>
    <t xml:space="preserve">ETIQUETA DYMO </t>
  </si>
  <si>
    <t>FOLDERS MANILA 8 1/2 X 13 CAJAS 500/1</t>
  </si>
  <si>
    <t>FORDESR PARTISION 10/1</t>
  </si>
  <si>
    <t>GRAPADORAS NORMALES</t>
  </si>
  <si>
    <t>GRAPAS 25/8</t>
  </si>
  <si>
    <t>LABOL CAJAS</t>
  </si>
  <si>
    <t>PAPEL BOND 8 1/2 X 11 TIMBRADO DE HILO</t>
  </si>
  <si>
    <t>PAPEL FORMA CONTINUA 5 X 8 CAJAS</t>
  </si>
  <si>
    <t>ESTUCHE PARA CD</t>
  </si>
  <si>
    <t>POST IT 1 X 1 VARIOS COLORES</t>
  </si>
  <si>
    <t>SOBRE MANILA 8.5 X 11</t>
  </si>
  <si>
    <t>SOBRE DE VENTANA</t>
  </si>
  <si>
    <t>AMBIENTADORES SPRAY GLADE</t>
  </si>
  <si>
    <t>FUNDAS DE 55 GLS CAJAS DE 8/1 ROLLOS</t>
  </si>
  <si>
    <t>FUNDAS NEGRAS 1000/1 25 GLS</t>
  </si>
  <si>
    <t>LIMPIADEOR DE CRISTALES CON ATOMIZADOR</t>
  </si>
  <si>
    <t>SEVILLETA PARA COCINA 10/1</t>
  </si>
  <si>
    <t>HUASCAR PARA COPAS</t>
  </si>
  <si>
    <t>VASOS 6 ONZAS DE USO MAQUINA 50/1</t>
  </si>
  <si>
    <t>CANTIDAD</t>
  </si>
  <si>
    <t>CALCULADORA DE MANO CASIO</t>
  </si>
  <si>
    <t>CARPETA DE MANO CON CLIPS PARA TECNICOS 8 1/2 X 11</t>
  </si>
  <si>
    <t>CARPETA DE MANO CON CLIPS PARA TECNICOS 8 1/2 X 13</t>
  </si>
  <si>
    <t>CARPETA PLASTICAS DE 1/4´</t>
  </si>
  <si>
    <t>CARPETA PLASTICAS DE 1 1/2´</t>
  </si>
  <si>
    <t>CARPETA PLASTICAS DE 1´</t>
  </si>
  <si>
    <t>CHINCHETAS CAJITAS</t>
  </si>
  <si>
    <t>CINTA ADHESIVA 2" (ANCHA)</t>
  </si>
  <si>
    <t>CLIPS DE BILLETEROS 1´  CAJAS 12/1</t>
  </si>
  <si>
    <t>CLIPS DE BILLETEROS 3/8 CAJAS 12/1</t>
  </si>
  <si>
    <t>CLIPS DE BILLETEROS 9/16 CAJAS 12/1</t>
  </si>
  <si>
    <t>CORRECTORES LIQUIDOS</t>
  </si>
  <si>
    <t>CUADERNO CUADRICULADO</t>
  </si>
  <si>
    <t>CUBIERTA PA ECUADERNACION PLASTICA PAQ. 100/1</t>
  </si>
  <si>
    <t>DISPENSADORES PARA CINTAS PEGANTE</t>
  </si>
  <si>
    <t>DVD´S</t>
  </si>
  <si>
    <t>ESPIRAL CONTINUO 14 MM</t>
  </si>
  <si>
    <t>FOLDERS MANILA 8 1/2 X 11 CAJAS 500/1</t>
  </si>
  <si>
    <t>GANCHOS PARA FOLDERS CAJITAS</t>
  </si>
  <si>
    <t>GRAPAS NORMALES CAJITAS</t>
  </si>
  <si>
    <t>LABOR PARA FOLDERS VELMER CAJAS</t>
  </si>
  <si>
    <t>LIBRO RECOR DE 500 PGS</t>
  </si>
  <si>
    <t xml:space="preserve">MARCADORES AZULEZ </t>
  </si>
  <si>
    <t>MAQUINA DE CALCUAR NUEVA</t>
  </si>
  <si>
    <t>MAQUINA DE CALCUAR USADA</t>
  </si>
  <si>
    <t>PAPEL DE HILO 8 1/2 X 11 RESMA</t>
  </si>
  <si>
    <t>PEGAMENTO LIQUIDO  60MM UHU</t>
  </si>
  <si>
    <t>PERFORADORAS DE DOS HOYOS</t>
  </si>
  <si>
    <t>PORTA LAPIZ METAL</t>
  </si>
  <si>
    <t>PST IT 1 X 1/2</t>
  </si>
  <si>
    <t>POST IT BANDERITA</t>
  </si>
  <si>
    <t>PROTECTORES DE HOJAS PAQ.</t>
  </si>
  <si>
    <t>SACAGRAPAS BOSTITCH</t>
  </si>
  <si>
    <t>SET LIPIADOR PARA CAMARA DIGITAL</t>
  </si>
  <si>
    <t>SOBRE TIMBRADO BLANCO CAJAS 500/1 4 X 10</t>
  </si>
  <si>
    <t>SOBRE TIMBRADOS DE VENTANA CAJAS 1000/1</t>
  </si>
  <si>
    <t>TONER 126A    (CE310)</t>
  </si>
  <si>
    <t>TONER 35A</t>
  </si>
  <si>
    <t>TONER AL100TDN SHARP</t>
  </si>
  <si>
    <t>TONER HP 64A (CC364A)</t>
  </si>
  <si>
    <t>TONER NEGRO HP 45</t>
  </si>
  <si>
    <t>TONER Q3971A</t>
  </si>
  <si>
    <t>TONER Q3973A</t>
  </si>
  <si>
    <t>TONER SHARP AR 152 NT</t>
  </si>
  <si>
    <t>ACE 2000 GRAMOS</t>
  </si>
  <si>
    <t>BRILLO NEGRO</t>
  </si>
  <si>
    <t>DESINFECTANTE GLS</t>
  </si>
  <si>
    <t>DISPENSADOR DE PAPEL DE BAÑO USADO</t>
  </si>
  <si>
    <t>ESCOBILLAS PARA BAÑOS SIN BASE</t>
  </si>
  <si>
    <t>ESCOBILLONES</t>
  </si>
  <si>
    <t>ESCPBILLAS PARA BAÑOS CON BASE</t>
  </si>
  <si>
    <t>INCEPTICIDA</t>
  </si>
  <si>
    <t>JABON DE CUABA UDS</t>
  </si>
  <si>
    <t>JABON LIQUIDO DE MANOS GLS</t>
  </si>
  <si>
    <t>LIMPIADOR DE PISOS D-ESCALIN</t>
  </si>
  <si>
    <t>LIMPIADOR PROFUNDO FAROLA</t>
  </si>
  <si>
    <t>PAPEL DE BAÑOS SCOTT 12/1</t>
  </si>
  <si>
    <t>PAÑITOS DE TOMAR CALDEROS CALIENTES</t>
  </si>
  <si>
    <t xml:space="preserve">PAPEL DE BAÑO </t>
  </si>
  <si>
    <t>PAPEL TOALLA PARA DISPENSADOR UDS</t>
  </si>
  <si>
    <t xml:space="preserve">PAPEL TOALLA PARA COCINA PAQ. </t>
  </si>
  <si>
    <t>SPRAY LYSOL DESINFECTANTE</t>
  </si>
  <si>
    <t>TOALLITA HUMEDA LYSOL</t>
  </si>
  <si>
    <t>AMOROL GLS</t>
  </si>
  <si>
    <t>SHAMPOO PARA LAVAR VEHICULOS GLS</t>
  </si>
  <si>
    <t>AGUA DASANNI PAQ. 12/1</t>
  </si>
  <si>
    <t xml:space="preserve">ANIS DE ESTRELLA FUNDA DE </t>
  </si>
  <si>
    <t>CAFÉ FUNDAS DE I LIBRA</t>
  </si>
  <si>
    <t>CANELA MOLIDA DE FRACO</t>
  </si>
  <si>
    <t>CANELILLA</t>
  </si>
  <si>
    <t>COPAS DE CRISTAL DE 11 1/2 ONZAS</t>
  </si>
  <si>
    <t>FLOR DE MANZANILLA</t>
  </si>
  <si>
    <t>PLATOS DE PORCELANA</t>
  </si>
  <si>
    <t xml:space="preserve">VASOS HIGIENICO 5 ONZAS </t>
  </si>
  <si>
    <t>VASO HIGIENICO 10 ONZAS</t>
  </si>
  <si>
    <t xml:space="preserve">VASOS 6 ONZAS DE USO MAQUINA </t>
  </si>
  <si>
    <t>VASOS 6 ONZAS DE USO MAQUINA CON AZA</t>
  </si>
  <si>
    <t>WASCAR PARA COPAS</t>
  </si>
  <si>
    <t>LAMPARA DE 2 WATTS</t>
  </si>
  <si>
    <t xml:space="preserve">INVENTARIO AL  31  DE ENERO 2015 </t>
  </si>
  <si>
    <t>INVENTARIO ACTUALIZADO FISICAMENTE AL  28 DE FEBRERO 2015</t>
  </si>
  <si>
    <t>INVENTARIO FISICO AL 31  DE MARZO 2015</t>
  </si>
  <si>
    <t>INVENTARIO AL 31 DE JULIO 2015</t>
  </si>
  <si>
    <t xml:space="preserve">INVENTARO DE SUMINISTROS AL 31 DE AGOSTO  2015 </t>
  </si>
  <si>
    <t xml:space="preserve">INVENTARIO FISICO AL  30  DE SEPTIEMBRE 2014 </t>
  </si>
  <si>
    <t xml:space="preserve">INVENTARO DE SUMINISTROS AL 31 DE OCTUBRE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</si>
</sst>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10" fillId="0" borderId="1" xfId="0" applyFont="1" applyBorder="1"/>
    <xf numFmtId="0" fontId="9" fillId="0" borderId="1" xfId="0" applyFont="1" applyBorder="1"/>
    <xf numFmtId="0" fontId="10" fillId="0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1" fillId="0" borderId="1" xfId="0" applyFont="1" applyBorder="1"/>
    <xf numFmtId="0" fontId="4" fillId="0" borderId="0" xfId="0" applyFont="1" applyFill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2" fillId="0" borderId="1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3" xfId="0" applyFont="1" applyBorder="1" applyAlignment="1">
      <alignment wrapText="1"/>
    </xf>
    <xf numFmtId="0" fontId="0" fillId="0" borderId="0" xfId="0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/>
    <xf numFmtId="0" fontId="14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19050</xdr:rowOff>
    </xdr:from>
    <xdr:to>
      <xdr:col>2</xdr:col>
      <xdr:colOff>657225</xdr:colOff>
      <xdr:row>6</xdr:row>
      <xdr:rowOff>171450</xdr:rowOff>
    </xdr:to>
    <xdr:pic>
      <xdr:nvPicPr>
        <xdr:cNvPr id="2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2619375" y="19050"/>
          <a:ext cx="19145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0</xdr:rowOff>
    </xdr:from>
    <xdr:to>
      <xdr:col>1</xdr:col>
      <xdr:colOff>2867025</xdr:colOff>
      <xdr:row>6</xdr:row>
      <xdr:rowOff>152400</xdr:rowOff>
    </xdr:to>
    <xdr:pic>
      <xdr:nvPicPr>
        <xdr:cNvPr id="2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0"/>
          <a:ext cx="19145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19050</xdr:rowOff>
    </xdr:from>
    <xdr:to>
      <xdr:col>2</xdr:col>
      <xdr:colOff>514350</xdr:colOff>
      <xdr:row>6</xdr:row>
      <xdr:rowOff>171450</xdr:rowOff>
    </xdr:to>
    <xdr:pic>
      <xdr:nvPicPr>
        <xdr:cNvPr id="2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2619375" y="19050"/>
          <a:ext cx="19145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19050</xdr:rowOff>
    </xdr:from>
    <xdr:to>
      <xdr:col>2</xdr:col>
      <xdr:colOff>514350</xdr:colOff>
      <xdr:row>6</xdr:row>
      <xdr:rowOff>171450</xdr:rowOff>
    </xdr:to>
    <xdr:pic>
      <xdr:nvPicPr>
        <xdr:cNvPr id="2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2619375" y="19050"/>
          <a:ext cx="19145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19050</xdr:rowOff>
    </xdr:from>
    <xdr:to>
      <xdr:col>2</xdr:col>
      <xdr:colOff>514350</xdr:colOff>
      <xdr:row>6</xdr:row>
      <xdr:rowOff>171450</xdr:rowOff>
    </xdr:to>
    <xdr:pic>
      <xdr:nvPicPr>
        <xdr:cNvPr id="2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2838450" y="19050"/>
          <a:ext cx="19145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19050</xdr:rowOff>
    </xdr:from>
    <xdr:to>
      <xdr:col>2</xdr:col>
      <xdr:colOff>514350</xdr:colOff>
      <xdr:row>6</xdr:row>
      <xdr:rowOff>171450</xdr:rowOff>
    </xdr:to>
    <xdr:pic>
      <xdr:nvPicPr>
        <xdr:cNvPr id="2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2600325" y="19050"/>
          <a:ext cx="19145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19050</xdr:rowOff>
    </xdr:from>
    <xdr:to>
      <xdr:col>2</xdr:col>
      <xdr:colOff>657225</xdr:colOff>
      <xdr:row>6</xdr:row>
      <xdr:rowOff>171450</xdr:rowOff>
    </xdr:to>
    <xdr:pic>
      <xdr:nvPicPr>
        <xdr:cNvPr id="2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2619375" y="19050"/>
          <a:ext cx="19145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19050</xdr:rowOff>
    </xdr:from>
    <xdr:to>
      <xdr:col>2</xdr:col>
      <xdr:colOff>514350</xdr:colOff>
      <xdr:row>6</xdr:row>
      <xdr:rowOff>171450</xdr:rowOff>
    </xdr:to>
    <xdr:pic>
      <xdr:nvPicPr>
        <xdr:cNvPr id="2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2600325" y="19050"/>
          <a:ext cx="19145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23"/>
  <sheetViews>
    <sheetView workbookViewId="0">
      <selection activeCell="F18" sqref="F18"/>
    </sheetView>
  </sheetViews>
  <sheetFormatPr baseColWidth="10" defaultRowHeight="15" x14ac:dyDescent="0.25"/>
  <cols>
    <col min="1" max="1" width="11.42578125" style="4"/>
    <col min="2" max="2" width="46.7109375" style="4" customWidth="1"/>
    <col min="3" max="6" width="11.42578125" style="4"/>
    <col min="7" max="7" width="18.85546875" style="4" customWidth="1"/>
    <col min="8" max="16384" width="11.42578125" style="4"/>
  </cols>
  <sheetData>
    <row r="8" spans="1:7" x14ac:dyDescent="0.25">
      <c r="A8" s="96" t="s">
        <v>196</v>
      </c>
      <c r="B8" s="96"/>
      <c r="C8" s="96"/>
      <c r="D8" s="96"/>
      <c r="E8" s="96"/>
      <c r="F8" s="96"/>
    </row>
    <row r="9" spans="1:7" x14ac:dyDescent="0.25">
      <c r="A9" s="97" t="s">
        <v>198</v>
      </c>
      <c r="B9" s="97"/>
      <c r="C9" s="97"/>
      <c r="D9" s="97"/>
      <c r="E9" s="97"/>
      <c r="F9" s="97"/>
    </row>
    <row r="10" spans="1:7" x14ac:dyDescent="0.25">
      <c r="A10" s="97" t="s">
        <v>197</v>
      </c>
      <c r="B10" s="97"/>
      <c r="C10" s="97"/>
      <c r="D10" s="97"/>
      <c r="E10" s="97"/>
      <c r="F10" s="97"/>
    </row>
    <row r="11" spans="1:7" x14ac:dyDescent="0.25">
      <c r="A11" s="38"/>
      <c r="B11" s="38"/>
      <c r="C11" s="38"/>
      <c r="D11" s="38"/>
    </row>
    <row r="12" spans="1:7" ht="15.75" x14ac:dyDescent="0.25">
      <c r="A12" s="98" t="s">
        <v>477</v>
      </c>
      <c r="B12" s="98"/>
      <c r="C12" s="98"/>
      <c r="D12" s="98"/>
      <c r="E12" s="98"/>
      <c r="F12" s="98"/>
      <c r="G12" s="37"/>
    </row>
    <row r="13" spans="1:7" ht="15.75" x14ac:dyDescent="0.25">
      <c r="A13" s="98" t="s">
        <v>195</v>
      </c>
      <c r="B13" s="98"/>
      <c r="C13" s="98"/>
      <c r="D13" s="98"/>
      <c r="E13" s="98"/>
      <c r="F13" s="98"/>
      <c r="G13" s="37"/>
    </row>
    <row r="14" spans="1:7" ht="15.75" x14ac:dyDescent="0.25">
      <c r="A14" s="98"/>
      <c r="B14" s="98"/>
      <c r="C14" s="98"/>
      <c r="D14" s="98"/>
      <c r="E14" s="98"/>
      <c r="F14" s="98"/>
      <c r="G14" s="21"/>
    </row>
    <row r="15" spans="1:7" ht="15.75" x14ac:dyDescent="0.25">
      <c r="A15" s="37"/>
      <c r="B15" s="37"/>
      <c r="C15" s="37"/>
      <c r="D15" s="37"/>
      <c r="E15" s="37"/>
      <c r="F15" s="37"/>
      <c r="G15" s="37"/>
    </row>
    <row r="16" spans="1:7" ht="30.75" customHeight="1" x14ac:dyDescent="0.3">
      <c r="A16" s="25" t="s">
        <v>0</v>
      </c>
      <c r="B16" s="25" t="s">
        <v>253</v>
      </c>
      <c r="C16" s="26" t="s">
        <v>2</v>
      </c>
      <c r="D16" s="26" t="s">
        <v>3</v>
      </c>
      <c r="E16" s="27" t="s">
        <v>200</v>
      </c>
      <c r="F16" s="27" t="s">
        <v>201</v>
      </c>
      <c r="G16" s="27" t="s">
        <v>199</v>
      </c>
    </row>
    <row r="17" spans="1:7" ht="30.75" customHeight="1" x14ac:dyDescent="0.25">
      <c r="A17" s="6"/>
      <c r="B17" s="22" t="s">
        <v>299</v>
      </c>
      <c r="C17" s="8" t="s">
        <v>4</v>
      </c>
      <c r="D17" s="6">
        <v>29</v>
      </c>
      <c r="E17" s="6"/>
      <c r="F17" s="6"/>
      <c r="G17" s="29">
        <f>D17+E17-F17</f>
        <v>29</v>
      </c>
    </row>
    <row r="18" spans="1:7" ht="30.75" customHeight="1" x14ac:dyDescent="0.25">
      <c r="A18" s="6"/>
      <c r="B18" s="22" t="s">
        <v>300</v>
      </c>
      <c r="C18" s="8" t="s">
        <v>4</v>
      </c>
      <c r="D18" s="6">
        <v>91</v>
      </c>
      <c r="E18" s="6"/>
      <c r="F18" s="6"/>
      <c r="G18" s="5">
        <f t="shared" ref="G18:G92" si="0">D18+E18-F18</f>
        <v>91</v>
      </c>
    </row>
    <row r="19" spans="1:7" ht="30.75" customHeight="1" x14ac:dyDescent="0.25">
      <c r="A19" s="6"/>
      <c r="B19" s="22" t="s">
        <v>260</v>
      </c>
      <c r="C19" s="8" t="s">
        <v>4</v>
      </c>
      <c r="D19" s="6">
        <v>2</v>
      </c>
      <c r="E19" s="6"/>
      <c r="F19" s="6"/>
      <c r="G19" s="5">
        <f t="shared" si="0"/>
        <v>2</v>
      </c>
    </row>
    <row r="20" spans="1:7" ht="30.75" customHeight="1" x14ac:dyDescent="0.25">
      <c r="A20" s="6"/>
      <c r="B20" s="23" t="s">
        <v>5</v>
      </c>
      <c r="C20" s="8" t="s">
        <v>4</v>
      </c>
      <c r="D20" s="6">
        <v>10</v>
      </c>
      <c r="E20" s="6"/>
      <c r="F20" s="6"/>
      <c r="G20" s="5">
        <f t="shared" si="0"/>
        <v>10</v>
      </c>
    </row>
    <row r="21" spans="1:7" ht="30.75" customHeight="1" x14ac:dyDescent="0.25">
      <c r="A21" s="6"/>
      <c r="B21" s="23" t="s">
        <v>6</v>
      </c>
      <c r="C21" s="8" t="s">
        <v>4</v>
      </c>
      <c r="D21" s="6">
        <v>17</v>
      </c>
      <c r="E21" s="6"/>
      <c r="F21" s="6">
        <v>1</v>
      </c>
      <c r="G21" s="29">
        <f t="shared" si="0"/>
        <v>16</v>
      </c>
    </row>
    <row r="22" spans="1:7" ht="30.75" customHeight="1" x14ac:dyDescent="0.25">
      <c r="A22" s="6"/>
      <c r="B22" s="23" t="s">
        <v>7</v>
      </c>
      <c r="C22" s="8" t="s">
        <v>4</v>
      </c>
      <c r="D22" s="6">
        <v>18</v>
      </c>
      <c r="E22" s="6"/>
      <c r="F22" s="6">
        <v>11</v>
      </c>
      <c r="G22" s="29">
        <f t="shared" si="0"/>
        <v>7</v>
      </c>
    </row>
    <row r="23" spans="1:7" ht="30.75" customHeight="1" x14ac:dyDescent="0.25">
      <c r="A23" s="6"/>
      <c r="B23" s="23" t="s">
        <v>8</v>
      </c>
      <c r="C23" s="8" t="s">
        <v>4</v>
      </c>
      <c r="D23" s="6">
        <v>235</v>
      </c>
      <c r="E23" s="6"/>
      <c r="F23" s="6">
        <v>46</v>
      </c>
      <c r="G23" s="29">
        <f t="shared" si="0"/>
        <v>189</v>
      </c>
    </row>
    <row r="24" spans="1:7" ht="30.75" customHeight="1" x14ac:dyDescent="0.25">
      <c r="A24" s="6"/>
      <c r="B24" s="23" t="s">
        <v>9</v>
      </c>
      <c r="C24" s="8" t="s">
        <v>4</v>
      </c>
      <c r="D24" s="6">
        <v>48</v>
      </c>
      <c r="E24" s="6"/>
      <c r="F24" s="6"/>
      <c r="G24" s="5">
        <f t="shared" si="0"/>
        <v>48</v>
      </c>
    </row>
    <row r="25" spans="1:7" ht="30.75" customHeight="1" x14ac:dyDescent="0.25">
      <c r="A25" s="6"/>
      <c r="B25" s="23" t="s">
        <v>10</v>
      </c>
      <c r="C25" s="8" t="s">
        <v>4</v>
      </c>
      <c r="D25" s="5">
        <v>754</v>
      </c>
      <c r="E25" s="5">
        <v>1728</v>
      </c>
      <c r="F25" s="5">
        <v>724</v>
      </c>
      <c r="G25" s="29">
        <f t="shared" si="0"/>
        <v>1758</v>
      </c>
    </row>
    <row r="26" spans="1:7" ht="30.75" customHeight="1" x14ac:dyDescent="0.25">
      <c r="A26" s="6"/>
      <c r="B26" s="23" t="s">
        <v>11</v>
      </c>
      <c r="C26" s="8" t="s">
        <v>4</v>
      </c>
      <c r="D26" s="5">
        <v>70</v>
      </c>
      <c r="E26" s="5"/>
      <c r="F26" s="5">
        <v>66</v>
      </c>
      <c r="G26" s="29">
        <f t="shared" si="0"/>
        <v>4</v>
      </c>
    </row>
    <row r="27" spans="1:7" ht="30.75" customHeight="1" x14ac:dyDescent="0.25">
      <c r="A27" s="6"/>
      <c r="B27" s="23" t="s">
        <v>12</v>
      </c>
      <c r="C27" s="8" t="s">
        <v>4</v>
      </c>
      <c r="D27" s="5">
        <v>120</v>
      </c>
      <c r="E27" s="5"/>
      <c r="F27" s="5">
        <v>70</v>
      </c>
      <c r="G27" s="29">
        <f t="shared" si="0"/>
        <v>50</v>
      </c>
    </row>
    <row r="28" spans="1:7" ht="30.75" customHeight="1" x14ac:dyDescent="0.25">
      <c r="A28" s="6"/>
      <c r="B28" s="23" t="s">
        <v>13</v>
      </c>
      <c r="C28" s="8" t="s">
        <v>4</v>
      </c>
      <c r="D28" s="5">
        <v>5</v>
      </c>
      <c r="E28" s="5"/>
      <c r="F28" s="5"/>
      <c r="G28" s="5">
        <f t="shared" si="0"/>
        <v>5</v>
      </c>
    </row>
    <row r="29" spans="1:7" ht="30.75" customHeight="1" x14ac:dyDescent="0.25">
      <c r="A29" s="6"/>
      <c r="B29" s="23" t="s">
        <v>14</v>
      </c>
      <c r="C29" s="8" t="s">
        <v>4</v>
      </c>
      <c r="D29" s="5">
        <v>1</v>
      </c>
      <c r="E29" s="5"/>
      <c r="F29" s="5"/>
      <c r="G29" s="5">
        <f t="shared" si="0"/>
        <v>1</v>
      </c>
    </row>
    <row r="30" spans="1:7" ht="30.75" customHeight="1" x14ac:dyDescent="0.25">
      <c r="A30" s="6"/>
      <c r="B30" s="23" t="s">
        <v>232</v>
      </c>
      <c r="C30" s="8" t="s">
        <v>4</v>
      </c>
      <c r="D30" s="5">
        <v>178</v>
      </c>
      <c r="E30" s="5"/>
      <c r="F30" s="5">
        <v>178</v>
      </c>
      <c r="G30" s="5">
        <f t="shared" si="0"/>
        <v>0</v>
      </c>
    </row>
    <row r="31" spans="1:7" ht="30.75" customHeight="1" x14ac:dyDescent="0.25">
      <c r="A31" s="6"/>
      <c r="B31" s="23" t="s">
        <v>15</v>
      </c>
      <c r="C31" s="8" t="s">
        <v>4</v>
      </c>
      <c r="D31" s="5">
        <v>28</v>
      </c>
      <c r="E31" s="5">
        <v>24</v>
      </c>
      <c r="F31" s="5">
        <v>26</v>
      </c>
      <c r="G31" s="29">
        <f t="shared" si="0"/>
        <v>26</v>
      </c>
    </row>
    <row r="32" spans="1:7" ht="30.75" customHeight="1" x14ac:dyDescent="0.25">
      <c r="A32" s="6"/>
      <c r="B32" s="23" t="s">
        <v>16</v>
      </c>
      <c r="C32" s="8" t="s">
        <v>4</v>
      </c>
      <c r="D32" s="5">
        <v>21</v>
      </c>
      <c r="E32" s="5">
        <v>24</v>
      </c>
      <c r="F32" s="5">
        <v>21</v>
      </c>
      <c r="G32" s="29">
        <f t="shared" si="0"/>
        <v>24</v>
      </c>
    </row>
    <row r="33" spans="1:7" ht="30.75" customHeight="1" x14ac:dyDescent="0.25">
      <c r="A33" s="6"/>
      <c r="B33" s="23" t="s">
        <v>17</v>
      </c>
      <c r="C33" s="8" t="s">
        <v>4</v>
      </c>
      <c r="D33" s="5">
        <v>17</v>
      </c>
      <c r="E33" s="5">
        <v>24</v>
      </c>
      <c r="F33" s="5">
        <v>17</v>
      </c>
      <c r="G33" s="29">
        <f t="shared" si="0"/>
        <v>24</v>
      </c>
    </row>
    <row r="34" spans="1:7" ht="30.75" customHeight="1" x14ac:dyDescent="0.25">
      <c r="A34" s="6"/>
      <c r="B34" s="23" t="s">
        <v>18</v>
      </c>
      <c r="C34" s="8" t="s">
        <v>4</v>
      </c>
      <c r="D34" s="5">
        <v>7</v>
      </c>
      <c r="E34" s="5">
        <v>24</v>
      </c>
      <c r="F34" s="5">
        <v>14</v>
      </c>
      <c r="G34" s="29">
        <f t="shared" si="0"/>
        <v>17</v>
      </c>
    </row>
    <row r="35" spans="1:7" ht="30.75" customHeight="1" x14ac:dyDescent="0.25">
      <c r="A35" s="6"/>
      <c r="B35" s="23" t="s">
        <v>19</v>
      </c>
      <c r="C35" s="8" t="s">
        <v>4</v>
      </c>
      <c r="D35" s="5">
        <v>45</v>
      </c>
      <c r="E35" s="5">
        <v>12</v>
      </c>
      <c r="F35" s="5">
        <v>45</v>
      </c>
      <c r="G35" s="29">
        <f t="shared" si="0"/>
        <v>12</v>
      </c>
    </row>
    <row r="36" spans="1:7" ht="30.75" customHeight="1" x14ac:dyDescent="0.25">
      <c r="A36" s="6"/>
      <c r="B36" s="23" t="s">
        <v>236</v>
      </c>
      <c r="C36" s="8" t="s">
        <v>4</v>
      </c>
      <c r="D36" s="5">
        <v>19</v>
      </c>
      <c r="E36" s="5">
        <v>24</v>
      </c>
      <c r="F36" s="5">
        <v>17</v>
      </c>
      <c r="G36" s="5">
        <f t="shared" si="0"/>
        <v>26</v>
      </c>
    </row>
    <row r="37" spans="1:7" ht="30.75" customHeight="1" x14ac:dyDescent="0.25">
      <c r="A37" s="6"/>
      <c r="B37" s="23" t="s">
        <v>20</v>
      </c>
      <c r="C37" s="8" t="s">
        <v>4</v>
      </c>
      <c r="D37" s="5">
        <v>255</v>
      </c>
      <c r="E37" s="5">
        <v>300</v>
      </c>
      <c r="F37" s="5">
        <v>186</v>
      </c>
      <c r="G37" s="29">
        <f t="shared" si="0"/>
        <v>369</v>
      </c>
    </row>
    <row r="38" spans="1:7" ht="30.75" customHeight="1" x14ac:dyDescent="0.25">
      <c r="A38" s="6"/>
      <c r="B38" s="23" t="s">
        <v>218</v>
      </c>
      <c r="C38" s="8" t="s">
        <v>4</v>
      </c>
      <c r="D38" s="5">
        <v>241</v>
      </c>
      <c r="E38" s="5"/>
      <c r="F38" s="5">
        <v>103</v>
      </c>
      <c r="G38" s="29">
        <f t="shared" si="0"/>
        <v>138</v>
      </c>
    </row>
    <row r="39" spans="1:7" ht="30.75" customHeight="1" x14ac:dyDescent="0.25">
      <c r="A39" s="6"/>
      <c r="B39" s="23" t="s">
        <v>21</v>
      </c>
      <c r="C39" s="8" t="s">
        <v>4</v>
      </c>
      <c r="D39" s="5">
        <v>75</v>
      </c>
      <c r="E39" s="5"/>
      <c r="F39" s="5">
        <v>25</v>
      </c>
      <c r="G39" s="29">
        <f t="shared" si="0"/>
        <v>50</v>
      </c>
    </row>
    <row r="40" spans="1:7" ht="30.75" customHeight="1" x14ac:dyDescent="0.25">
      <c r="A40" s="6"/>
      <c r="B40" s="23" t="s">
        <v>22</v>
      </c>
      <c r="C40" s="8" t="s">
        <v>4</v>
      </c>
      <c r="D40" s="28">
        <v>5</v>
      </c>
      <c r="E40" s="5"/>
      <c r="F40" s="5"/>
      <c r="G40" s="5">
        <f t="shared" si="0"/>
        <v>5</v>
      </c>
    </row>
    <row r="41" spans="1:7" ht="30.75" customHeight="1" x14ac:dyDescent="0.25">
      <c r="A41" s="6"/>
      <c r="B41" s="23" t="s">
        <v>23</v>
      </c>
      <c r="C41" s="8" t="s">
        <v>4</v>
      </c>
      <c r="D41" s="28">
        <v>22</v>
      </c>
      <c r="E41" s="5"/>
      <c r="F41" s="5">
        <v>3</v>
      </c>
      <c r="G41" s="5">
        <f t="shared" si="0"/>
        <v>19</v>
      </c>
    </row>
    <row r="42" spans="1:7" ht="30.75" customHeight="1" x14ac:dyDescent="0.25">
      <c r="A42" s="6"/>
      <c r="B42" s="23" t="s">
        <v>24</v>
      </c>
      <c r="C42" s="8" t="s">
        <v>4</v>
      </c>
      <c r="D42" s="28">
        <v>10</v>
      </c>
      <c r="E42" s="5"/>
      <c r="F42" s="5"/>
      <c r="G42" s="29">
        <f t="shared" si="0"/>
        <v>10</v>
      </c>
    </row>
    <row r="43" spans="1:7" ht="30.75" customHeight="1" x14ac:dyDescent="0.25">
      <c r="A43" s="6"/>
      <c r="B43" s="23" t="s">
        <v>25</v>
      </c>
      <c r="C43" s="8" t="s">
        <v>4</v>
      </c>
      <c r="D43" s="28">
        <v>11</v>
      </c>
      <c r="E43" s="5"/>
      <c r="F43" s="5">
        <v>1</v>
      </c>
      <c r="G43" s="5">
        <f t="shared" si="0"/>
        <v>10</v>
      </c>
    </row>
    <row r="44" spans="1:7" ht="30.75" customHeight="1" x14ac:dyDescent="0.25">
      <c r="A44" s="6"/>
      <c r="B44" s="23" t="s">
        <v>26</v>
      </c>
      <c r="C44" s="8" t="s">
        <v>4</v>
      </c>
      <c r="D44" s="28">
        <v>10</v>
      </c>
      <c r="E44" s="5"/>
      <c r="F44" s="5">
        <v>1</v>
      </c>
      <c r="G44" s="29">
        <f t="shared" si="0"/>
        <v>9</v>
      </c>
    </row>
    <row r="45" spans="1:7" ht="30.75" customHeight="1" x14ac:dyDescent="0.25">
      <c r="A45" s="6"/>
      <c r="B45" s="23" t="s">
        <v>27</v>
      </c>
      <c r="C45" s="8" t="s">
        <v>4</v>
      </c>
      <c r="D45" s="5">
        <v>10</v>
      </c>
      <c r="E45" s="5"/>
      <c r="F45" s="5">
        <v>8</v>
      </c>
      <c r="G45" s="5">
        <f t="shared" si="0"/>
        <v>2</v>
      </c>
    </row>
    <row r="46" spans="1:7" ht="30.75" customHeight="1" x14ac:dyDescent="0.25">
      <c r="A46" s="6"/>
      <c r="B46" s="23" t="s">
        <v>28</v>
      </c>
      <c r="C46" s="8" t="s">
        <v>4</v>
      </c>
      <c r="D46" s="28">
        <v>6</v>
      </c>
      <c r="E46" s="5"/>
      <c r="F46" s="5"/>
      <c r="G46" s="5">
        <f t="shared" si="0"/>
        <v>6</v>
      </c>
    </row>
    <row r="47" spans="1:7" ht="30.75" customHeight="1" x14ac:dyDescent="0.25">
      <c r="A47" s="6"/>
      <c r="B47" s="23" t="s">
        <v>29</v>
      </c>
      <c r="C47" s="8" t="s">
        <v>4</v>
      </c>
      <c r="D47" s="28">
        <v>4</v>
      </c>
      <c r="E47" s="5"/>
      <c r="F47" s="5"/>
      <c r="G47" s="5">
        <f t="shared" si="0"/>
        <v>4</v>
      </c>
    </row>
    <row r="48" spans="1:7" ht="30.75" customHeight="1" x14ac:dyDescent="0.25">
      <c r="A48" s="6"/>
      <c r="B48" s="23" t="s">
        <v>30</v>
      </c>
      <c r="C48" s="8" t="s">
        <v>4</v>
      </c>
      <c r="D48" s="28">
        <v>48</v>
      </c>
      <c r="E48" s="5"/>
      <c r="F48" s="5">
        <v>24</v>
      </c>
      <c r="G48" s="29">
        <f t="shared" si="0"/>
        <v>24</v>
      </c>
    </row>
    <row r="49" spans="1:7" ht="30.75" customHeight="1" x14ac:dyDescent="0.25">
      <c r="A49" s="6"/>
      <c r="B49" s="23" t="s">
        <v>211</v>
      </c>
      <c r="C49" s="8" t="s">
        <v>4</v>
      </c>
      <c r="D49" s="28">
        <v>57</v>
      </c>
      <c r="E49" s="5"/>
      <c r="F49" s="5">
        <v>43</v>
      </c>
      <c r="G49" s="29">
        <f t="shared" si="0"/>
        <v>14</v>
      </c>
    </row>
    <row r="50" spans="1:7" ht="30.75" customHeight="1" x14ac:dyDescent="0.25">
      <c r="A50" s="6"/>
      <c r="B50" s="23" t="s">
        <v>31</v>
      </c>
      <c r="C50" s="8" t="s">
        <v>32</v>
      </c>
      <c r="D50" s="28">
        <v>146</v>
      </c>
      <c r="E50" s="5">
        <v>100</v>
      </c>
      <c r="F50" s="5">
        <v>69</v>
      </c>
      <c r="G50" s="29">
        <f t="shared" si="0"/>
        <v>177</v>
      </c>
    </row>
    <row r="51" spans="1:7" ht="30.75" customHeight="1" x14ac:dyDescent="0.25">
      <c r="A51" s="6"/>
      <c r="B51" s="23" t="s">
        <v>33</v>
      </c>
      <c r="C51" s="8" t="s">
        <v>32</v>
      </c>
      <c r="D51" s="28">
        <v>146</v>
      </c>
      <c r="E51" s="5">
        <v>100</v>
      </c>
      <c r="F51" s="5">
        <v>52</v>
      </c>
      <c r="G51" s="29">
        <f t="shared" si="0"/>
        <v>194</v>
      </c>
    </row>
    <row r="52" spans="1:7" ht="30.75" customHeight="1" x14ac:dyDescent="0.25">
      <c r="A52" s="6"/>
      <c r="B52" s="23" t="s">
        <v>34</v>
      </c>
      <c r="C52" s="8" t="s">
        <v>4</v>
      </c>
      <c r="D52" s="28">
        <v>64</v>
      </c>
      <c r="E52" s="5"/>
      <c r="F52" s="5">
        <v>9</v>
      </c>
      <c r="G52" s="5">
        <f t="shared" si="0"/>
        <v>55</v>
      </c>
    </row>
    <row r="53" spans="1:7" ht="30.75" customHeight="1" x14ac:dyDescent="0.25">
      <c r="A53" s="6"/>
      <c r="B53" s="23" t="s">
        <v>35</v>
      </c>
      <c r="C53" s="8" t="s">
        <v>4</v>
      </c>
      <c r="D53" s="5">
        <v>40</v>
      </c>
      <c r="E53" s="5"/>
      <c r="F53" s="5">
        <v>40</v>
      </c>
      <c r="G53" s="5">
        <f t="shared" si="0"/>
        <v>0</v>
      </c>
    </row>
    <row r="54" spans="1:7" ht="30.75" customHeight="1" x14ac:dyDescent="0.25">
      <c r="A54" s="6"/>
      <c r="B54" s="23" t="s">
        <v>36</v>
      </c>
      <c r="C54" s="8" t="s">
        <v>4</v>
      </c>
      <c r="D54" s="5">
        <v>41</v>
      </c>
      <c r="E54" s="5"/>
      <c r="F54" s="5">
        <v>36</v>
      </c>
      <c r="G54" s="5">
        <f t="shared" si="0"/>
        <v>5</v>
      </c>
    </row>
    <row r="55" spans="1:7" ht="30.75" customHeight="1" x14ac:dyDescent="0.25">
      <c r="A55" s="6"/>
      <c r="B55" s="23" t="s">
        <v>231</v>
      </c>
      <c r="C55" s="8" t="s">
        <v>4</v>
      </c>
      <c r="D55" s="5">
        <v>43</v>
      </c>
      <c r="E55" s="5"/>
      <c r="F55" s="5">
        <v>1</v>
      </c>
      <c r="G55" s="5">
        <f t="shared" si="0"/>
        <v>42</v>
      </c>
    </row>
    <row r="56" spans="1:7" ht="30.75" customHeight="1" x14ac:dyDescent="0.25">
      <c r="A56" s="6"/>
      <c r="B56" s="23" t="s">
        <v>234</v>
      </c>
      <c r="C56" s="8" t="s">
        <v>4</v>
      </c>
      <c r="D56" s="5">
        <v>27</v>
      </c>
      <c r="E56" s="5"/>
      <c r="F56" s="5">
        <v>15</v>
      </c>
      <c r="G56" s="5">
        <f t="shared" si="0"/>
        <v>12</v>
      </c>
    </row>
    <row r="57" spans="1:7" ht="30.75" customHeight="1" x14ac:dyDescent="0.25">
      <c r="A57" s="6"/>
      <c r="B57" s="23" t="s">
        <v>235</v>
      </c>
      <c r="C57" s="8" t="s">
        <v>4</v>
      </c>
      <c r="D57" s="5">
        <v>22</v>
      </c>
      <c r="E57" s="5"/>
      <c r="F57" s="5">
        <v>15</v>
      </c>
      <c r="G57" s="5">
        <f t="shared" si="0"/>
        <v>7</v>
      </c>
    </row>
    <row r="58" spans="1:7" ht="30.75" customHeight="1" x14ac:dyDescent="0.25">
      <c r="A58" s="6"/>
      <c r="B58" s="23" t="s">
        <v>37</v>
      </c>
      <c r="C58" s="8" t="s">
        <v>4</v>
      </c>
      <c r="D58" s="5">
        <v>11</v>
      </c>
      <c r="E58" s="5"/>
      <c r="F58" s="5">
        <v>5</v>
      </c>
      <c r="G58" s="5">
        <f t="shared" si="0"/>
        <v>6</v>
      </c>
    </row>
    <row r="59" spans="1:7" ht="30.75" customHeight="1" x14ac:dyDescent="0.25">
      <c r="A59" s="6"/>
      <c r="B59" s="23" t="s">
        <v>38</v>
      </c>
      <c r="C59" s="8" t="s">
        <v>4</v>
      </c>
      <c r="D59" s="5">
        <v>12</v>
      </c>
      <c r="E59" s="5"/>
      <c r="F59" s="5">
        <v>6</v>
      </c>
      <c r="G59" s="5">
        <f t="shared" si="0"/>
        <v>6</v>
      </c>
    </row>
    <row r="60" spans="1:7" ht="30.75" customHeight="1" x14ac:dyDescent="0.25">
      <c r="A60" s="6"/>
      <c r="B60" s="23" t="s">
        <v>243</v>
      </c>
      <c r="C60" s="8" t="s">
        <v>203</v>
      </c>
      <c r="D60" s="5">
        <v>1</v>
      </c>
      <c r="E60" s="5"/>
      <c r="F60" s="5">
        <v>1</v>
      </c>
      <c r="G60" s="5">
        <f t="shared" si="0"/>
        <v>0</v>
      </c>
    </row>
    <row r="61" spans="1:7" ht="30.75" customHeight="1" x14ac:dyDescent="0.25">
      <c r="A61" s="6"/>
      <c r="B61" s="23" t="s">
        <v>39</v>
      </c>
      <c r="C61" s="8" t="s">
        <v>4</v>
      </c>
      <c r="D61" s="5">
        <v>282</v>
      </c>
      <c r="E61" s="5">
        <v>150</v>
      </c>
      <c r="F61" s="5">
        <v>102</v>
      </c>
      <c r="G61" s="5">
        <f t="shared" si="0"/>
        <v>330</v>
      </c>
    </row>
    <row r="62" spans="1:7" ht="30.75" customHeight="1" x14ac:dyDescent="0.25">
      <c r="A62" s="6"/>
      <c r="B62" s="23" t="s">
        <v>40</v>
      </c>
      <c r="C62" s="8" t="s">
        <v>4</v>
      </c>
      <c r="D62" s="5">
        <v>50</v>
      </c>
      <c r="E62" s="5"/>
      <c r="F62" s="5"/>
      <c r="G62" s="5">
        <f t="shared" si="0"/>
        <v>50</v>
      </c>
    </row>
    <row r="63" spans="1:7" ht="30.75" customHeight="1" x14ac:dyDescent="0.25">
      <c r="A63" s="6"/>
      <c r="B63" s="23" t="s">
        <v>204</v>
      </c>
      <c r="C63" s="8" t="s">
        <v>4</v>
      </c>
      <c r="D63" s="28">
        <v>78</v>
      </c>
      <c r="E63" s="5"/>
      <c r="F63" s="5">
        <v>54</v>
      </c>
      <c r="G63" s="5">
        <f t="shared" si="0"/>
        <v>24</v>
      </c>
    </row>
    <row r="64" spans="1:7" ht="30.75" customHeight="1" x14ac:dyDescent="0.25">
      <c r="A64" s="6"/>
      <c r="B64" s="23" t="s">
        <v>41</v>
      </c>
      <c r="C64" s="8" t="s">
        <v>4</v>
      </c>
      <c r="D64" s="28">
        <v>0</v>
      </c>
      <c r="E64" s="5"/>
      <c r="F64" s="5"/>
      <c r="G64" s="5">
        <f t="shared" si="0"/>
        <v>0</v>
      </c>
    </row>
    <row r="65" spans="1:7" ht="30.75" customHeight="1" x14ac:dyDescent="0.25">
      <c r="A65" s="6"/>
      <c r="B65" s="23" t="s">
        <v>42</v>
      </c>
      <c r="C65" s="8" t="s">
        <v>4</v>
      </c>
      <c r="D65" s="28">
        <v>24</v>
      </c>
      <c r="E65" s="5"/>
      <c r="F65" s="5"/>
      <c r="G65" s="5">
        <f t="shared" si="0"/>
        <v>24</v>
      </c>
    </row>
    <row r="66" spans="1:7" ht="30.75" customHeight="1" x14ac:dyDescent="0.25">
      <c r="A66" s="6"/>
      <c r="B66" s="23" t="s">
        <v>43</v>
      </c>
      <c r="C66" s="8" t="s">
        <v>4</v>
      </c>
      <c r="D66" s="28">
        <v>20</v>
      </c>
      <c r="E66" s="5"/>
      <c r="F66" s="5"/>
      <c r="G66" s="5">
        <f t="shared" si="0"/>
        <v>20</v>
      </c>
    </row>
    <row r="67" spans="1:7" ht="30.75" customHeight="1" x14ac:dyDescent="0.25">
      <c r="A67" s="6"/>
      <c r="B67" s="23" t="s">
        <v>44</v>
      </c>
      <c r="C67" s="8" t="s">
        <v>4</v>
      </c>
      <c r="D67" s="28">
        <v>130</v>
      </c>
      <c r="E67" s="5"/>
      <c r="F67" s="5"/>
      <c r="G67" s="5">
        <f t="shared" si="0"/>
        <v>130</v>
      </c>
    </row>
    <row r="68" spans="1:7" ht="30.75" customHeight="1" x14ac:dyDescent="0.25">
      <c r="A68" s="6"/>
      <c r="B68" s="23" t="s">
        <v>45</v>
      </c>
      <c r="C68" s="8" t="s">
        <v>4</v>
      </c>
      <c r="D68" s="28">
        <v>25</v>
      </c>
      <c r="E68" s="5"/>
      <c r="F68" s="5"/>
      <c r="G68" s="5">
        <f t="shared" si="0"/>
        <v>25</v>
      </c>
    </row>
    <row r="69" spans="1:7" ht="30.75" customHeight="1" x14ac:dyDescent="0.25">
      <c r="A69" s="6"/>
      <c r="B69" s="23" t="s">
        <v>202</v>
      </c>
      <c r="C69" s="8" t="s">
        <v>203</v>
      </c>
      <c r="D69" s="28">
        <v>40</v>
      </c>
      <c r="E69" s="5"/>
      <c r="F69" s="5">
        <v>16</v>
      </c>
      <c r="G69" s="5">
        <f t="shared" si="0"/>
        <v>24</v>
      </c>
    </row>
    <row r="70" spans="1:7" ht="30.75" customHeight="1" x14ac:dyDescent="0.25">
      <c r="A70" s="6"/>
      <c r="B70" s="23" t="s">
        <v>264</v>
      </c>
      <c r="C70" s="8" t="s">
        <v>4</v>
      </c>
      <c r="D70" s="28">
        <v>0</v>
      </c>
      <c r="E70" s="5"/>
      <c r="F70" s="5"/>
      <c r="G70" s="5">
        <f t="shared" si="0"/>
        <v>0</v>
      </c>
    </row>
    <row r="71" spans="1:7" ht="30.75" customHeight="1" x14ac:dyDescent="0.25">
      <c r="A71" s="6"/>
      <c r="B71" s="23" t="s">
        <v>265</v>
      </c>
      <c r="C71" s="8" t="s">
        <v>4</v>
      </c>
      <c r="D71" s="28">
        <v>0</v>
      </c>
      <c r="E71" s="5"/>
      <c r="F71" s="5"/>
      <c r="G71" s="5">
        <f t="shared" si="0"/>
        <v>0</v>
      </c>
    </row>
    <row r="72" spans="1:7" ht="30.75" customHeight="1" x14ac:dyDescent="0.25">
      <c r="A72" s="6"/>
      <c r="B72" s="23" t="s">
        <v>266</v>
      </c>
      <c r="C72" s="8" t="s">
        <v>4</v>
      </c>
      <c r="D72" s="28">
        <v>0</v>
      </c>
      <c r="E72" s="5"/>
      <c r="F72" s="5"/>
      <c r="G72" s="5">
        <f t="shared" si="0"/>
        <v>0</v>
      </c>
    </row>
    <row r="73" spans="1:7" ht="30.75" customHeight="1" x14ac:dyDescent="0.25">
      <c r="A73" s="6"/>
      <c r="B73" s="23" t="s">
        <v>46</v>
      </c>
      <c r="C73" s="8" t="s">
        <v>4</v>
      </c>
      <c r="D73" s="28">
        <v>50</v>
      </c>
      <c r="E73" s="5"/>
      <c r="F73" s="5">
        <v>50</v>
      </c>
      <c r="G73" s="5">
        <f t="shared" si="0"/>
        <v>0</v>
      </c>
    </row>
    <row r="74" spans="1:7" ht="30.75" customHeight="1" x14ac:dyDescent="0.25">
      <c r="A74" s="6"/>
      <c r="B74" s="23" t="s">
        <v>238</v>
      </c>
      <c r="C74" s="8" t="s">
        <v>4</v>
      </c>
      <c r="D74" s="28">
        <v>75</v>
      </c>
      <c r="E74" s="5"/>
      <c r="F74" s="5">
        <v>75</v>
      </c>
      <c r="G74" s="5">
        <f t="shared" si="0"/>
        <v>0</v>
      </c>
    </row>
    <row r="75" spans="1:7" ht="30.75" customHeight="1" x14ac:dyDescent="0.25">
      <c r="A75" s="6"/>
      <c r="B75" s="23" t="s">
        <v>263</v>
      </c>
      <c r="C75" s="8" t="s">
        <v>4</v>
      </c>
      <c r="D75" s="28">
        <v>50</v>
      </c>
      <c r="E75" s="5"/>
      <c r="F75" s="5">
        <v>30</v>
      </c>
      <c r="G75" s="5">
        <f t="shared" si="0"/>
        <v>20</v>
      </c>
    </row>
    <row r="76" spans="1:7" ht="30.75" customHeight="1" x14ac:dyDescent="0.25">
      <c r="A76" s="6"/>
      <c r="B76" s="23" t="s">
        <v>239</v>
      </c>
      <c r="C76" s="8" t="s">
        <v>4</v>
      </c>
      <c r="D76" s="28">
        <v>60</v>
      </c>
      <c r="E76" s="5"/>
      <c r="F76" s="5">
        <v>10</v>
      </c>
      <c r="G76" s="5">
        <f t="shared" si="0"/>
        <v>50</v>
      </c>
    </row>
    <row r="77" spans="1:7" ht="30.75" customHeight="1" x14ac:dyDescent="0.25">
      <c r="A77" s="6"/>
      <c r="B77" s="23" t="s">
        <v>47</v>
      </c>
      <c r="C77" s="8" t="s">
        <v>4</v>
      </c>
      <c r="D77" s="5">
        <v>480</v>
      </c>
      <c r="E77" s="5">
        <v>192</v>
      </c>
      <c r="F77" s="5">
        <v>12</v>
      </c>
      <c r="G77" s="5">
        <f t="shared" si="0"/>
        <v>660</v>
      </c>
    </row>
    <row r="78" spans="1:7" ht="30.75" customHeight="1" x14ac:dyDescent="0.25">
      <c r="A78" s="6"/>
      <c r="B78" s="23" t="s">
        <v>48</v>
      </c>
      <c r="C78" s="8" t="s">
        <v>4</v>
      </c>
      <c r="D78" s="5">
        <v>65</v>
      </c>
      <c r="E78" s="5"/>
      <c r="F78" s="5">
        <v>65</v>
      </c>
      <c r="G78" s="5">
        <f t="shared" si="0"/>
        <v>0</v>
      </c>
    </row>
    <row r="79" spans="1:7" ht="30.75" customHeight="1" x14ac:dyDescent="0.25">
      <c r="A79" s="6"/>
      <c r="B79" s="23" t="s">
        <v>49</v>
      </c>
      <c r="C79" s="8" t="s">
        <v>4</v>
      </c>
      <c r="D79" s="28">
        <v>102</v>
      </c>
      <c r="E79" s="5"/>
      <c r="F79" s="5">
        <v>15</v>
      </c>
      <c r="G79" s="5">
        <f t="shared" si="0"/>
        <v>87</v>
      </c>
    </row>
    <row r="80" spans="1:7" ht="30.75" customHeight="1" x14ac:dyDescent="0.25">
      <c r="A80" s="6"/>
      <c r="B80" s="23" t="s">
        <v>50</v>
      </c>
      <c r="C80" s="8" t="s">
        <v>4</v>
      </c>
      <c r="D80" s="28">
        <v>6</v>
      </c>
      <c r="E80" s="5"/>
      <c r="F80" s="5"/>
      <c r="G80" s="5">
        <f t="shared" si="0"/>
        <v>6</v>
      </c>
    </row>
    <row r="81" spans="1:7" ht="30.75" customHeight="1" x14ac:dyDescent="0.25">
      <c r="A81" s="6"/>
      <c r="B81" s="23" t="s">
        <v>226</v>
      </c>
      <c r="C81" s="8" t="s">
        <v>4</v>
      </c>
      <c r="D81" s="5">
        <v>172</v>
      </c>
      <c r="E81" s="5"/>
      <c r="F81" s="5">
        <v>7</v>
      </c>
      <c r="G81" s="5">
        <f t="shared" si="0"/>
        <v>165</v>
      </c>
    </row>
    <row r="82" spans="1:7" ht="37.5" customHeight="1" x14ac:dyDescent="0.25">
      <c r="A82" s="6"/>
      <c r="B82" s="23" t="s">
        <v>227</v>
      </c>
      <c r="C82" s="8" t="s">
        <v>4</v>
      </c>
      <c r="D82" s="5">
        <v>14</v>
      </c>
      <c r="E82" s="5"/>
      <c r="F82" s="5">
        <v>11</v>
      </c>
      <c r="G82" s="5">
        <f t="shared" si="0"/>
        <v>3</v>
      </c>
    </row>
    <row r="83" spans="1:7" ht="30.75" customHeight="1" x14ac:dyDescent="0.25">
      <c r="A83" s="6"/>
      <c r="B83" s="23" t="s">
        <v>254</v>
      </c>
      <c r="C83" s="8" t="s">
        <v>4</v>
      </c>
      <c r="D83" s="28">
        <v>262</v>
      </c>
      <c r="E83" s="29"/>
      <c r="F83" s="5">
        <v>188</v>
      </c>
      <c r="G83" s="29">
        <f t="shared" si="0"/>
        <v>74</v>
      </c>
    </row>
    <row r="84" spans="1:7" ht="30.75" customHeight="1" x14ac:dyDescent="0.25">
      <c r="A84" s="6"/>
      <c r="B84" s="23" t="s">
        <v>51</v>
      </c>
      <c r="C84" s="8" t="s">
        <v>4</v>
      </c>
      <c r="D84" s="5">
        <v>135</v>
      </c>
      <c r="E84" s="5"/>
      <c r="F84" s="5">
        <v>135</v>
      </c>
      <c r="G84" s="5">
        <f t="shared" si="0"/>
        <v>0</v>
      </c>
    </row>
    <row r="85" spans="1:7" ht="30.75" customHeight="1" x14ac:dyDescent="0.25">
      <c r="A85" s="6"/>
      <c r="B85" s="23" t="s">
        <v>52</v>
      </c>
      <c r="C85" s="8" t="s">
        <v>4</v>
      </c>
      <c r="D85" s="5">
        <v>138</v>
      </c>
      <c r="E85" s="5"/>
      <c r="F85" s="5">
        <v>132</v>
      </c>
      <c r="G85" s="5">
        <f t="shared" si="0"/>
        <v>6</v>
      </c>
    </row>
    <row r="86" spans="1:7" ht="30.75" customHeight="1" x14ac:dyDescent="0.25">
      <c r="A86" s="6"/>
      <c r="B86" s="23" t="s">
        <v>301</v>
      </c>
      <c r="C86" s="8" t="s">
        <v>4</v>
      </c>
      <c r="D86" s="5">
        <v>4</v>
      </c>
      <c r="E86" s="5"/>
      <c r="F86" s="5"/>
      <c r="G86" s="5">
        <f t="shared" si="0"/>
        <v>4</v>
      </c>
    </row>
    <row r="87" spans="1:7" ht="30.75" customHeight="1" x14ac:dyDescent="0.25">
      <c r="A87" s="6"/>
      <c r="B87" s="23" t="s">
        <v>53</v>
      </c>
      <c r="C87" s="8" t="s">
        <v>4</v>
      </c>
      <c r="D87" s="5">
        <v>190</v>
      </c>
      <c r="E87" s="5"/>
      <c r="F87" s="5"/>
      <c r="G87" s="29">
        <f t="shared" si="0"/>
        <v>190</v>
      </c>
    </row>
    <row r="88" spans="1:7" ht="30.75" customHeight="1" x14ac:dyDescent="0.25">
      <c r="A88" s="6"/>
      <c r="B88" s="23" t="s">
        <v>209</v>
      </c>
      <c r="C88" s="8" t="s">
        <v>4</v>
      </c>
      <c r="D88" s="5">
        <v>81</v>
      </c>
      <c r="E88" s="5">
        <v>50</v>
      </c>
      <c r="F88" s="5">
        <v>30</v>
      </c>
      <c r="G88" s="29">
        <f t="shared" si="0"/>
        <v>101</v>
      </c>
    </row>
    <row r="89" spans="1:7" ht="30.75" customHeight="1" x14ac:dyDescent="0.25">
      <c r="A89" s="6"/>
      <c r="B89" s="23" t="s">
        <v>54</v>
      </c>
      <c r="C89" s="8" t="s">
        <v>32</v>
      </c>
      <c r="D89" s="5">
        <v>173</v>
      </c>
      <c r="E89" s="5"/>
      <c r="F89" s="5">
        <v>66</v>
      </c>
      <c r="G89" s="29">
        <f t="shared" si="0"/>
        <v>107</v>
      </c>
    </row>
    <row r="90" spans="1:7" ht="30.75" customHeight="1" x14ac:dyDescent="0.25">
      <c r="A90" s="6"/>
      <c r="B90" s="23" t="s">
        <v>229</v>
      </c>
      <c r="C90" s="8" t="s">
        <v>32</v>
      </c>
      <c r="D90" s="5">
        <v>13</v>
      </c>
      <c r="E90" s="5"/>
      <c r="F90" s="5"/>
      <c r="G90" s="29">
        <f t="shared" si="0"/>
        <v>13</v>
      </c>
    </row>
    <row r="91" spans="1:7" ht="30.75" customHeight="1" x14ac:dyDescent="0.25">
      <c r="A91" s="6"/>
      <c r="B91" s="23" t="s">
        <v>302</v>
      </c>
      <c r="C91" s="8" t="s">
        <v>32</v>
      </c>
      <c r="D91" s="5">
        <v>1</v>
      </c>
      <c r="E91" s="5"/>
      <c r="F91" s="5"/>
      <c r="G91" s="5">
        <f t="shared" si="0"/>
        <v>1</v>
      </c>
    </row>
    <row r="92" spans="1:7" ht="30.75" customHeight="1" x14ac:dyDescent="0.25">
      <c r="A92" s="6"/>
      <c r="B92" s="23" t="s">
        <v>303</v>
      </c>
      <c r="C92" s="8" t="s">
        <v>32</v>
      </c>
      <c r="D92" s="5">
        <v>1</v>
      </c>
      <c r="E92" s="5"/>
      <c r="F92" s="5"/>
      <c r="G92" s="5">
        <f t="shared" si="0"/>
        <v>1</v>
      </c>
    </row>
    <row r="93" spans="1:7" ht="30.75" customHeight="1" x14ac:dyDescent="0.25">
      <c r="A93" s="6"/>
      <c r="B93" s="23" t="s">
        <v>55</v>
      </c>
      <c r="C93" s="8" t="s">
        <v>32</v>
      </c>
      <c r="D93" s="5">
        <v>15</v>
      </c>
      <c r="E93" s="5"/>
      <c r="F93" s="5"/>
      <c r="G93" s="5">
        <f t="shared" ref="G93:G156" si="1">D93+E93-F93</f>
        <v>15</v>
      </c>
    </row>
    <row r="94" spans="1:7" ht="30.75" customHeight="1" x14ac:dyDescent="0.25">
      <c r="A94" s="6"/>
      <c r="B94" s="23" t="s">
        <v>304</v>
      </c>
      <c r="C94" s="8" t="s">
        <v>32</v>
      </c>
      <c r="D94" s="5">
        <v>2</v>
      </c>
      <c r="E94" s="5"/>
      <c r="F94" s="5">
        <v>2</v>
      </c>
      <c r="G94" s="5">
        <f t="shared" si="1"/>
        <v>0</v>
      </c>
    </row>
    <row r="95" spans="1:7" ht="30.75" customHeight="1" x14ac:dyDescent="0.25">
      <c r="A95" s="6"/>
      <c r="B95" s="23" t="s">
        <v>56</v>
      </c>
      <c r="C95" s="8" t="s">
        <v>32</v>
      </c>
      <c r="D95" s="5">
        <v>2</v>
      </c>
      <c r="E95" s="5"/>
      <c r="F95" s="5"/>
      <c r="G95" s="5">
        <f t="shared" si="1"/>
        <v>2</v>
      </c>
    </row>
    <row r="96" spans="1:7" ht="30.75" customHeight="1" x14ac:dyDescent="0.25">
      <c r="A96" s="6"/>
      <c r="B96" s="23" t="s">
        <v>57</v>
      </c>
      <c r="C96" s="8" t="s">
        <v>32</v>
      </c>
      <c r="D96" s="5">
        <v>3</v>
      </c>
      <c r="E96" s="5"/>
      <c r="F96" s="5"/>
      <c r="G96" s="5">
        <f t="shared" si="1"/>
        <v>3</v>
      </c>
    </row>
    <row r="97" spans="1:7" ht="30.75" customHeight="1" x14ac:dyDescent="0.25">
      <c r="A97" s="6"/>
      <c r="B97" s="23" t="s">
        <v>58</v>
      </c>
      <c r="C97" s="8" t="s">
        <v>32</v>
      </c>
      <c r="D97" s="5">
        <v>22</v>
      </c>
      <c r="E97" s="5"/>
      <c r="F97" s="5"/>
      <c r="G97" s="5">
        <f t="shared" si="1"/>
        <v>22</v>
      </c>
    </row>
    <row r="98" spans="1:7" ht="30.75" customHeight="1" x14ac:dyDescent="0.25">
      <c r="A98" s="6"/>
      <c r="B98" s="23" t="s">
        <v>59</v>
      </c>
      <c r="C98" s="8" t="s">
        <v>4</v>
      </c>
      <c r="D98" s="5">
        <v>0</v>
      </c>
      <c r="E98" s="5"/>
      <c r="F98" s="5"/>
      <c r="G98" s="5">
        <f t="shared" si="1"/>
        <v>0</v>
      </c>
    </row>
    <row r="99" spans="1:7" ht="30.75" customHeight="1" x14ac:dyDescent="0.25">
      <c r="A99" s="6"/>
      <c r="B99" s="23" t="s">
        <v>305</v>
      </c>
      <c r="C99" s="8" t="s">
        <v>4</v>
      </c>
      <c r="D99" s="5">
        <v>5</v>
      </c>
      <c r="E99" s="5"/>
      <c r="F99" s="5"/>
      <c r="G99" s="5">
        <f t="shared" si="1"/>
        <v>5</v>
      </c>
    </row>
    <row r="100" spans="1:7" ht="30.75" customHeight="1" x14ac:dyDescent="0.25">
      <c r="A100" s="6"/>
      <c r="B100" s="23" t="s">
        <v>60</v>
      </c>
      <c r="C100" s="8" t="s">
        <v>4</v>
      </c>
      <c r="D100" s="5">
        <v>0</v>
      </c>
      <c r="E100" s="5">
        <v>12</v>
      </c>
      <c r="F100" s="5"/>
      <c r="G100" s="29">
        <f t="shared" si="1"/>
        <v>12</v>
      </c>
    </row>
    <row r="101" spans="1:7" ht="30.75" customHeight="1" x14ac:dyDescent="0.25">
      <c r="A101" s="6"/>
      <c r="B101" s="23" t="s">
        <v>219</v>
      </c>
      <c r="C101" s="8" t="s">
        <v>4</v>
      </c>
      <c r="D101" s="5">
        <v>19</v>
      </c>
      <c r="E101" s="5"/>
      <c r="F101" s="5">
        <v>9</v>
      </c>
      <c r="G101" s="5">
        <f t="shared" si="1"/>
        <v>10</v>
      </c>
    </row>
    <row r="102" spans="1:7" ht="30.75" customHeight="1" x14ac:dyDescent="0.25">
      <c r="A102" s="6"/>
      <c r="B102" s="23" t="s">
        <v>61</v>
      </c>
      <c r="C102" s="8" t="s">
        <v>4</v>
      </c>
      <c r="D102" s="5">
        <v>4</v>
      </c>
      <c r="E102" s="5"/>
      <c r="F102" s="5">
        <v>4</v>
      </c>
      <c r="G102" s="5">
        <f t="shared" si="1"/>
        <v>0</v>
      </c>
    </row>
    <row r="103" spans="1:7" ht="30.75" customHeight="1" x14ac:dyDescent="0.25">
      <c r="A103" s="6"/>
      <c r="B103" s="23" t="s">
        <v>62</v>
      </c>
      <c r="C103" s="8" t="s">
        <v>4</v>
      </c>
      <c r="D103" s="5">
        <v>70</v>
      </c>
      <c r="E103" s="5"/>
      <c r="F103" s="5">
        <v>49</v>
      </c>
      <c r="G103" s="5">
        <f t="shared" si="1"/>
        <v>21</v>
      </c>
    </row>
    <row r="104" spans="1:7" ht="30.75" customHeight="1" x14ac:dyDescent="0.25">
      <c r="A104" s="6"/>
      <c r="B104" s="23" t="s">
        <v>63</v>
      </c>
      <c r="C104" s="8" t="s">
        <v>4</v>
      </c>
      <c r="D104" s="5">
        <v>270</v>
      </c>
      <c r="E104" s="5">
        <v>288</v>
      </c>
      <c r="F104" s="5">
        <v>265</v>
      </c>
      <c r="G104" s="29">
        <f t="shared" si="1"/>
        <v>293</v>
      </c>
    </row>
    <row r="105" spans="1:7" ht="30.75" customHeight="1" x14ac:dyDescent="0.25">
      <c r="A105" s="6"/>
      <c r="B105" s="23" t="s">
        <v>64</v>
      </c>
      <c r="C105" s="8" t="s">
        <v>4</v>
      </c>
      <c r="D105" s="5">
        <v>0</v>
      </c>
      <c r="E105" s="5"/>
      <c r="F105" s="5"/>
      <c r="G105" s="5">
        <f t="shared" si="1"/>
        <v>0</v>
      </c>
    </row>
    <row r="106" spans="1:7" ht="30.75" customHeight="1" x14ac:dyDescent="0.25">
      <c r="A106" s="6"/>
      <c r="B106" s="23" t="s">
        <v>65</v>
      </c>
      <c r="C106" s="8" t="s">
        <v>4</v>
      </c>
      <c r="D106" s="5">
        <v>5</v>
      </c>
      <c r="E106" s="5">
        <v>156</v>
      </c>
      <c r="F106" s="5">
        <v>9</v>
      </c>
      <c r="G106" s="29">
        <f t="shared" si="1"/>
        <v>152</v>
      </c>
    </row>
    <row r="107" spans="1:7" ht="30.75" customHeight="1" x14ac:dyDescent="0.25">
      <c r="A107" s="6"/>
      <c r="B107" s="23" t="s">
        <v>213</v>
      </c>
      <c r="C107" s="8" t="s">
        <v>4</v>
      </c>
      <c r="D107" s="28">
        <v>100</v>
      </c>
      <c r="E107" s="5">
        <v>48</v>
      </c>
      <c r="F107" s="5">
        <v>109</v>
      </c>
      <c r="G107" s="29">
        <f t="shared" si="1"/>
        <v>39</v>
      </c>
    </row>
    <row r="108" spans="1:7" ht="30.75" customHeight="1" x14ac:dyDescent="0.25">
      <c r="A108" s="6"/>
      <c r="B108" s="23" t="s">
        <v>66</v>
      </c>
      <c r="C108" s="8" t="s">
        <v>4</v>
      </c>
      <c r="D108" s="5">
        <v>6</v>
      </c>
      <c r="E108" s="5"/>
      <c r="F108" s="5">
        <v>6</v>
      </c>
      <c r="G108" s="5">
        <f t="shared" si="1"/>
        <v>0</v>
      </c>
    </row>
    <row r="109" spans="1:7" ht="30.75" customHeight="1" x14ac:dyDescent="0.25">
      <c r="A109" s="6"/>
      <c r="B109" s="23" t="s">
        <v>208</v>
      </c>
      <c r="C109" s="8" t="s">
        <v>4</v>
      </c>
      <c r="D109" s="5">
        <v>8</v>
      </c>
      <c r="E109" s="5"/>
      <c r="F109" s="5">
        <v>6</v>
      </c>
      <c r="G109" s="29">
        <f t="shared" si="1"/>
        <v>2</v>
      </c>
    </row>
    <row r="110" spans="1:7" ht="30.75" customHeight="1" x14ac:dyDescent="0.25">
      <c r="A110" s="6"/>
      <c r="B110" s="23" t="s">
        <v>306</v>
      </c>
      <c r="C110" s="8" t="s">
        <v>4</v>
      </c>
      <c r="D110" s="5">
        <v>33</v>
      </c>
      <c r="E110" s="5"/>
      <c r="F110" s="5">
        <v>21</v>
      </c>
      <c r="G110" s="29">
        <f t="shared" si="1"/>
        <v>12</v>
      </c>
    </row>
    <row r="111" spans="1:7" ht="30.75" customHeight="1" x14ac:dyDescent="0.25">
      <c r="A111" s="6"/>
      <c r="B111" s="23" t="s">
        <v>67</v>
      </c>
      <c r="C111" s="8" t="s">
        <v>4</v>
      </c>
      <c r="D111" s="5">
        <v>25</v>
      </c>
      <c r="E111" s="5"/>
      <c r="F111" s="5">
        <v>25</v>
      </c>
      <c r="G111" s="29">
        <f t="shared" si="1"/>
        <v>0</v>
      </c>
    </row>
    <row r="112" spans="1:7" ht="30.75" customHeight="1" x14ac:dyDescent="0.25">
      <c r="A112" s="6"/>
      <c r="B112" s="23" t="s">
        <v>68</v>
      </c>
      <c r="C112" s="8" t="s">
        <v>4</v>
      </c>
      <c r="D112" s="5">
        <v>70</v>
      </c>
      <c r="E112" s="5"/>
      <c r="F112" s="5">
        <v>22</v>
      </c>
      <c r="G112" s="5">
        <f t="shared" si="1"/>
        <v>48</v>
      </c>
    </row>
    <row r="113" spans="1:7" ht="30.75" customHeight="1" x14ac:dyDescent="0.25">
      <c r="A113" s="6"/>
      <c r="B113" s="23" t="s">
        <v>69</v>
      </c>
      <c r="C113" s="8" t="s">
        <v>4</v>
      </c>
      <c r="D113" s="5">
        <v>28</v>
      </c>
      <c r="E113" s="5"/>
      <c r="F113" s="5"/>
      <c r="G113" s="5">
        <f t="shared" si="1"/>
        <v>28</v>
      </c>
    </row>
    <row r="114" spans="1:7" ht="30.75" customHeight="1" x14ac:dyDescent="0.25">
      <c r="A114" s="6"/>
      <c r="B114" s="23" t="s">
        <v>70</v>
      </c>
      <c r="C114" s="8" t="s">
        <v>4</v>
      </c>
      <c r="D114" s="5">
        <v>54</v>
      </c>
      <c r="E114" s="5"/>
      <c r="F114" s="5">
        <v>24</v>
      </c>
      <c r="G114" s="5">
        <f t="shared" si="1"/>
        <v>30</v>
      </c>
    </row>
    <row r="115" spans="1:7" ht="30.75" customHeight="1" x14ac:dyDescent="0.25">
      <c r="A115" s="6"/>
      <c r="B115" s="23" t="s">
        <v>71</v>
      </c>
      <c r="C115" s="8" t="s">
        <v>4</v>
      </c>
      <c r="D115" s="5">
        <v>55</v>
      </c>
      <c r="E115" s="5"/>
      <c r="F115" s="5">
        <v>19</v>
      </c>
      <c r="G115" s="5">
        <f t="shared" si="1"/>
        <v>36</v>
      </c>
    </row>
    <row r="116" spans="1:7" ht="30.75" customHeight="1" x14ac:dyDescent="0.25">
      <c r="A116" s="6"/>
      <c r="B116" s="23" t="s">
        <v>72</v>
      </c>
      <c r="C116" s="8" t="s">
        <v>4</v>
      </c>
      <c r="D116" s="5">
        <v>34</v>
      </c>
      <c r="E116" s="5"/>
      <c r="F116" s="5">
        <v>8</v>
      </c>
      <c r="G116" s="5">
        <f t="shared" si="1"/>
        <v>26</v>
      </c>
    </row>
    <row r="117" spans="1:7" ht="30.75" customHeight="1" x14ac:dyDescent="0.25">
      <c r="A117" s="6"/>
      <c r="B117" s="23" t="s">
        <v>73</v>
      </c>
      <c r="C117" s="8" t="s">
        <v>4</v>
      </c>
      <c r="D117" s="5">
        <v>51</v>
      </c>
      <c r="E117" s="5"/>
      <c r="F117" s="5">
        <v>48</v>
      </c>
      <c r="G117" s="29">
        <f t="shared" si="1"/>
        <v>3</v>
      </c>
    </row>
    <row r="118" spans="1:7" ht="30.75" customHeight="1" x14ac:dyDescent="0.25">
      <c r="A118" s="6"/>
      <c r="B118" s="23" t="s">
        <v>307</v>
      </c>
      <c r="C118" s="8" t="s">
        <v>4</v>
      </c>
      <c r="D118" s="5">
        <v>3</v>
      </c>
      <c r="E118" s="5"/>
      <c r="F118" s="5"/>
      <c r="G118" s="5">
        <f t="shared" si="1"/>
        <v>3</v>
      </c>
    </row>
    <row r="119" spans="1:7" ht="30.75" customHeight="1" x14ac:dyDescent="0.25">
      <c r="A119" s="6"/>
      <c r="B119" s="23" t="s">
        <v>308</v>
      </c>
      <c r="C119" s="8" t="s">
        <v>4</v>
      </c>
      <c r="D119" s="5">
        <v>1</v>
      </c>
      <c r="E119" s="5"/>
      <c r="F119" s="5">
        <v>0.5</v>
      </c>
      <c r="G119" s="5">
        <f t="shared" si="1"/>
        <v>0.5</v>
      </c>
    </row>
    <row r="120" spans="1:7" ht="30.75" customHeight="1" x14ac:dyDescent="0.25">
      <c r="A120" s="6"/>
      <c r="B120" s="23" t="s">
        <v>309</v>
      </c>
      <c r="C120" s="8" t="s">
        <v>4</v>
      </c>
      <c r="D120" s="5">
        <v>3</v>
      </c>
      <c r="E120" s="5"/>
      <c r="F120" s="5">
        <v>2.5</v>
      </c>
      <c r="G120" s="5">
        <f t="shared" si="1"/>
        <v>0.5</v>
      </c>
    </row>
    <row r="121" spans="1:7" ht="30.75" customHeight="1" x14ac:dyDescent="0.25">
      <c r="A121" s="6"/>
      <c r="B121" s="23" t="s">
        <v>74</v>
      </c>
      <c r="C121" s="8" t="s">
        <v>4</v>
      </c>
      <c r="D121" s="5">
        <v>275</v>
      </c>
      <c r="E121" s="5"/>
      <c r="F121" s="5">
        <v>255</v>
      </c>
      <c r="G121" s="29">
        <f t="shared" si="1"/>
        <v>20</v>
      </c>
    </row>
    <row r="122" spans="1:7" ht="30.75" customHeight="1" x14ac:dyDescent="0.25">
      <c r="A122" s="6"/>
      <c r="B122" s="23" t="s">
        <v>216</v>
      </c>
      <c r="C122" s="8" t="s">
        <v>4</v>
      </c>
      <c r="D122" s="5">
        <v>6</v>
      </c>
      <c r="E122" s="5">
        <v>500</v>
      </c>
      <c r="F122" s="5">
        <v>316</v>
      </c>
      <c r="G122" s="29">
        <f t="shared" si="1"/>
        <v>190</v>
      </c>
    </row>
    <row r="123" spans="1:7" ht="30.75" customHeight="1" x14ac:dyDescent="0.25">
      <c r="A123" s="6"/>
      <c r="B123" s="23" t="s">
        <v>75</v>
      </c>
      <c r="C123" s="8" t="s">
        <v>4</v>
      </c>
      <c r="D123" s="5">
        <v>11</v>
      </c>
      <c r="E123" s="5">
        <v>12</v>
      </c>
      <c r="F123" s="5">
        <v>12</v>
      </c>
      <c r="G123" s="5">
        <f t="shared" si="1"/>
        <v>11</v>
      </c>
    </row>
    <row r="124" spans="1:7" ht="30.75" customHeight="1" x14ac:dyDescent="0.25">
      <c r="A124" s="6"/>
      <c r="B124" s="23" t="s">
        <v>76</v>
      </c>
      <c r="C124" s="8" t="s">
        <v>4</v>
      </c>
      <c r="D124" s="5">
        <v>11</v>
      </c>
      <c r="E124" s="5"/>
      <c r="F124" s="5"/>
      <c r="G124" s="5">
        <f t="shared" si="1"/>
        <v>11</v>
      </c>
    </row>
    <row r="125" spans="1:7" ht="30.75" customHeight="1" x14ac:dyDescent="0.25">
      <c r="A125" s="6"/>
      <c r="B125" s="23" t="s">
        <v>225</v>
      </c>
      <c r="C125" s="8" t="s">
        <v>4</v>
      </c>
      <c r="D125" s="28">
        <v>19</v>
      </c>
      <c r="E125" s="5"/>
      <c r="F125" s="5"/>
      <c r="G125" s="5">
        <f t="shared" si="1"/>
        <v>19</v>
      </c>
    </row>
    <row r="126" spans="1:7" ht="30.75" customHeight="1" x14ac:dyDescent="0.25">
      <c r="A126" s="6"/>
      <c r="B126" s="44" t="s">
        <v>310</v>
      </c>
      <c r="C126" s="8" t="s">
        <v>4</v>
      </c>
      <c r="D126" s="5">
        <v>18</v>
      </c>
      <c r="E126" s="5"/>
      <c r="F126" s="5"/>
      <c r="G126" s="5">
        <f t="shared" si="1"/>
        <v>18</v>
      </c>
    </row>
    <row r="127" spans="1:7" ht="30.75" customHeight="1" x14ac:dyDescent="0.25">
      <c r="A127" s="6"/>
      <c r="B127" s="23" t="s">
        <v>77</v>
      </c>
      <c r="C127" s="8" t="s">
        <v>4</v>
      </c>
      <c r="D127" s="5">
        <v>24</v>
      </c>
      <c r="E127" s="5">
        <v>24</v>
      </c>
      <c r="F127" s="5">
        <v>24</v>
      </c>
      <c r="G127" s="28">
        <f t="shared" si="1"/>
        <v>24</v>
      </c>
    </row>
    <row r="128" spans="1:7" ht="30.75" customHeight="1" x14ac:dyDescent="0.25">
      <c r="A128" s="6"/>
      <c r="B128" s="23" t="s">
        <v>78</v>
      </c>
      <c r="C128" s="8" t="s">
        <v>4</v>
      </c>
      <c r="D128" s="5">
        <v>11</v>
      </c>
      <c r="E128" s="5"/>
      <c r="F128" s="5"/>
      <c r="G128" s="29">
        <f t="shared" si="1"/>
        <v>11</v>
      </c>
    </row>
    <row r="129" spans="1:7" ht="30.75" customHeight="1" x14ac:dyDescent="0.25">
      <c r="A129" s="6"/>
      <c r="B129" s="23" t="s">
        <v>79</v>
      </c>
      <c r="C129" s="8" t="s">
        <v>4</v>
      </c>
      <c r="D129" s="5">
        <v>14</v>
      </c>
      <c r="E129" s="5"/>
      <c r="F129" s="5"/>
      <c r="G129" s="29">
        <f t="shared" si="1"/>
        <v>14</v>
      </c>
    </row>
    <row r="130" spans="1:7" ht="30.75" customHeight="1" x14ac:dyDescent="0.25">
      <c r="A130" s="6"/>
      <c r="B130" s="23" t="s">
        <v>205</v>
      </c>
      <c r="C130" s="8" t="s">
        <v>4</v>
      </c>
      <c r="D130" s="5">
        <v>8</v>
      </c>
      <c r="E130" s="5"/>
      <c r="F130" s="5">
        <v>8</v>
      </c>
      <c r="G130" s="5">
        <f t="shared" si="1"/>
        <v>0</v>
      </c>
    </row>
    <row r="131" spans="1:7" ht="30.75" customHeight="1" x14ac:dyDescent="0.25">
      <c r="A131" s="6"/>
      <c r="B131" s="23" t="s">
        <v>80</v>
      </c>
      <c r="C131" s="8" t="s">
        <v>4</v>
      </c>
      <c r="D131" s="5">
        <v>1</v>
      </c>
      <c r="E131" s="5"/>
      <c r="F131" s="5">
        <v>1</v>
      </c>
      <c r="G131" s="5">
        <f t="shared" si="1"/>
        <v>0</v>
      </c>
    </row>
    <row r="132" spans="1:7" ht="30.75" customHeight="1" x14ac:dyDescent="0.25">
      <c r="A132" s="6"/>
      <c r="B132" s="23" t="s">
        <v>81</v>
      </c>
      <c r="C132" s="8" t="s">
        <v>4</v>
      </c>
      <c r="D132" s="5">
        <v>90</v>
      </c>
      <c r="E132" s="5"/>
      <c r="F132" s="5">
        <v>25</v>
      </c>
      <c r="G132" s="29">
        <f t="shared" si="1"/>
        <v>65</v>
      </c>
    </row>
    <row r="133" spans="1:7" ht="30.75" customHeight="1" x14ac:dyDescent="0.25">
      <c r="A133" s="6"/>
      <c r="B133" s="23" t="s">
        <v>82</v>
      </c>
      <c r="C133" s="8" t="s">
        <v>4</v>
      </c>
      <c r="D133" s="5">
        <v>1</v>
      </c>
      <c r="E133" s="5"/>
      <c r="F133" s="5"/>
      <c r="G133" s="5">
        <f t="shared" si="1"/>
        <v>1</v>
      </c>
    </row>
    <row r="134" spans="1:7" ht="30.75" customHeight="1" x14ac:dyDescent="0.25">
      <c r="A134" s="6"/>
      <c r="B134" s="23" t="s">
        <v>210</v>
      </c>
      <c r="C134" s="8" t="s">
        <v>4</v>
      </c>
      <c r="D134" s="5">
        <v>95</v>
      </c>
      <c r="E134" s="5"/>
      <c r="F134" s="5">
        <v>15</v>
      </c>
      <c r="G134" s="5">
        <f t="shared" si="1"/>
        <v>80</v>
      </c>
    </row>
    <row r="135" spans="1:7" ht="30.75" customHeight="1" x14ac:dyDescent="0.25">
      <c r="A135" s="6"/>
      <c r="B135" s="23" t="s">
        <v>83</v>
      </c>
      <c r="C135" s="8" t="s">
        <v>4</v>
      </c>
      <c r="D135" s="5">
        <v>55</v>
      </c>
      <c r="E135" s="5"/>
      <c r="F135" s="5">
        <v>29</v>
      </c>
      <c r="G135" s="29">
        <f t="shared" si="1"/>
        <v>26</v>
      </c>
    </row>
    <row r="136" spans="1:7" ht="30.75" customHeight="1" x14ac:dyDescent="0.25">
      <c r="A136" s="6"/>
      <c r="B136" s="23" t="s">
        <v>84</v>
      </c>
      <c r="C136" s="8" t="s">
        <v>4</v>
      </c>
      <c r="D136" s="5">
        <v>23</v>
      </c>
      <c r="E136" s="5"/>
      <c r="F136" s="5">
        <v>13</v>
      </c>
      <c r="G136" s="29">
        <f t="shared" si="1"/>
        <v>10</v>
      </c>
    </row>
    <row r="137" spans="1:7" ht="30.75" customHeight="1" x14ac:dyDescent="0.25">
      <c r="A137" s="6"/>
      <c r="B137" s="23" t="s">
        <v>85</v>
      </c>
      <c r="C137" s="8" t="s">
        <v>4</v>
      </c>
      <c r="D137" s="5">
        <v>12</v>
      </c>
      <c r="E137" s="5"/>
      <c r="F137" s="5"/>
      <c r="G137" s="29">
        <f t="shared" si="1"/>
        <v>12</v>
      </c>
    </row>
    <row r="138" spans="1:7" ht="30.75" customHeight="1" x14ac:dyDescent="0.25">
      <c r="A138" s="6"/>
      <c r="B138" s="23" t="s">
        <v>86</v>
      </c>
      <c r="C138" s="8" t="s">
        <v>4</v>
      </c>
      <c r="D138" s="5">
        <v>38</v>
      </c>
      <c r="E138" s="5">
        <v>70</v>
      </c>
      <c r="F138" s="5">
        <v>46</v>
      </c>
      <c r="G138" s="5">
        <f t="shared" si="1"/>
        <v>62</v>
      </c>
    </row>
    <row r="139" spans="1:7" ht="30.75" customHeight="1" x14ac:dyDescent="0.25">
      <c r="A139" s="6"/>
      <c r="B139" s="23" t="s">
        <v>230</v>
      </c>
      <c r="C139" s="8" t="s">
        <v>4</v>
      </c>
      <c r="D139" s="5">
        <v>0</v>
      </c>
      <c r="E139" s="5"/>
      <c r="F139" s="5"/>
      <c r="G139" s="5">
        <f t="shared" si="1"/>
        <v>0</v>
      </c>
    </row>
    <row r="140" spans="1:7" ht="30.75" customHeight="1" x14ac:dyDescent="0.25">
      <c r="A140" s="6"/>
      <c r="B140" s="23" t="s">
        <v>87</v>
      </c>
      <c r="C140" s="8" t="s">
        <v>4</v>
      </c>
      <c r="D140" s="5">
        <v>0</v>
      </c>
      <c r="E140" s="5">
        <v>70</v>
      </c>
      <c r="F140" s="5">
        <v>5</v>
      </c>
      <c r="G140" s="5">
        <f t="shared" si="1"/>
        <v>65</v>
      </c>
    </row>
    <row r="141" spans="1:7" ht="30.75" customHeight="1" x14ac:dyDescent="0.25">
      <c r="A141" s="6"/>
      <c r="B141" s="23" t="s">
        <v>233</v>
      </c>
      <c r="C141" s="8" t="s">
        <v>4</v>
      </c>
      <c r="D141" s="5">
        <v>143</v>
      </c>
      <c r="E141" s="5"/>
      <c r="F141" s="5">
        <v>143</v>
      </c>
      <c r="G141" s="5">
        <f t="shared" si="1"/>
        <v>0</v>
      </c>
    </row>
    <row r="142" spans="1:7" ht="30.75" customHeight="1" x14ac:dyDescent="0.25">
      <c r="A142" s="6"/>
      <c r="B142" s="23" t="s">
        <v>88</v>
      </c>
      <c r="C142" s="8" t="s">
        <v>4</v>
      </c>
      <c r="D142" s="5">
        <v>1</v>
      </c>
      <c r="E142" s="5">
        <v>70</v>
      </c>
      <c r="F142" s="5">
        <v>3</v>
      </c>
      <c r="G142" s="5">
        <f t="shared" si="1"/>
        <v>68</v>
      </c>
    </row>
    <row r="143" spans="1:7" ht="30.75" customHeight="1" x14ac:dyDescent="0.25">
      <c r="A143" s="6"/>
      <c r="B143" s="23" t="s">
        <v>89</v>
      </c>
      <c r="C143" s="8" t="s">
        <v>4</v>
      </c>
      <c r="D143" s="5">
        <v>91</v>
      </c>
      <c r="E143" s="5"/>
      <c r="F143" s="5">
        <v>52</v>
      </c>
      <c r="G143" s="29">
        <f t="shared" si="1"/>
        <v>39</v>
      </c>
    </row>
    <row r="144" spans="1:7" ht="30.75" customHeight="1" x14ac:dyDescent="0.25">
      <c r="A144" s="6"/>
      <c r="B144" s="23" t="s">
        <v>90</v>
      </c>
      <c r="C144" s="8" t="s">
        <v>4</v>
      </c>
      <c r="D144" s="5">
        <v>15</v>
      </c>
      <c r="E144" s="5">
        <v>60</v>
      </c>
      <c r="F144" s="5">
        <v>5</v>
      </c>
      <c r="G144" s="29">
        <f t="shared" si="1"/>
        <v>70</v>
      </c>
    </row>
    <row r="145" spans="1:7" ht="30.75" customHeight="1" x14ac:dyDescent="0.25">
      <c r="A145" s="6"/>
      <c r="B145" s="23" t="s">
        <v>91</v>
      </c>
      <c r="C145" s="8" t="s">
        <v>4</v>
      </c>
      <c r="D145" s="5">
        <v>0</v>
      </c>
      <c r="E145" s="5">
        <v>12</v>
      </c>
      <c r="F145" s="5"/>
      <c r="G145" s="29">
        <f t="shared" si="1"/>
        <v>12</v>
      </c>
    </row>
    <row r="146" spans="1:7" ht="30.75" customHeight="1" x14ac:dyDescent="0.25">
      <c r="A146" s="6"/>
      <c r="B146" s="23" t="s">
        <v>92</v>
      </c>
      <c r="C146" s="8" t="s">
        <v>4</v>
      </c>
      <c r="D146" s="5">
        <v>48</v>
      </c>
      <c r="E146" s="5">
        <v>56</v>
      </c>
      <c r="F146" s="5">
        <v>48</v>
      </c>
      <c r="G146" s="5">
        <f t="shared" si="1"/>
        <v>56</v>
      </c>
    </row>
    <row r="147" spans="1:7" ht="30.75" customHeight="1" x14ac:dyDescent="0.25">
      <c r="A147" s="6"/>
      <c r="B147" s="23" t="s">
        <v>93</v>
      </c>
      <c r="C147" s="8" t="s">
        <v>4</v>
      </c>
      <c r="D147" s="5">
        <v>49</v>
      </c>
      <c r="E147" s="5">
        <v>56</v>
      </c>
      <c r="F147" s="5">
        <v>37</v>
      </c>
      <c r="G147" s="5">
        <f t="shared" si="1"/>
        <v>68</v>
      </c>
    </row>
    <row r="148" spans="1:7" ht="30.75" customHeight="1" x14ac:dyDescent="0.25">
      <c r="A148" s="6"/>
      <c r="B148" s="23" t="s">
        <v>94</v>
      </c>
      <c r="C148" s="8" t="s">
        <v>4</v>
      </c>
      <c r="D148" s="5">
        <v>23</v>
      </c>
      <c r="E148" s="5"/>
      <c r="F148" s="5">
        <v>20</v>
      </c>
      <c r="G148" s="5">
        <f t="shared" si="1"/>
        <v>3</v>
      </c>
    </row>
    <row r="149" spans="1:7" ht="30.75" customHeight="1" x14ac:dyDescent="0.25">
      <c r="A149" s="6"/>
      <c r="B149" s="23" t="s">
        <v>95</v>
      </c>
      <c r="C149" s="8" t="s">
        <v>4</v>
      </c>
      <c r="D149" s="5">
        <v>38</v>
      </c>
      <c r="E149" s="5">
        <v>56</v>
      </c>
      <c r="F149" s="5">
        <v>35</v>
      </c>
      <c r="G149" s="5">
        <f t="shared" si="1"/>
        <v>59</v>
      </c>
    </row>
    <row r="150" spans="1:7" ht="30.75" customHeight="1" x14ac:dyDescent="0.25">
      <c r="A150" s="6"/>
      <c r="B150" s="23" t="s">
        <v>96</v>
      </c>
      <c r="C150" s="8" t="s">
        <v>4</v>
      </c>
      <c r="D150" s="5">
        <v>27</v>
      </c>
      <c r="E150" s="5"/>
      <c r="F150" s="5"/>
      <c r="G150" s="29">
        <f t="shared" si="1"/>
        <v>27</v>
      </c>
    </row>
    <row r="151" spans="1:7" ht="30.75" customHeight="1" x14ac:dyDescent="0.25">
      <c r="A151" s="6"/>
      <c r="B151" s="23" t="s">
        <v>97</v>
      </c>
      <c r="C151" s="8" t="s">
        <v>4</v>
      </c>
      <c r="D151" s="5">
        <v>0</v>
      </c>
      <c r="E151" s="5">
        <v>10</v>
      </c>
      <c r="F151" s="5">
        <v>2</v>
      </c>
      <c r="G151" s="5">
        <f t="shared" si="1"/>
        <v>8</v>
      </c>
    </row>
    <row r="152" spans="1:7" ht="30.75" customHeight="1" x14ac:dyDescent="0.25">
      <c r="A152" s="6"/>
      <c r="B152" s="23" t="s">
        <v>98</v>
      </c>
      <c r="C152" s="8" t="s">
        <v>4</v>
      </c>
      <c r="D152" s="5">
        <v>2</v>
      </c>
      <c r="E152" s="5">
        <v>48</v>
      </c>
      <c r="F152" s="5">
        <v>46</v>
      </c>
      <c r="G152" s="29">
        <f t="shared" si="1"/>
        <v>4</v>
      </c>
    </row>
    <row r="153" spans="1:7" ht="30.75" customHeight="1" x14ac:dyDescent="0.25">
      <c r="A153" s="6"/>
      <c r="B153" s="23" t="s">
        <v>99</v>
      </c>
      <c r="C153" s="8" t="s">
        <v>4</v>
      </c>
      <c r="D153" s="5">
        <v>88</v>
      </c>
      <c r="E153" s="5"/>
      <c r="F153" s="5">
        <v>20</v>
      </c>
      <c r="G153" s="29">
        <f t="shared" si="1"/>
        <v>68</v>
      </c>
    </row>
    <row r="154" spans="1:7" ht="30.75" customHeight="1" x14ac:dyDescent="0.25">
      <c r="A154" s="6"/>
      <c r="B154" s="23" t="s">
        <v>311</v>
      </c>
      <c r="C154" s="32" t="s">
        <v>312</v>
      </c>
      <c r="D154" s="28">
        <v>78</v>
      </c>
      <c r="E154" s="5"/>
      <c r="F154" s="36">
        <v>10</v>
      </c>
      <c r="G154" s="29">
        <f t="shared" si="1"/>
        <v>68</v>
      </c>
    </row>
    <row r="155" spans="1:7" ht="30.75" customHeight="1" x14ac:dyDescent="0.25">
      <c r="A155" s="6"/>
      <c r="B155" s="23" t="s">
        <v>100</v>
      </c>
      <c r="C155" s="8" t="s">
        <v>4</v>
      </c>
      <c r="D155" s="28">
        <v>6420</v>
      </c>
      <c r="E155" s="5">
        <v>15000</v>
      </c>
      <c r="F155" s="5"/>
      <c r="G155" s="5">
        <f t="shared" si="1"/>
        <v>21420</v>
      </c>
    </row>
    <row r="156" spans="1:7" ht="30.75" customHeight="1" x14ac:dyDescent="0.25">
      <c r="A156" s="6"/>
      <c r="B156" s="23" t="s">
        <v>101</v>
      </c>
      <c r="C156" s="8" t="s">
        <v>4</v>
      </c>
      <c r="D156" s="28">
        <v>2200</v>
      </c>
      <c r="E156" s="5"/>
      <c r="F156" s="5"/>
      <c r="G156" s="5">
        <f t="shared" si="1"/>
        <v>2200</v>
      </c>
    </row>
    <row r="157" spans="1:7" ht="30.75" customHeight="1" x14ac:dyDescent="0.25">
      <c r="A157" s="6"/>
      <c r="B157" s="23" t="s">
        <v>102</v>
      </c>
      <c r="C157" s="8" t="s">
        <v>4</v>
      </c>
      <c r="D157" s="28">
        <v>2900</v>
      </c>
      <c r="E157" s="5"/>
      <c r="F157" s="5">
        <v>500</v>
      </c>
      <c r="G157" s="5">
        <f t="shared" ref="G157:G205" si="2">D157+E157-F157</f>
        <v>2400</v>
      </c>
    </row>
    <row r="158" spans="1:7" ht="30.75" customHeight="1" x14ac:dyDescent="0.25">
      <c r="A158" s="6"/>
      <c r="B158" s="23" t="s">
        <v>103</v>
      </c>
      <c r="C158" s="8" t="s">
        <v>4</v>
      </c>
      <c r="D158" s="28">
        <v>600</v>
      </c>
      <c r="E158" s="5"/>
      <c r="F158" s="5">
        <v>300</v>
      </c>
      <c r="G158" s="29">
        <f t="shared" si="2"/>
        <v>300</v>
      </c>
    </row>
    <row r="159" spans="1:7" ht="30.75" customHeight="1" x14ac:dyDescent="0.25">
      <c r="A159" s="6"/>
      <c r="B159" s="23" t="s">
        <v>104</v>
      </c>
      <c r="C159" s="8" t="s">
        <v>4</v>
      </c>
      <c r="D159" s="28">
        <v>1069</v>
      </c>
      <c r="E159" s="5"/>
      <c r="F159" s="5"/>
      <c r="G159" s="29">
        <f t="shared" si="2"/>
        <v>1069</v>
      </c>
    </row>
    <row r="160" spans="1:7" ht="30.75" customHeight="1" x14ac:dyDescent="0.25">
      <c r="A160" s="6"/>
      <c r="B160" s="23" t="s">
        <v>105</v>
      </c>
      <c r="C160" s="8" t="s">
        <v>4</v>
      </c>
      <c r="D160" s="28">
        <v>485</v>
      </c>
      <c r="E160" s="5">
        <v>1000</v>
      </c>
      <c r="F160" s="5">
        <v>585</v>
      </c>
      <c r="G160" s="29">
        <f t="shared" si="2"/>
        <v>900</v>
      </c>
    </row>
    <row r="161" spans="1:7" ht="30.75" customHeight="1" x14ac:dyDescent="0.25">
      <c r="A161" s="6"/>
      <c r="B161" s="23" t="s">
        <v>106</v>
      </c>
      <c r="C161" s="8" t="s">
        <v>4</v>
      </c>
      <c r="D161" s="28">
        <v>1235</v>
      </c>
      <c r="E161" s="5"/>
      <c r="F161" s="5">
        <v>760</v>
      </c>
      <c r="G161" s="5">
        <f t="shared" si="2"/>
        <v>475</v>
      </c>
    </row>
    <row r="162" spans="1:7" ht="30.75" customHeight="1" x14ac:dyDescent="0.25">
      <c r="A162" s="6"/>
      <c r="B162" s="23" t="s">
        <v>107</v>
      </c>
      <c r="C162" s="8" t="s">
        <v>4</v>
      </c>
      <c r="D162" s="28">
        <v>1353</v>
      </c>
      <c r="E162" s="5">
        <v>13000</v>
      </c>
      <c r="F162" s="5">
        <v>7353</v>
      </c>
      <c r="G162" s="5">
        <f t="shared" si="2"/>
        <v>7000</v>
      </c>
    </row>
    <row r="163" spans="1:7" ht="30.75" customHeight="1" x14ac:dyDescent="0.25">
      <c r="A163" s="6"/>
      <c r="B163" s="23" t="s">
        <v>228</v>
      </c>
      <c r="C163" s="8" t="s">
        <v>4</v>
      </c>
      <c r="D163" s="28">
        <v>500</v>
      </c>
      <c r="E163" s="5"/>
      <c r="F163" s="5">
        <v>300</v>
      </c>
      <c r="G163" s="5">
        <f t="shared" si="2"/>
        <v>200</v>
      </c>
    </row>
    <row r="164" spans="1:7" ht="30.75" customHeight="1" x14ac:dyDescent="0.25">
      <c r="A164" s="6"/>
      <c r="B164" s="23" t="s">
        <v>212</v>
      </c>
      <c r="C164" s="8" t="s">
        <v>4</v>
      </c>
      <c r="D164" s="5">
        <v>16</v>
      </c>
      <c r="E164" s="5"/>
      <c r="F164" s="5">
        <v>14</v>
      </c>
      <c r="G164" s="29">
        <f t="shared" si="2"/>
        <v>2</v>
      </c>
    </row>
    <row r="165" spans="1:7" ht="30.75" customHeight="1" x14ac:dyDescent="0.25">
      <c r="A165" s="6"/>
      <c r="B165" s="23" t="s">
        <v>108</v>
      </c>
      <c r="C165" s="8" t="s">
        <v>4</v>
      </c>
      <c r="D165" s="5">
        <v>64</v>
      </c>
      <c r="E165" s="5"/>
      <c r="F165" s="5">
        <v>52</v>
      </c>
      <c r="G165" s="29">
        <f t="shared" si="2"/>
        <v>12</v>
      </c>
    </row>
    <row r="166" spans="1:7" ht="30.75" customHeight="1" x14ac:dyDescent="0.25">
      <c r="A166" s="6"/>
      <c r="B166" s="23" t="s">
        <v>109</v>
      </c>
      <c r="C166" s="8" t="s">
        <v>4</v>
      </c>
      <c r="D166" s="5">
        <v>21</v>
      </c>
      <c r="E166" s="5"/>
      <c r="F166" s="5">
        <v>15</v>
      </c>
      <c r="G166" s="29">
        <f t="shared" si="2"/>
        <v>6</v>
      </c>
    </row>
    <row r="167" spans="1:7" ht="30.75" customHeight="1" x14ac:dyDescent="0.25">
      <c r="A167" s="6"/>
      <c r="B167" s="23" t="s">
        <v>110</v>
      </c>
      <c r="C167" s="8" t="s">
        <v>4</v>
      </c>
      <c r="D167" s="5">
        <v>13</v>
      </c>
      <c r="E167" s="5"/>
      <c r="F167" s="5">
        <v>3</v>
      </c>
      <c r="G167" s="5">
        <f t="shared" si="2"/>
        <v>10</v>
      </c>
    </row>
    <row r="168" spans="1:7" ht="30.75" customHeight="1" x14ac:dyDescent="0.25">
      <c r="A168" s="6"/>
      <c r="B168" s="23" t="s">
        <v>111</v>
      </c>
      <c r="C168" s="8" t="s">
        <v>4</v>
      </c>
      <c r="D168" s="5">
        <v>6</v>
      </c>
      <c r="E168" s="5">
        <v>12</v>
      </c>
      <c r="F168" s="5">
        <v>9</v>
      </c>
      <c r="G168" s="5">
        <f t="shared" si="2"/>
        <v>9</v>
      </c>
    </row>
    <row r="169" spans="1:7" ht="30.75" customHeight="1" x14ac:dyDescent="0.25">
      <c r="A169" s="6"/>
      <c r="B169" s="23" t="s">
        <v>112</v>
      </c>
      <c r="C169" s="8" t="s">
        <v>4</v>
      </c>
      <c r="D169" s="5">
        <v>1</v>
      </c>
      <c r="E169" s="5"/>
      <c r="F169" s="5"/>
      <c r="G169" s="29">
        <f t="shared" si="2"/>
        <v>1</v>
      </c>
    </row>
    <row r="170" spans="1:7" ht="30.75" customHeight="1" x14ac:dyDescent="0.25">
      <c r="A170" s="6"/>
      <c r="B170" s="23" t="s">
        <v>113</v>
      </c>
      <c r="C170" s="8" t="s">
        <v>4</v>
      </c>
      <c r="D170" s="5">
        <v>1</v>
      </c>
      <c r="E170" s="5"/>
      <c r="F170" s="5">
        <v>1</v>
      </c>
      <c r="G170" s="5">
        <f t="shared" si="2"/>
        <v>0</v>
      </c>
    </row>
    <row r="171" spans="1:7" ht="30.75" customHeight="1" x14ac:dyDescent="0.25">
      <c r="A171" s="6"/>
      <c r="B171" s="23" t="s">
        <v>114</v>
      </c>
      <c r="C171" s="8" t="s">
        <v>4</v>
      </c>
      <c r="D171" s="5">
        <v>1</v>
      </c>
      <c r="E171" s="5"/>
      <c r="F171" s="5">
        <v>1</v>
      </c>
      <c r="G171" s="5">
        <f t="shared" si="2"/>
        <v>0</v>
      </c>
    </row>
    <row r="172" spans="1:7" ht="30.75" customHeight="1" x14ac:dyDescent="0.25">
      <c r="A172" s="6"/>
      <c r="B172" s="23" t="s">
        <v>115</v>
      </c>
      <c r="C172" s="8" t="s">
        <v>4</v>
      </c>
      <c r="D172" s="5">
        <v>4</v>
      </c>
      <c r="E172" s="5"/>
      <c r="F172" s="5">
        <v>4</v>
      </c>
      <c r="G172" s="5">
        <f t="shared" si="2"/>
        <v>0</v>
      </c>
    </row>
    <row r="173" spans="1:7" ht="30.75" customHeight="1" x14ac:dyDescent="0.25">
      <c r="A173" s="6"/>
      <c r="B173" s="23" t="s">
        <v>116</v>
      </c>
      <c r="C173" s="8" t="s">
        <v>4</v>
      </c>
      <c r="D173" s="5">
        <v>1</v>
      </c>
      <c r="E173" s="5"/>
      <c r="F173" s="5"/>
      <c r="G173" s="5">
        <f t="shared" si="2"/>
        <v>1</v>
      </c>
    </row>
    <row r="174" spans="1:7" ht="30.75" customHeight="1" x14ac:dyDescent="0.25">
      <c r="A174" s="6"/>
      <c r="B174" s="23" t="s">
        <v>117</v>
      </c>
      <c r="C174" s="8" t="s">
        <v>4</v>
      </c>
      <c r="D174" s="5">
        <v>3</v>
      </c>
      <c r="E174" s="5">
        <v>4</v>
      </c>
      <c r="F174" s="5">
        <v>4</v>
      </c>
      <c r="G174" s="5">
        <f t="shared" si="2"/>
        <v>3</v>
      </c>
    </row>
    <row r="175" spans="1:7" ht="30.75" customHeight="1" x14ac:dyDescent="0.25">
      <c r="A175" s="6"/>
      <c r="B175" s="23" t="s">
        <v>118</v>
      </c>
      <c r="C175" s="8" t="s">
        <v>4</v>
      </c>
      <c r="D175" s="5">
        <v>3</v>
      </c>
      <c r="E175" s="5">
        <v>4</v>
      </c>
      <c r="F175" s="5">
        <v>4</v>
      </c>
      <c r="G175" s="5">
        <f t="shared" si="2"/>
        <v>3</v>
      </c>
    </row>
    <row r="176" spans="1:7" ht="30.75" customHeight="1" x14ac:dyDescent="0.25">
      <c r="A176" s="6"/>
      <c r="B176" s="23" t="s">
        <v>119</v>
      </c>
      <c r="C176" s="8" t="s">
        <v>4</v>
      </c>
      <c r="D176" s="5">
        <v>3</v>
      </c>
      <c r="E176" s="5">
        <v>3</v>
      </c>
      <c r="F176" s="5">
        <v>4</v>
      </c>
      <c r="G176" s="5">
        <f t="shared" si="2"/>
        <v>2</v>
      </c>
    </row>
    <row r="177" spans="1:7" ht="30.75" customHeight="1" x14ac:dyDescent="0.25">
      <c r="A177" s="6"/>
      <c r="B177" s="23" t="s">
        <v>120</v>
      </c>
      <c r="C177" s="8" t="s">
        <v>4</v>
      </c>
      <c r="D177" s="5">
        <v>3</v>
      </c>
      <c r="E177" s="5">
        <v>4</v>
      </c>
      <c r="F177" s="5">
        <v>4</v>
      </c>
      <c r="G177" s="5">
        <f t="shared" si="2"/>
        <v>3</v>
      </c>
    </row>
    <row r="178" spans="1:7" ht="30.75" customHeight="1" x14ac:dyDescent="0.25">
      <c r="A178" s="6"/>
      <c r="B178" s="23" t="s">
        <v>121</v>
      </c>
      <c r="C178" s="8" t="s">
        <v>4</v>
      </c>
      <c r="D178" s="5">
        <v>4</v>
      </c>
      <c r="E178" s="5"/>
      <c r="F178" s="5">
        <v>2</v>
      </c>
      <c r="G178" s="29">
        <f t="shared" si="2"/>
        <v>2</v>
      </c>
    </row>
    <row r="179" spans="1:7" ht="30.75" customHeight="1" x14ac:dyDescent="0.25">
      <c r="A179" s="6"/>
      <c r="B179" s="23" t="s">
        <v>267</v>
      </c>
      <c r="C179" s="8" t="s">
        <v>4</v>
      </c>
      <c r="D179" s="5">
        <v>2</v>
      </c>
      <c r="E179" s="5"/>
      <c r="F179" s="5">
        <v>1</v>
      </c>
      <c r="G179" s="29">
        <f t="shared" si="2"/>
        <v>1</v>
      </c>
    </row>
    <row r="180" spans="1:7" ht="30.75" customHeight="1" x14ac:dyDescent="0.25">
      <c r="A180" s="6"/>
      <c r="B180" s="23" t="s">
        <v>268</v>
      </c>
      <c r="C180" s="8" t="s">
        <v>4</v>
      </c>
      <c r="D180" s="5">
        <v>3</v>
      </c>
      <c r="E180" s="5"/>
      <c r="F180" s="5">
        <v>1</v>
      </c>
      <c r="G180" s="29">
        <f t="shared" si="2"/>
        <v>2</v>
      </c>
    </row>
    <row r="181" spans="1:7" ht="30.75" customHeight="1" x14ac:dyDescent="0.25">
      <c r="A181" s="6"/>
      <c r="B181" s="23" t="s">
        <v>269</v>
      </c>
      <c r="C181" s="8" t="s">
        <v>4</v>
      </c>
      <c r="D181" s="5">
        <v>4</v>
      </c>
      <c r="E181" s="5"/>
      <c r="F181" s="5">
        <v>1</v>
      </c>
      <c r="G181" s="29">
        <f t="shared" si="2"/>
        <v>3</v>
      </c>
    </row>
    <row r="182" spans="1:7" ht="30.75" customHeight="1" x14ac:dyDescent="0.25">
      <c r="A182" s="6"/>
      <c r="B182" s="23" t="s">
        <v>270</v>
      </c>
      <c r="C182" s="8" t="s">
        <v>4</v>
      </c>
      <c r="D182" s="5">
        <v>2</v>
      </c>
      <c r="E182" s="5"/>
      <c r="F182" s="5">
        <v>1</v>
      </c>
      <c r="G182" s="29">
        <f t="shared" si="2"/>
        <v>1</v>
      </c>
    </row>
    <row r="183" spans="1:7" ht="30.75" customHeight="1" x14ac:dyDescent="0.25">
      <c r="A183" s="6"/>
      <c r="B183" s="23" t="s">
        <v>271</v>
      </c>
      <c r="C183" s="8" t="s">
        <v>4</v>
      </c>
      <c r="D183" s="5">
        <v>5</v>
      </c>
      <c r="E183" s="5">
        <v>4</v>
      </c>
      <c r="F183" s="5">
        <v>3</v>
      </c>
      <c r="G183" s="29">
        <f t="shared" si="2"/>
        <v>6</v>
      </c>
    </row>
    <row r="184" spans="1:7" ht="30.75" customHeight="1" x14ac:dyDescent="0.25">
      <c r="A184" s="6"/>
      <c r="B184" s="23" t="s">
        <v>272</v>
      </c>
      <c r="C184" s="8" t="s">
        <v>4</v>
      </c>
      <c r="D184" s="5">
        <v>5</v>
      </c>
      <c r="E184" s="5"/>
      <c r="F184" s="5"/>
      <c r="G184" s="29">
        <f t="shared" si="2"/>
        <v>5</v>
      </c>
    </row>
    <row r="185" spans="1:7" ht="30.75" customHeight="1" x14ac:dyDescent="0.25">
      <c r="A185" s="6"/>
      <c r="B185" s="23" t="s">
        <v>273</v>
      </c>
      <c r="C185" s="8" t="s">
        <v>4</v>
      </c>
      <c r="D185" s="5">
        <v>7</v>
      </c>
      <c r="E185" s="5"/>
      <c r="F185" s="5"/>
      <c r="G185" s="29">
        <f t="shared" si="2"/>
        <v>7</v>
      </c>
    </row>
    <row r="186" spans="1:7" ht="30.75" customHeight="1" x14ac:dyDescent="0.25">
      <c r="A186" s="6"/>
      <c r="B186" s="23" t="s">
        <v>274</v>
      </c>
      <c r="C186" s="8" t="s">
        <v>4</v>
      </c>
      <c r="D186" s="5">
        <v>5</v>
      </c>
      <c r="E186" s="5"/>
      <c r="F186" s="5"/>
      <c r="G186" s="5">
        <f t="shared" si="2"/>
        <v>5</v>
      </c>
    </row>
    <row r="187" spans="1:7" ht="30.75" customHeight="1" x14ac:dyDescent="0.25">
      <c r="A187" s="6"/>
      <c r="B187" s="23" t="s">
        <v>275</v>
      </c>
      <c r="C187" s="8" t="s">
        <v>4</v>
      </c>
      <c r="D187" s="5">
        <v>4</v>
      </c>
      <c r="E187" s="5"/>
      <c r="F187" s="5"/>
      <c r="G187" s="29">
        <f t="shared" si="2"/>
        <v>4</v>
      </c>
    </row>
    <row r="188" spans="1:7" ht="30.75" customHeight="1" x14ac:dyDescent="0.25">
      <c r="A188" s="6"/>
      <c r="B188" s="23" t="s">
        <v>276</v>
      </c>
      <c r="C188" s="8" t="s">
        <v>4</v>
      </c>
      <c r="D188" s="5">
        <v>4</v>
      </c>
      <c r="E188" s="5"/>
      <c r="F188" s="5"/>
      <c r="G188" s="5">
        <f t="shared" si="2"/>
        <v>4</v>
      </c>
    </row>
    <row r="189" spans="1:7" ht="30.75" customHeight="1" x14ac:dyDescent="0.25">
      <c r="A189" s="6"/>
      <c r="B189" s="23" t="s">
        <v>277</v>
      </c>
      <c r="C189" s="8" t="s">
        <v>4</v>
      </c>
      <c r="D189" s="5">
        <v>3</v>
      </c>
      <c r="E189" s="5"/>
      <c r="F189" s="5"/>
      <c r="G189" s="5">
        <f t="shared" si="2"/>
        <v>3</v>
      </c>
    </row>
    <row r="190" spans="1:7" ht="30.75" customHeight="1" x14ac:dyDescent="0.25">
      <c r="A190" s="6"/>
      <c r="B190" s="23" t="s">
        <v>278</v>
      </c>
      <c r="C190" s="8" t="s">
        <v>4</v>
      </c>
      <c r="D190" s="5">
        <v>10</v>
      </c>
      <c r="E190" s="5"/>
      <c r="F190" s="5"/>
      <c r="G190" s="29">
        <f t="shared" si="2"/>
        <v>10</v>
      </c>
    </row>
    <row r="191" spans="1:7" ht="30.75" customHeight="1" x14ac:dyDescent="0.25">
      <c r="A191" s="6"/>
      <c r="B191" s="23" t="s">
        <v>279</v>
      </c>
      <c r="C191" s="8" t="s">
        <v>4</v>
      </c>
      <c r="D191" s="5">
        <v>11</v>
      </c>
      <c r="E191" s="5"/>
      <c r="F191" s="5"/>
      <c r="G191" s="5">
        <f t="shared" si="2"/>
        <v>11</v>
      </c>
    </row>
    <row r="192" spans="1:7" ht="30.75" customHeight="1" x14ac:dyDescent="0.25">
      <c r="A192" s="6"/>
      <c r="B192" s="23" t="s">
        <v>313</v>
      </c>
      <c r="C192" s="8" t="s">
        <v>4</v>
      </c>
      <c r="D192" s="5">
        <v>1</v>
      </c>
      <c r="E192" s="5" t="s">
        <v>314</v>
      </c>
      <c r="F192" s="5" t="s">
        <v>315</v>
      </c>
      <c r="G192" s="5" t="s">
        <v>316</v>
      </c>
    </row>
    <row r="193" spans="1:7" ht="30.75" customHeight="1" x14ac:dyDescent="0.25">
      <c r="A193" s="6"/>
      <c r="B193" s="23" t="s">
        <v>122</v>
      </c>
      <c r="C193" s="8" t="s">
        <v>4</v>
      </c>
      <c r="D193" s="5">
        <v>3</v>
      </c>
      <c r="E193" s="5" t="s">
        <v>314</v>
      </c>
      <c r="F193" s="5" t="s">
        <v>317</v>
      </c>
      <c r="G193" s="5" t="s">
        <v>316</v>
      </c>
    </row>
    <row r="194" spans="1:7" ht="30.75" customHeight="1" x14ac:dyDescent="0.25">
      <c r="A194" s="6"/>
      <c r="B194" s="23" t="s">
        <v>123</v>
      </c>
      <c r="C194" s="8" t="s">
        <v>4</v>
      </c>
      <c r="D194" s="5">
        <v>2</v>
      </c>
      <c r="E194" s="5"/>
      <c r="F194" s="5"/>
      <c r="G194" s="29">
        <f t="shared" si="2"/>
        <v>2</v>
      </c>
    </row>
    <row r="195" spans="1:7" ht="30.75" customHeight="1" x14ac:dyDescent="0.25">
      <c r="A195" s="6"/>
      <c r="B195" s="23" t="s">
        <v>124</v>
      </c>
      <c r="C195" s="8" t="s">
        <v>4</v>
      </c>
      <c r="D195" s="5">
        <v>4</v>
      </c>
      <c r="E195" s="5"/>
      <c r="F195" s="5">
        <v>4</v>
      </c>
      <c r="G195" s="5">
        <f t="shared" si="2"/>
        <v>0</v>
      </c>
    </row>
    <row r="196" spans="1:7" ht="30.75" customHeight="1" x14ac:dyDescent="0.25">
      <c r="A196" s="6"/>
      <c r="B196" s="23" t="s">
        <v>125</v>
      </c>
      <c r="C196" s="8" t="s">
        <v>4</v>
      </c>
      <c r="D196" s="5">
        <v>7</v>
      </c>
      <c r="E196" s="5">
        <v>14</v>
      </c>
      <c r="F196" s="5">
        <v>14</v>
      </c>
      <c r="G196" s="5">
        <f t="shared" si="2"/>
        <v>7</v>
      </c>
    </row>
    <row r="197" spans="1:7" ht="30.75" customHeight="1" x14ac:dyDescent="0.25">
      <c r="A197" s="6"/>
      <c r="B197" s="23" t="s">
        <v>281</v>
      </c>
      <c r="C197" s="8" t="s">
        <v>4</v>
      </c>
      <c r="D197" s="5">
        <v>1</v>
      </c>
      <c r="E197" s="5"/>
      <c r="F197" s="5"/>
      <c r="G197" s="29">
        <f t="shared" si="2"/>
        <v>1</v>
      </c>
    </row>
    <row r="198" spans="1:7" ht="30.75" customHeight="1" x14ac:dyDescent="0.25">
      <c r="A198" s="6"/>
      <c r="B198" s="23" t="s">
        <v>282</v>
      </c>
      <c r="C198" s="8" t="s">
        <v>4</v>
      </c>
      <c r="D198" s="5">
        <v>2</v>
      </c>
      <c r="E198" s="5"/>
      <c r="F198" s="5"/>
      <c r="G198" s="29">
        <f t="shared" si="2"/>
        <v>2</v>
      </c>
    </row>
    <row r="199" spans="1:7" ht="30.75" customHeight="1" x14ac:dyDescent="0.25">
      <c r="A199" s="6"/>
      <c r="B199" s="23" t="s">
        <v>280</v>
      </c>
      <c r="C199" s="8" t="s">
        <v>4</v>
      </c>
      <c r="D199" s="5">
        <v>1</v>
      </c>
      <c r="E199" s="5"/>
      <c r="F199" s="5"/>
      <c r="G199" s="29">
        <f t="shared" si="2"/>
        <v>1</v>
      </c>
    </row>
    <row r="200" spans="1:7" ht="30.75" customHeight="1" x14ac:dyDescent="0.25">
      <c r="A200" s="6"/>
      <c r="B200" s="23" t="s">
        <v>283</v>
      </c>
      <c r="C200" s="8" t="s">
        <v>4</v>
      </c>
      <c r="D200" s="5">
        <v>2</v>
      </c>
      <c r="E200" s="5"/>
      <c r="F200" s="5"/>
      <c r="G200" s="5">
        <f t="shared" si="2"/>
        <v>2</v>
      </c>
    </row>
    <row r="201" spans="1:7" ht="30.75" customHeight="1" x14ac:dyDescent="0.25">
      <c r="A201" s="6"/>
      <c r="B201" s="23" t="s">
        <v>126</v>
      </c>
      <c r="C201" s="8" t="s">
        <v>4</v>
      </c>
      <c r="D201" s="5">
        <v>2</v>
      </c>
      <c r="E201" s="5"/>
      <c r="F201" s="5"/>
      <c r="G201" s="5">
        <f t="shared" si="2"/>
        <v>2</v>
      </c>
    </row>
    <row r="202" spans="1:7" ht="30.75" customHeight="1" x14ac:dyDescent="0.25">
      <c r="A202" s="6"/>
      <c r="B202" s="23" t="s">
        <v>249</v>
      </c>
      <c r="C202" s="8" t="s">
        <v>4</v>
      </c>
      <c r="D202" s="30">
        <v>2</v>
      </c>
      <c r="E202" s="5"/>
      <c r="F202" s="5">
        <v>2</v>
      </c>
      <c r="G202" s="5">
        <f t="shared" si="2"/>
        <v>0</v>
      </c>
    </row>
    <row r="203" spans="1:7" ht="30.75" customHeight="1" x14ac:dyDescent="0.25">
      <c r="A203" s="6"/>
      <c r="B203" s="23" t="s">
        <v>250</v>
      </c>
      <c r="C203" s="8" t="s">
        <v>4</v>
      </c>
      <c r="D203" s="30">
        <v>3</v>
      </c>
      <c r="E203" s="5"/>
      <c r="F203" s="5">
        <v>3</v>
      </c>
      <c r="G203" s="5">
        <f t="shared" si="2"/>
        <v>0</v>
      </c>
    </row>
    <row r="204" spans="1:7" ht="30.75" customHeight="1" x14ac:dyDescent="0.25">
      <c r="A204" s="6"/>
      <c r="B204" s="23" t="s">
        <v>251</v>
      </c>
      <c r="C204" s="8" t="s">
        <v>4</v>
      </c>
      <c r="D204" s="30">
        <v>3</v>
      </c>
      <c r="E204" s="5"/>
      <c r="F204" s="5">
        <v>3</v>
      </c>
      <c r="G204" s="5">
        <f t="shared" si="2"/>
        <v>0</v>
      </c>
    </row>
    <row r="205" spans="1:7" ht="30.75" customHeight="1" x14ac:dyDescent="0.25">
      <c r="A205" s="6"/>
      <c r="B205" s="23" t="s">
        <v>252</v>
      </c>
      <c r="C205" s="8" t="s">
        <v>4</v>
      </c>
      <c r="D205" s="30">
        <v>1</v>
      </c>
      <c r="E205" s="5"/>
      <c r="F205" s="5">
        <v>1</v>
      </c>
      <c r="G205" s="5">
        <f t="shared" si="2"/>
        <v>0</v>
      </c>
    </row>
    <row r="206" spans="1:7" ht="30.75" customHeight="1" x14ac:dyDescent="0.25">
      <c r="A206" s="6"/>
      <c r="B206" s="24"/>
      <c r="C206" s="11"/>
      <c r="D206" s="10"/>
      <c r="E206" s="6"/>
      <c r="F206" s="6"/>
      <c r="G206" s="5"/>
    </row>
    <row r="207" spans="1:7" ht="30.75" customHeight="1" x14ac:dyDescent="0.25">
      <c r="A207" s="12"/>
      <c r="B207" s="12"/>
      <c r="C207" s="12"/>
      <c r="D207" s="12"/>
      <c r="E207" s="12"/>
      <c r="F207" s="12"/>
    </row>
    <row r="208" spans="1:7" ht="30.75" customHeight="1" x14ac:dyDescent="0.25">
      <c r="A208" s="12"/>
      <c r="B208" s="95" t="s">
        <v>128</v>
      </c>
      <c r="C208" s="95"/>
      <c r="D208" s="95"/>
      <c r="E208" s="12"/>
      <c r="F208" s="12"/>
    </row>
    <row r="209" spans="1:7" ht="30.75" customHeight="1" x14ac:dyDescent="0.25">
      <c r="A209" s="12"/>
      <c r="B209" s="12"/>
      <c r="C209" s="12"/>
      <c r="D209" s="12"/>
      <c r="E209" s="12"/>
      <c r="F209" s="12"/>
    </row>
    <row r="210" spans="1:7" ht="30.75" customHeight="1" x14ac:dyDescent="0.25">
      <c r="A210" s="13" t="s">
        <v>0</v>
      </c>
      <c r="B210" s="13" t="s">
        <v>253</v>
      </c>
      <c r="C210" s="14" t="s">
        <v>2</v>
      </c>
      <c r="D210" s="14" t="s">
        <v>3</v>
      </c>
      <c r="E210" s="31" t="s">
        <v>200</v>
      </c>
      <c r="F210" s="31" t="s">
        <v>201</v>
      </c>
      <c r="G210" s="31" t="s">
        <v>199</v>
      </c>
    </row>
    <row r="211" spans="1:7" ht="30.75" customHeight="1" x14ac:dyDescent="0.25">
      <c r="A211" s="6"/>
      <c r="B211" s="6" t="s">
        <v>246</v>
      </c>
      <c r="C211" s="8" t="s">
        <v>4</v>
      </c>
      <c r="D211" s="9">
        <v>0</v>
      </c>
      <c r="E211" s="5">
        <v>42</v>
      </c>
      <c r="F211" s="5">
        <v>10</v>
      </c>
      <c r="G211" s="5">
        <f>D211+E211-F211</f>
        <v>32</v>
      </c>
    </row>
    <row r="212" spans="1:7" ht="30.75" customHeight="1" x14ac:dyDescent="0.25">
      <c r="A212" s="6"/>
      <c r="B212" s="6" t="s">
        <v>129</v>
      </c>
      <c r="C212" s="8" t="s">
        <v>4</v>
      </c>
      <c r="D212" s="9">
        <v>0</v>
      </c>
      <c r="E212" s="5">
        <v>12</v>
      </c>
      <c r="F212" s="5">
        <v>5</v>
      </c>
      <c r="G212" s="5">
        <f t="shared" ref="G212:G246" si="3">D212+E212-F212</f>
        <v>7</v>
      </c>
    </row>
    <row r="213" spans="1:7" ht="30.75" customHeight="1" x14ac:dyDescent="0.25">
      <c r="A213" s="6"/>
      <c r="B213" s="6" t="s">
        <v>130</v>
      </c>
      <c r="C213" s="8" t="s">
        <v>4</v>
      </c>
      <c r="D213" s="9">
        <v>34</v>
      </c>
      <c r="E213" s="5">
        <v>40</v>
      </c>
      <c r="F213" s="5">
        <v>38</v>
      </c>
      <c r="G213" s="29">
        <f t="shared" si="3"/>
        <v>36</v>
      </c>
    </row>
    <row r="214" spans="1:7" ht="30.75" customHeight="1" x14ac:dyDescent="0.25">
      <c r="A214" s="6"/>
      <c r="B214" s="6" t="s">
        <v>131</v>
      </c>
      <c r="C214" s="8" t="s">
        <v>4</v>
      </c>
      <c r="D214" s="9">
        <v>3</v>
      </c>
      <c r="E214" s="5"/>
      <c r="F214" s="5">
        <v>3</v>
      </c>
      <c r="G214" s="5">
        <f t="shared" si="3"/>
        <v>0</v>
      </c>
    </row>
    <row r="215" spans="1:7" ht="30.75" customHeight="1" x14ac:dyDescent="0.25">
      <c r="A215" s="6"/>
      <c r="B215" s="6" t="s">
        <v>132</v>
      </c>
      <c r="C215" s="8" t="s">
        <v>4</v>
      </c>
      <c r="D215" s="6">
        <v>24</v>
      </c>
      <c r="E215" s="5">
        <v>40</v>
      </c>
      <c r="F215" s="5">
        <v>27</v>
      </c>
      <c r="G215" s="45">
        <f t="shared" si="3"/>
        <v>37</v>
      </c>
    </row>
    <row r="216" spans="1:7" ht="30.75" customHeight="1" x14ac:dyDescent="0.25">
      <c r="A216" s="6"/>
      <c r="B216" s="6" t="s">
        <v>133</v>
      </c>
      <c r="C216" s="8" t="s">
        <v>134</v>
      </c>
      <c r="D216" s="6">
        <v>0</v>
      </c>
      <c r="E216" s="5">
        <v>20</v>
      </c>
      <c r="F216" s="5">
        <v>3</v>
      </c>
      <c r="G216" s="29">
        <f t="shared" si="3"/>
        <v>17</v>
      </c>
    </row>
    <row r="217" spans="1:7" ht="30.75" customHeight="1" x14ac:dyDescent="0.25">
      <c r="A217" s="6"/>
      <c r="B217" s="6" t="s">
        <v>135</v>
      </c>
      <c r="C217" s="8" t="s">
        <v>4</v>
      </c>
      <c r="D217" s="6">
        <v>20</v>
      </c>
      <c r="E217" s="5"/>
      <c r="F217" s="5"/>
      <c r="G217" s="29">
        <f t="shared" si="3"/>
        <v>20</v>
      </c>
    </row>
    <row r="218" spans="1:7" ht="30.75" customHeight="1" x14ac:dyDescent="0.25">
      <c r="A218" s="6"/>
      <c r="B218" s="6" t="s">
        <v>136</v>
      </c>
      <c r="C218" s="8" t="s">
        <v>4</v>
      </c>
      <c r="D218" s="6">
        <v>1.6</v>
      </c>
      <c r="E218" s="5"/>
      <c r="F218" s="5"/>
      <c r="G218" s="5">
        <f t="shared" si="3"/>
        <v>1.6</v>
      </c>
    </row>
    <row r="219" spans="1:7" ht="30.75" customHeight="1" x14ac:dyDescent="0.25">
      <c r="A219" s="6"/>
      <c r="B219" s="9" t="s">
        <v>220</v>
      </c>
      <c r="C219" s="8" t="s">
        <v>137</v>
      </c>
      <c r="D219" s="6">
        <v>0</v>
      </c>
      <c r="E219" s="5"/>
      <c r="F219" s="5"/>
      <c r="G219" s="5">
        <f t="shared" si="3"/>
        <v>0</v>
      </c>
    </row>
    <row r="220" spans="1:7" ht="30.75" customHeight="1" x14ac:dyDescent="0.25">
      <c r="A220" s="6"/>
      <c r="B220" s="9" t="s">
        <v>217</v>
      </c>
      <c r="C220" s="8" t="s">
        <v>138</v>
      </c>
      <c r="D220" s="6">
        <v>0</v>
      </c>
      <c r="E220" s="5"/>
      <c r="F220" s="5"/>
      <c r="G220" s="5">
        <f t="shared" si="3"/>
        <v>0</v>
      </c>
    </row>
    <row r="221" spans="1:7" ht="30.75" customHeight="1" x14ac:dyDescent="0.25">
      <c r="A221" s="6"/>
      <c r="B221" s="9" t="s">
        <v>241</v>
      </c>
      <c r="C221" s="8" t="s">
        <v>138</v>
      </c>
      <c r="D221" s="9">
        <v>3</v>
      </c>
      <c r="E221" s="5"/>
      <c r="F221" s="5"/>
      <c r="G221" s="5">
        <f t="shared" si="3"/>
        <v>3</v>
      </c>
    </row>
    <row r="222" spans="1:7" ht="30.75" customHeight="1" x14ac:dyDescent="0.25">
      <c r="A222" s="6"/>
      <c r="B222" s="6" t="s">
        <v>139</v>
      </c>
      <c r="C222" s="8" t="s">
        <v>4</v>
      </c>
      <c r="D222" s="6">
        <v>6</v>
      </c>
      <c r="E222" s="5">
        <v>60</v>
      </c>
      <c r="F222" s="5">
        <v>16</v>
      </c>
      <c r="G222" s="5">
        <f>D222+E222-F222</f>
        <v>50</v>
      </c>
    </row>
    <row r="223" spans="1:7" ht="30.75" customHeight="1" x14ac:dyDescent="0.25">
      <c r="A223" s="6"/>
      <c r="B223" s="6" t="s">
        <v>140</v>
      </c>
      <c r="C223" s="8" t="s">
        <v>4</v>
      </c>
      <c r="D223" s="6">
        <v>4</v>
      </c>
      <c r="E223" s="5"/>
      <c r="F223" s="5"/>
      <c r="G223" s="5">
        <f t="shared" si="3"/>
        <v>4</v>
      </c>
    </row>
    <row r="224" spans="1:7" ht="30.75" customHeight="1" x14ac:dyDescent="0.25">
      <c r="A224" s="6"/>
      <c r="B224" s="6" t="s">
        <v>141</v>
      </c>
      <c r="C224" s="8" t="s">
        <v>4</v>
      </c>
      <c r="D224" s="6">
        <v>4</v>
      </c>
      <c r="E224" s="5">
        <v>10</v>
      </c>
      <c r="F224" s="5">
        <v>6</v>
      </c>
      <c r="G224" s="5">
        <f t="shared" si="3"/>
        <v>8</v>
      </c>
    </row>
    <row r="225" spans="1:7" ht="30.75" customHeight="1" x14ac:dyDescent="0.25">
      <c r="A225" s="6"/>
      <c r="B225" s="6" t="s">
        <v>142</v>
      </c>
      <c r="C225" s="8" t="s">
        <v>4</v>
      </c>
      <c r="D225" s="6">
        <v>3</v>
      </c>
      <c r="E225" s="5"/>
      <c r="F225" s="5"/>
      <c r="G225" s="5">
        <f t="shared" si="3"/>
        <v>3</v>
      </c>
    </row>
    <row r="226" spans="1:7" ht="30.75" customHeight="1" x14ac:dyDescent="0.25">
      <c r="A226" s="6"/>
      <c r="B226" s="9" t="s">
        <v>143</v>
      </c>
      <c r="C226" s="8" t="s">
        <v>4</v>
      </c>
      <c r="D226" s="6">
        <v>9</v>
      </c>
      <c r="E226" s="5"/>
      <c r="F226" s="5"/>
      <c r="G226" s="5">
        <f t="shared" si="3"/>
        <v>9</v>
      </c>
    </row>
    <row r="227" spans="1:7" ht="30.75" customHeight="1" x14ac:dyDescent="0.25">
      <c r="A227" s="6"/>
      <c r="B227" s="9" t="s">
        <v>144</v>
      </c>
      <c r="C227" s="8" t="s">
        <v>145</v>
      </c>
      <c r="D227" s="6">
        <v>7</v>
      </c>
      <c r="E227" s="5"/>
      <c r="F227" s="5"/>
      <c r="G227" s="5">
        <f t="shared" si="3"/>
        <v>7</v>
      </c>
    </row>
    <row r="228" spans="1:7" ht="30.75" customHeight="1" x14ac:dyDescent="0.25">
      <c r="A228" s="6"/>
      <c r="B228" s="6" t="s">
        <v>175</v>
      </c>
      <c r="C228" s="8" t="s">
        <v>4</v>
      </c>
      <c r="D228" s="6">
        <v>0</v>
      </c>
      <c r="E228" s="5"/>
      <c r="F228" s="5"/>
      <c r="G228" s="5">
        <f t="shared" si="3"/>
        <v>0</v>
      </c>
    </row>
    <row r="229" spans="1:7" ht="30.75" customHeight="1" x14ac:dyDescent="0.25">
      <c r="A229" s="6"/>
      <c r="B229" s="6" t="s">
        <v>176</v>
      </c>
      <c r="C229" s="8" t="s">
        <v>4</v>
      </c>
      <c r="D229" s="6">
        <v>0</v>
      </c>
      <c r="E229" s="5"/>
      <c r="F229" s="5"/>
      <c r="G229" s="5">
        <f t="shared" si="3"/>
        <v>0</v>
      </c>
    </row>
    <row r="230" spans="1:7" ht="30.75" customHeight="1" x14ac:dyDescent="0.25">
      <c r="A230" s="6"/>
      <c r="B230" s="6" t="s">
        <v>146</v>
      </c>
      <c r="C230" s="8" t="s">
        <v>4</v>
      </c>
      <c r="D230" s="6">
        <v>0</v>
      </c>
      <c r="E230" s="5"/>
      <c r="F230" s="5"/>
      <c r="G230" s="5">
        <f t="shared" si="3"/>
        <v>0</v>
      </c>
    </row>
    <row r="231" spans="1:7" ht="30.75" customHeight="1" x14ac:dyDescent="0.25">
      <c r="A231" s="6"/>
      <c r="B231" s="6" t="s">
        <v>147</v>
      </c>
      <c r="C231" s="8" t="s">
        <v>4</v>
      </c>
      <c r="D231" s="6">
        <v>0</v>
      </c>
      <c r="E231" s="5"/>
      <c r="F231" s="5"/>
      <c r="G231" s="5">
        <f t="shared" si="3"/>
        <v>0</v>
      </c>
    </row>
    <row r="232" spans="1:7" ht="30.75" customHeight="1" x14ac:dyDescent="0.25">
      <c r="A232" s="6"/>
      <c r="B232" s="6" t="s">
        <v>318</v>
      </c>
      <c r="C232" s="8" t="s">
        <v>4</v>
      </c>
      <c r="D232" s="6">
        <v>2</v>
      </c>
      <c r="E232" s="5"/>
      <c r="F232" s="5"/>
      <c r="G232" s="5">
        <f t="shared" si="3"/>
        <v>2</v>
      </c>
    </row>
    <row r="233" spans="1:7" ht="30.75" customHeight="1" x14ac:dyDescent="0.25">
      <c r="A233" s="6"/>
      <c r="B233" s="6" t="s">
        <v>148</v>
      </c>
      <c r="C233" s="8" t="s">
        <v>4</v>
      </c>
      <c r="D233" s="6">
        <v>10</v>
      </c>
      <c r="E233" s="5"/>
      <c r="F233" s="5">
        <v>1</v>
      </c>
      <c r="G233" s="29">
        <f t="shared" si="3"/>
        <v>9</v>
      </c>
    </row>
    <row r="234" spans="1:7" ht="30.75" customHeight="1" x14ac:dyDescent="0.25">
      <c r="A234" s="6"/>
      <c r="B234" s="9" t="s">
        <v>255</v>
      </c>
      <c r="C234" s="8" t="s">
        <v>4</v>
      </c>
      <c r="D234" s="6">
        <v>24</v>
      </c>
      <c r="E234" s="5"/>
      <c r="F234" s="5"/>
      <c r="G234" s="29">
        <f t="shared" si="3"/>
        <v>24</v>
      </c>
    </row>
    <row r="235" spans="1:7" ht="30.75" customHeight="1" x14ac:dyDescent="0.25">
      <c r="A235" s="6"/>
      <c r="B235" s="6" t="s">
        <v>149</v>
      </c>
      <c r="C235" s="8" t="s">
        <v>4</v>
      </c>
      <c r="D235" s="6">
        <v>0</v>
      </c>
      <c r="E235" s="5">
        <v>6</v>
      </c>
      <c r="F235" s="5">
        <v>5</v>
      </c>
      <c r="G235" s="29">
        <f>D235+E235-F235</f>
        <v>1</v>
      </c>
    </row>
    <row r="236" spans="1:7" ht="30.75" customHeight="1" x14ac:dyDescent="0.25">
      <c r="A236" s="6"/>
      <c r="B236" s="6" t="s">
        <v>319</v>
      </c>
      <c r="C236" s="8" t="s">
        <v>4</v>
      </c>
      <c r="D236" s="6">
        <v>1</v>
      </c>
      <c r="E236" s="5"/>
      <c r="F236" s="5"/>
      <c r="G236" s="5">
        <f t="shared" si="3"/>
        <v>1</v>
      </c>
    </row>
    <row r="237" spans="1:7" ht="30.75" customHeight="1" x14ac:dyDescent="0.25">
      <c r="A237" s="6"/>
      <c r="B237" s="6" t="s">
        <v>150</v>
      </c>
      <c r="C237" s="8" t="s">
        <v>4</v>
      </c>
      <c r="D237" s="6">
        <v>7</v>
      </c>
      <c r="E237" s="5"/>
      <c r="F237" s="5"/>
      <c r="G237" s="5">
        <f t="shared" si="3"/>
        <v>7</v>
      </c>
    </row>
    <row r="238" spans="1:7" ht="30.75" customHeight="1" x14ac:dyDescent="0.25">
      <c r="A238" s="6"/>
      <c r="B238" s="9" t="s">
        <v>151</v>
      </c>
      <c r="C238" s="8" t="s">
        <v>4</v>
      </c>
      <c r="D238" s="9">
        <v>6</v>
      </c>
      <c r="E238" s="5"/>
      <c r="F238" s="5"/>
      <c r="G238" s="5">
        <f t="shared" si="3"/>
        <v>6</v>
      </c>
    </row>
    <row r="239" spans="1:7" ht="30.75" customHeight="1" x14ac:dyDescent="0.25">
      <c r="A239" s="6"/>
      <c r="B239" s="9" t="s">
        <v>152</v>
      </c>
      <c r="C239" s="8" t="s">
        <v>4</v>
      </c>
      <c r="D239" s="9">
        <v>23</v>
      </c>
      <c r="E239" s="5"/>
      <c r="F239" s="5"/>
      <c r="G239" s="29">
        <f t="shared" si="3"/>
        <v>23</v>
      </c>
    </row>
    <row r="240" spans="1:7" ht="30.75" customHeight="1" x14ac:dyDescent="0.25">
      <c r="A240" s="6"/>
      <c r="B240" s="9" t="s">
        <v>153</v>
      </c>
      <c r="C240" s="8" t="s">
        <v>4</v>
      </c>
      <c r="D240" s="9">
        <v>13</v>
      </c>
      <c r="E240" s="5"/>
      <c r="F240" s="5"/>
      <c r="G240" s="29">
        <f t="shared" si="3"/>
        <v>13</v>
      </c>
    </row>
    <row r="241" spans="1:7" ht="30.75" customHeight="1" x14ac:dyDescent="0.25">
      <c r="A241" s="6"/>
      <c r="B241" s="6" t="s">
        <v>224</v>
      </c>
      <c r="C241" s="8" t="s">
        <v>4</v>
      </c>
      <c r="D241" s="9">
        <v>125</v>
      </c>
      <c r="E241" s="5"/>
      <c r="F241" s="5">
        <v>1</v>
      </c>
      <c r="G241" s="29">
        <f t="shared" si="3"/>
        <v>124</v>
      </c>
    </row>
    <row r="242" spans="1:7" ht="30.75" customHeight="1" x14ac:dyDescent="0.25">
      <c r="A242" s="6"/>
      <c r="B242" s="6" t="s">
        <v>154</v>
      </c>
      <c r="C242" s="8" t="s">
        <v>4</v>
      </c>
      <c r="D242" s="6">
        <v>4</v>
      </c>
      <c r="E242" s="5">
        <v>6</v>
      </c>
      <c r="F242" s="5">
        <v>7</v>
      </c>
      <c r="G242" s="5">
        <f t="shared" si="3"/>
        <v>3</v>
      </c>
    </row>
    <row r="243" spans="1:7" ht="30.75" customHeight="1" x14ac:dyDescent="0.25">
      <c r="A243" s="6"/>
      <c r="B243" s="24" t="s">
        <v>127</v>
      </c>
      <c r="C243" s="11" t="s">
        <v>4</v>
      </c>
      <c r="D243" s="10">
        <v>12</v>
      </c>
      <c r="E243" s="6"/>
      <c r="F243" s="6"/>
      <c r="G243" s="5">
        <f t="shared" si="3"/>
        <v>12</v>
      </c>
    </row>
    <row r="244" spans="1:7" ht="30.75" customHeight="1" x14ac:dyDescent="0.25">
      <c r="A244" s="6"/>
      <c r="B244" s="24" t="s">
        <v>244</v>
      </c>
      <c r="C244" s="11" t="s">
        <v>4</v>
      </c>
      <c r="D244" s="10">
        <v>2</v>
      </c>
      <c r="E244" s="6"/>
      <c r="F244" s="6"/>
      <c r="G244" s="5">
        <f t="shared" si="3"/>
        <v>2</v>
      </c>
    </row>
    <row r="245" spans="1:7" ht="30.75" customHeight="1" x14ac:dyDescent="0.25">
      <c r="A245" s="6"/>
      <c r="B245" s="24" t="s">
        <v>245</v>
      </c>
      <c r="C245" s="11" t="s">
        <v>4</v>
      </c>
      <c r="D245" s="10">
        <v>7</v>
      </c>
      <c r="E245" s="6"/>
      <c r="F245" s="6">
        <v>4</v>
      </c>
      <c r="G245" s="29">
        <f t="shared" si="3"/>
        <v>3</v>
      </c>
    </row>
    <row r="246" spans="1:7" ht="30.75" customHeight="1" x14ac:dyDescent="0.25">
      <c r="A246" s="6"/>
      <c r="B246" s="24" t="s">
        <v>247</v>
      </c>
      <c r="C246" s="11" t="s">
        <v>4</v>
      </c>
      <c r="D246" s="10">
        <v>12</v>
      </c>
      <c r="E246" s="6">
        <v>40</v>
      </c>
      <c r="F246" s="6">
        <v>16</v>
      </c>
      <c r="G246" s="29">
        <f t="shared" si="3"/>
        <v>36</v>
      </c>
    </row>
    <row r="247" spans="1:7" ht="30.75" customHeight="1" x14ac:dyDescent="0.25">
      <c r="A247" s="12"/>
      <c r="B247" s="95" t="s">
        <v>155</v>
      </c>
      <c r="C247" s="95"/>
      <c r="D247" s="95"/>
      <c r="E247" s="12"/>
      <c r="F247" s="12"/>
    </row>
    <row r="248" spans="1:7" ht="30.75" customHeight="1" x14ac:dyDescent="0.25">
      <c r="A248" s="12"/>
      <c r="B248" s="12"/>
      <c r="C248" s="12"/>
      <c r="D248" s="12"/>
      <c r="E248" s="12"/>
      <c r="F248" s="12"/>
    </row>
    <row r="249" spans="1:7" ht="30.75" customHeight="1" x14ac:dyDescent="0.25">
      <c r="A249" s="6"/>
      <c r="B249" s="13" t="s">
        <v>1</v>
      </c>
      <c r="C249" s="14" t="s">
        <v>2</v>
      </c>
      <c r="D249" s="14" t="s">
        <v>3</v>
      </c>
      <c r="E249" s="6" t="s">
        <v>206</v>
      </c>
      <c r="F249" s="6" t="s">
        <v>215</v>
      </c>
      <c r="G249" s="5" t="s">
        <v>207</v>
      </c>
    </row>
    <row r="250" spans="1:7" ht="30.75" customHeight="1" x14ac:dyDescent="0.25">
      <c r="A250" s="6"/>
      <c r="B250" s="7" t="s">
        <v>156</v>
      </c>
      <c r="C250" s="8" t="s">
        <v>4</v>
      </c>
      <c r="D250" s="6">
        <v>0</v>
      </c>
      <c r="E250" s="6">
        <v>12</v>
      </c>
      <c r="F250" s="6">
        <v>6</v>
      </c>
      <c r="G250" s="5">
        <f>D250+E250-F250</f>
        <v>6</v>
      </c>
    </row>
    <row r="251" spans="1:7" ht="30.75" customHeight="1" x14ac:dyDescent="0.25">
      <c r="A251" s="6"/>
      <c r="B251" s="6" t="s">
        <v>157</v>
      </c>
      <c r="C251" s="8" t="s">
        <v>4</v>
      </c>
      <c r="D251" s="6">
        <v>23</v>
      </c>
      <c r="E251" s="6"/>
      <c r="F251" s="6">
        <v>4</v>
      </c>
      <c r="G251" s="5">
        <f t="shared" ref="G251:G256" si="4">D251+E251-F251</f>
        <v>19</v>
      </c>
    </row>
    <row r="252" spans="1:7" ht="30.75" customHeight="1" x14ac:dyDescent="0.25">
      <c r="A252" s="6"/>
      <c r="B252" s="6" t="s">
        <v>158</v>
      </c>
      <c r="C252" s="8" t="s">
        <v>4</v>
      </c>
      <c r="D252" s="6">
        <v>53</v>
      </c>
      <c r="E252" s="6"/>
      <c r="F252" s="6">
        <v>38</v>
      </c>
      <c r="G252" s="5">
        <f t="shared" si="4"/>
        <v>15</v>
      </c>
    </row>
    <row r="253" spans="1:7" ht="30.75" customHeight="1" x14ac:dyDescent="0.25">
      <c r="A253" s="6"/>
      <c r="B253" s="6" t="s">
        <v>259</v>
      </c>
      <c r="C253" s="8" t="s">
        <v>4</v>
      </c>
      <c r="D253" s="6">
        <v>10</v>
      </c>
      <c r="E253" s="6"/>
      <c r="F253" s="6">
        <v>6</v>
      </c>
      <c r="G253" s="5">
        <f t="shared" si="4"/>
        <v>4</v>
      </c>
    </row>
    <row r="254" spans="1:7" ht="30.75" customHeight="1" x14ac:dyDescent="0.25">
      <c r="A254" s="6"/>
      <c r="B254" s="6" t="s">
        <v>258</v>
      </c>
      <c r="C254" s="8" t="s">
        <v>4</v>
      </c>
      <c r="D254" s="6">
        <v>22</v>
      </c>
      <c r="E254" s="6"/>
      <c r="F254" s="6">
        <v>7</v>
      </c>
      <c r="G254" s="5">
        <f t="shared" si="4"/>
        <v>15</v>
      </c>
    </row>
    <row r="255" spans="1:7" ht="30.75" customHeight="1" x14ac:dyDescent="0.25">
      <c r="A255" s="6"/>
      <c r="B255" s="6" t="s">
        <v>159</v>
      </c>
      <c r="C255" s="8" t="s">
        <v>4</v>
      </c>
      <c r="D255" s="9">
        <v>16</v>
      </c>
      <c r="E255" s="6"/>
      <c r="F255" s="6">
        <v>10</v>
      </c>
      <c r="G255" s="5">
        <f t="shared" si="4"/>
        <v>6</v>
      </c>
    </row>
    <row r="256" spans="1:7" ht="30.75" customHeight="1" x14ac:dyDescent="0.25">
      <c r="A256" s="6"/>
      <c r="B256" s="6" t="s">
        <v>214</v>
      </c>
      <c r="C256" s="8" t="s">
        <v>4</v>
      </c>
      <c r="D256" s="6">
        <v>14</v>
      </c>
      <c r="E256" s="6"/>
      <c r="F256" s="6">
        <v>3</v>
      </c>
      <c r="G256" s="5">
        <f t="shared" si="4"/>
        <v>11</v>
      </c>
    </row>
    <row r="257" spans="1:7" ht="30.75" customHeight="1" x14ac:dyDescent="0.25">
      <c r="A257" s="12"/>
      <c r="B257" s="95" t="s">
        <v>160</v>
      </c>
      <c r="C257" s="95"/>
      <c r="D257" s="95"/>
      <c r="E257" s="12"/>
      <c r="F257" s="12"/>
    </row>
    <row r="258" spans="1:7" ht="30.75" customHeight="1" x14ac:dyDescent="0.25">
      <c r="A258" s="12"/>
      <c r="B258" s="12"/>
      <c r="C258" s="12"/>
      <c r="D258" s="12"/>
      <c r="E258" s="12"/>
      <c r="F258" s="12"/>
    </row>
    <row r="259" spans="1:7" ht="30.75" customHeight="1" x14ac:dyDescent="0.25">
      <c r="A259" s="13" t="s">
        <v>0</v>
      </c>
      <c r="B259" s="13" t="s">
        <v>253</v>
      </c>
      <c r="C259" s="14" t="s">
        <v>2</v>
      </c>
      <c r="D259" s="14" t="s">
        <v>3</v>
      </c>
      <c r="E259" s="6" t="s">
        <v>206</v>
      </c>
      <c r="F259" s="6" t="s">
        <v>201</v>
      </c>
      <c r="G259" s="5" t="s">
        <v>207</v>
      </c>
    </row>
    <row r="260" spans="1:7" ht="30.75" customHeight="1" x14ac:dyDescent="0.25">
      <c r="A260" s="6"/>
      <c r="B260" s="6" t="s">
        <v>161</v>
      </c>
      <c r="C260" s="8" t="s">
        <v>162</v>
      </c>
      <c r="D260" s="6">
        <v>11</v>
      </c>
      <c r="E260" s="5"/>
      <c r="F260" s="5"/>
      <c r="G260" s="5">
        <f>D260+E260-F260</f>
        <v>11</v>
      </c>
    </row>
    <row r="261" spans="1:7" ht="30.75" customHeight="1" x14ac:dyDescent="0.25">
      <c r="A261" s="6"/>
      <c r="B261" s="6" t="s">
        <v>163</v>
      </c>
      <c r="C261" s="8" t="s">
        <v>4</v>
      </c>
      <c r="D261" s="6">
        <v>0</v>
      </c>
      <c r="E261" s="5"/>
      <c r="F261" s="5"/>
      <c r="G261" s="5">
        <f t="shared" ref="G261:G298" si="5">D261+E261-F261</f>
        <v>0</v>
      </c>
    </row>
    <row r="262" spans="1:7" ht="30.75" customHeight="1" x14ac:dyDescent="0.25">
      <c r="A262" s="6"/>
      <c r="B262" s="6" t="s">
        <v>237</v>
      </c>
      <c r="C262" s="8" t="s">
        <v>4</v>
      </c>
      <c r="D262" s="6">
        <v>0</v>
      </c>
      <c r="E262" s="5"/>
      <c r="F262" s="5"/>
      <c r="G262" s="5">
        <f t="shared" si="5"/>
        <v>0</v>
      </c>
    </row>
    <row r="263" spans="1:7" ht="30.75" customHeight="1" x14ac:dyDescent="0.25">
      <c r="A263" s="6"/>
      <c r="B263" s="6" t="s">
        <v>164</v>
      </c>
      <c r="C263" s="8" t="s">
        <v>4</v>
      </c>
      <c r="D263" s="6">
        <v>44</v>
      </c>
      <c r="E263" s="5">
        <v>90</v>
      </c>
      <c r="F263" s="5">
        <v>54</v>
      </c>
      <c r="G263" s="5">
        <f t="shared" si="5"/>
        <v>80</v>
      </c>
    </row>
    <row r="264" spans="1:7" ht="30.75" customHeight="1" x14ac:dyDescent="0.25">
      <c r="A264" s="6"/>
      <c r="B264" s="6" t="s">
        <v>165</v>
      </c>
      <c r="C264" s="8" t="s">
        <v>4</v>
      </c>
      <c r="D264" s="6">
        <v>58</v>
      </c>
      <c r="E264" s="5">
        <v>100</v>
      </c>
      <c r="F264" s="5">
        <v>73</v>
      </c>
      <c r="G264" s="5">
        <f t="shared" si="5"/>
        <v>85</v>
      </c>
    </row>
    <row r="265" spans="1:7" ht="30.75" customHeight="1" x14ac:dyDescent="0.25">
      <c r="A265" s="6"/>
      <c r="B265" s="6" t="s">
        <v>166</v>
      </c>
      <c r="C265" s="8" t="s">
        <v>4</v>
      </c>
      <c r="D265" s="6">
        <v>0</v>
      </c>
      <c r="E265" s="5"/>
      <c r="F265" s="5"/>
      <c r="G265" s="5">
        <f t="shared" si="5"/>
        <v>0</v>
      </c>
    </row>
    <row r="266" spans="1:7" ht="30.75" customHeight="1" x14ac:dyDescent="0.25">
      <c r="A266" s="6"/>
      <c r="B266" s="6" t="s">
        <v>262</v>
      </c>
      <c r="C266" s="8" t="s">
        <v>4</v>
      </c>
      <c r="D266" s="6">
        <v>11</v>
      </c>
      <c r="E266" s="5"/>
      <c r="F266" s="5"/>
      <c r="G266" s="5">
        <f t="shared" si="5"/>
        <v>11</v>
      </c>
    </row>
    <row r="267" spans="1:7" ht="30.75" customHeight="1" x14ac:dyDescent="0.25">
      <c r="A267" s="6"/>
      <c r="B267" s="6" t="s">
        <v>167</v>
      </c>
      <c r="C267" s="8" t="s">
        <v>4</v>
      </c>
      <c r="D267" s="6">
        <v>4</v>
      </c>
      <c r="E267" s="5"/>
      <c r="F267" s="5"/>
      <c r="G267" s="5">
        <f t="shared" si="5"/>
        <v>4</v>
      </c>
    </row>
    <row r="268" spans="1:7" ht="30.75" customHeight="1" x14ac:dyDescent="0.25">
      <c r="A268" s="6"/>
      <c r="B268" s="6" t="s">
        <v>168</v>
      </c>
      <c r="C268" s="8" t="s">
        <v>4</v>
      </c>
      <c r="D268" s="6">
        <v>0</v>
      </c>
      <c r="E268" s="5">
        <v>95</v>
      </c>
      <c r="F268" s="5">
        <v>12</v>
      </c>
      <c r="G268" s="29">
        <v>83</v>
      </c>
    </row>
    <row r="269" spans="1:7" ht="30.75" customHeight="1" x14ac:dyDescent="0.25">
      <c r="A269" s="6"/>
      <c r="B269" s="6" t="s">
        <v>169</v>
      </c>
      <c r="C269" s="8" t="s">
        <v>4</v>
      </c>
      <c r="D269" s="6">
        <v>0</v>
      </c>
      <c r="E269" s="5"/>
      <c r="F269" s="5"/>
      <c r="G269" s="5">
        <f t="shared" si="5"/>
        <v>0</v>
      </c>
    </row>
    <row r="270" spans="1:7" ht="30.75" customHeight="1" x14ac:dyDescent="0.25">
      <c r="A270" s="6"/>
      <c r="B270" s="6" t="s">
        <v>221</v>
      </c>
      <c r="C270" s="8" t="s">
        <v>222</v>
      </c>
      <c r="D270" s="6">
        <v>0</v>
      </c>
      <c r="E270" s="5"/>
      <c r="F270" s="5"/>
      <c r="G270" s="5">
        <f t="shared" si="5"/>
        <v>0</v>
      </c>
    </row>
    <row r="271" spans="1:7" ht="30.75" customHeight="1" x14ac:dyDescent="0.25">
      <c r="A271" s="6"/>
      <c r="B271" s="6" t="s">
        <v>170</v>
      </c>
      <c r="C271" s="8" t="s">
        <v>4</v>
      </c>
      <c r="D271" s="6">
        <v>14</v>
      </c>
      <c r="E271" s="5"/>
      <c r="F271" s="5">
        <v>14</v>
      </c>
      <c r="G271" s="5">
        <f t="shared" si="5"/>
        <v>0</v>
      </c>
    </row>
    <row r="272" spans="1:7" ht="30.75" customHeight="1" x14ac:dyDescent="0.25">
      <c r="A272" s="6"/>
      <c r="B272" s="6" t="s">
        <v>171</v>
      </c>
      <c r="C272" s="8" t="s">
        <v>4</v>
      </c>
      <c r="D272" s="6">
        <v>152</v>
      </c>
      <c r="E272" s="5"/>
      <c r="F272" s="5">
        <v>149</v>
      </c>
      <c r="G272" s="5">
        <f t="shared" si="5"/>
        <v>3</v>
      </c>
    </row>
    <row r="273" spans="1:7" ht="30.75" customHeight="1" x14ac:dyDescent="0.25">
      <c r="A273" s="6"/>
      <c r="B273" s="6" t="s">
        <v>223</v>
      </c>
      <c r="C273" s="8" t="s">
        <v>4</v>
      </c>
      <c r="D273" s="6">
        <v>24</v>
      </c>
      <c r="E273" s="5"/>
      <c r="F273" s="5"/>
      <c r="G273" s="5">
        <f t="shared" si="5"/>
        <v>24</v>
      </c>
    </row>
    <row r="274" spans="1:7" ht="30.75" customHeight="1" x14ac:dyDescent="0.25">
      <c r="A274" s="6"/>
      <c r="B274" s="6" t="s">
        <v>172</v>
      </c>
      <c r="C274" s="8" t="s">
        <v>4</v>
      </c>
      <c r="D274" s="6">
        <v>53</v>
      </c>
      <c r="E274" s="5"/>
      <c r="F274" s="5">
        <v>31</v>
      </c>
      <c r="G274" s="5">
        <f t="shared" si="5"/>
        <v>22</v>
      </c>
    </row>
    <row r="275" spans="1:7" ht="30.75" customHeight="1" x14ac:dyDescent="0.25">
      <c r="A275" s="6"/>
      <c r="B275" s="6" t="s">
        <v>173</v>
      </c>
      <c r="C275" s="8" t="s">
        <v>4</v>
      </c>
      <c r="D275" s="6">
        <v>16</v>
      </c>
      <c r="E275" s="5">
        <v>50</v>
      </c>
      <c r="F275" s="5">
        <v>22</v>
      </c>
      <c r="G275" s="5">
        <f t="shared" si="5"/>
        <v>44</v>
      </c>
    </row>
    <row r="276" spans="1:7" ht="30.75" customHeight="1" x14ac:dyDescent="0.25">
      <c r="A276" s="6"/>
      <c r="B276" s="6" t="s">
        <v>174</v>
      </c>
      <c r="C276" s="8" t="s">
        <v>4</v>
      </c>
      <c r="D276" s="6">
        <v>26</v>
      </c>
      <c r="E276" s="5"/>
      <c r="F276" s="5"/>
      <c r="G276" s="5">
        <f t="shared" si="5"/>
        <v>26</v>
      </c>
    </row>
    <row r="277" spans="1:7" ht="30.75" customHeight="1" x14ac:dyDescent="0.25">
      <c r="A277" s="6"/>
      <c r="B277" s="6" t="s">
        <v>177</v>
      </c>
      <c r="C277" s="8" t="s">
        <v>4</v>
      </c>
      <c r="D277" s="6">
        <v>6</v>
      </c>
      <c r="E277" s="5">
        <v>12</v>
      </c>
      <c r="F277" s="5">
        <v>6</v>
      </c>
      <c r="G277" s="5">
        <f t="shared" si="5"/>
        <v>12</v>
      </c>
    </row>
    <row r="278" spans="1:7" ht="30.75" customHeight="1" x14ac:dyDescent="0.25">
      <c r="A278" s="6"/>
      <c r="B278" s="6" t="s">
        <v>178</v>
      </c>
      <c r="C278" s="8" t="s">
        <v>4</v>
      </c>
      <c r="D278" s="9">
        <v>31</v>
      </c>
      <c r="E278" s="5">
        <v>48</v>
      </c>
      <c r="F278" s="5">
        <v>31</v>
      </c>
      <c r="G278" s="5">
        <f t="shared" si="5"/>
        <v>48</v>
      </c>
    </row>
    <row r="279" spans="1:7" ht="30.75" customHeight="1" x14ac:dyDescent="0.25">
      <c r="A279" s="6"/>
      <c r="B279" s="6" t="s">
        <v>256</v>
      </c>
      <c r="C279" s="8" t="s">
        <v>4</v>
      </c>
      <c r="D279" s="9">
        <v>48</v>
      </c>
      <c r="E279" s="5"/>
      <c r="F279" s="5">
        <v>48</v>
      </c>
      <c r="G279" s="5">
        <f t="shared" si="5"/>
        <v>0</v>
      </c>
    </row>
    <row r="280" spans="1:7" ht="30.75" customHeight="1" x14ac:dyDescent="0.25">
      <c r="A280" s="6"/>
      <c r="B280" s="6" t="s">
        <v>179</v>
      </c>
      <c r="C280" s="8" t="s">
        <v>180</v>
      </c>
      <c r="D280" s="9">
        <v>0</v>
      </c>
      <c r="E280" s="5"/>
      <c r="F280" s="5"/>
      <c r="G280" s="5">
        <f t="shared" si="5"/>
        <v>0</v>
      </c>
    </row>
    <row r="281" spans="1:7" ht="30.75" customHeight="1" x14ac:dyDescent="0.25">
      <c r="A281" s="6"/>
      <c r="B281" s="6" t="s">
        <v>181</v>
      </c>
      <c r="C281" s="8" t="s">
        <v>4</v>
      </c>
      <c r="D281" s="9">
        <v>26</v>
      </c>
      <c r="E281" s="5"/>
      <c r="F281" s="5"/>
      <c r="G281" s="5">
        <f t="shared" si="5"/>
        <v>26</v>
      </c>
    </row>
    <row r="282" spans="1:7" ht="30.75" customHeight="1" x14ac:dyDescent="0.25">
      <c r="A282" s="6"/>
      <c r="B282" s="6" t="s">
        <v>182</v>
      </c>
      <c r="C282" s="8" t="s">
        <v>4</v>
      </c>
      <c r="D282" s="9">
        <v>43</v>
      </c>
      <c r="E282" s="5"/>
      <c r="F282" s="5">
        <v>35</v>
      </c>
      <c r="G282" s="5">
        <f t="shared" si="5"/>
        <v>8</v>
      </c>
    </row>
    <row r="283" spans="1:7" ht="30.75" customHeight="1" x14ac:dyDescent="0.25">
      <c r="A283" s="6"/>
      <c r="B283" s="6" t="s">
        <v>183</v>
      </c>
      <c r="C283" s="8" t="s">
        <v>4</v>
      </c>
      <c r="D283" s="9">
        <v>27</v>
      </c>
      <c r="E283" s="5"/>
      <c r="F283" s="5">
        <v>14</v>
      </c>
      <c r="G283" s="5">
        <f t="shared" si="5"/>
        <v>13</v>
      </c>
    </row>
    <row r="284" spans="1:7" ht="30.75" customHeight="1" x14ac:dyDescent="0.25">
      <c r="A284" s="6"/>
      <c r="B284" s="6" t="s">
        <v>184</v>
      </c>
      <c r="C284" s="8" t="s">
        <v>4</v>
      </c>
      <c r="D284" s="9">
        <v>23</v>
      </c>
      <c r="E284" s="5"/>
      <c r="F284" s="5">
        <v>21</v>
      </c>
      <c r="G284" s="5">
        <f>D284+E284-F284</f>
        <v>2</v>
      </c>
    </row>
    <row r="285" spans="1:7" ht="30.75" customHeight="1" x14ac:dyDescent="0.25">
      <c r="A285" s="6"/>
      <c r="B285" s="6" t="s">
        <v>185</v>
      </c>
      <c r="C285" s="8" t="s">
        <v>32</v>
      </c>
      <c r="D285" s="6">
        <v>27</v>
      </c>
      <c r="E285" s="5"/>
      <c r="F285" s="5"/>
      <c r="G285" s="5">
        <f t="shared" si="5"/>
        <v>27</v>
      </c>
    </row>
    <row r="286" spans="1:7" ht="30.75" customHeight="1" x14ac:dyDescent="0.25">
      <c r="A286" s="6"/>
      <c r="B286" s="6" t="s">
        <v>186</v>
      </c>
      <c r="C286" s="8" t="s">
        <v>4</v>
      </c>
      <c r="D286" s="6">
        <v>0</v>
      </c>
      <c r="E286" s="5"/>
      <c r="F286" s="5"/>
      <c r="G286" s="5">
        <f t="shared" si="5"/>
        <v>0</v>
      </c>
    </row>
    <row r="287" spans="1:7" ht="30.75" customHeight="1" x14ac:dyDescent="0.25">
      <c r="A287" s="6"/>
      <c r="B287" s="6" t="s">
        <v>261</v>
      </c>
      <c r="C287" s="8" t="s">
        <v>4</v>
      </c>
      <c r="D287" s="6">
        <v>18</v>
      </c>
      <c r="E287" s="5">
        <v>35</v>
      </c>
      <c r="F287" s="5">
        <v>22</v>
      </c>
      <c r="G287" s="5">
        <f t="shared" si="5"/>
        <v>31</v>
      </c>
    </row>
    <row r="288" spans="1:7" ht="30.75" customHeight="1" x14ac:dyDescent="0.25">
      <c r="A288" s="6"/>
      <c r="B288" s="6" t="s">
        <v>187</v>
      </c>
      <c r="C288" s="8" t="s">
        <v>4</v>
      </c>
      <c r="D288" s="6">
        <v>0</v>
      </c>
      <c r="E288" s="5"/>
      <c r="F288" s="5"/>
      <c r="G288" s="5">
        <f t="shared" si="5"/>
        <v>0</v>
      </c>
    </row>
    <row r="289" spans="1:7" ht="30.75" customHeight="1" x14ac:dyDescent="0.25">
      <c r="A289" s="6"/>
      <c r="B289" s="6" t="s">
        <v>257</v>
      </c>
      <c r="C289" s="8" t="s">
        <v>4</v>
      </c>
      <c r="D289" s="6">
        <v>1</v>
      </c>
      <c r="E289" s="5"/>
      <c r="F289" s="5"/>
      <c r="G289" s="5">
        <f t="shared" si="5"/>
        <v>1</v>
      </c>
    </row>
    <row r="290" spans="1:7" ht="30.75" customHeight="1" x14ac:dyDescent="0.25">
      <c r="A290" s="6"/>
      <c r="B290" s="6" t="s">
        <v>320</v>
      </c>
      <c r="C290" s="8" t="s">
        <v>4</v>
      </c>
      <c r="D290" s="6">
        <v>3</v>
      </c>
      <c r="E290" s="5"/>
      <c r="F290" s="5">
        <v>3</v>
      </c>
      <c r="G290" s="5">
        <f t="shared" si="5"/>
        <v>0</v>
      </c>
    </row>
    <row r="291" spans="1:7" ht="30.75" customHeight="1" x14ac:dyDescent="0.25">
      <c r="A291" s="6"/>
      <c r="B291" s="6" t="s">
        <v>248</v>
      </c>
      <c r="C291" s="8" t="s">
        <v>4</v>
      </c>
      <c r="D291" s="6">
        <v>3</v>
      </c>
      <c r="E291" s="5"/>
      <c r="F291" s="5"/>
      <c r="G291" s="5">
        <f t="shared" si="5"/>
        <v>3</v>
      </c>
    </row>
    <row r="292" spans="1:7" ht="30.75" customHeight="1" x14ac:dyDescent="0.25">
      <c r="A292" s="6"/>
      <c r="B292" s="6" t="s">
        <v>188</v>
      </c>
      <c r="C292" s="8" t="s">
        <v>4</v>
      </c>
      <c r="D292" s="6">
        <v>40</v>
      </c>
      <c r="E292" s="5"/>
      <c r="F292" s="5">
        <v>40</v>
      </c>
      <c r="G292" s="5">
        <f t="shared" si="5"/>
        <v>0</v>
      </c>
    </row>
    <row r="293" spans="1:7" ht="30.75" customHeight="1" x14ac:dyDescent="0.25">
      <c r="A293" s="6"/>
      <c r="B293" s="6" t="s">
        <v>189</v>
      </c>
      <c r="C293" s="8" t="s">
        <v>4</v>
      </c>
      <c r="D293" s="6">
        <v>15</v>
      </c>
      <c r="E293" s="5"/>
      <c r="F293" s="5">
        <v>15</v>
      </c>
      <c r="G293" s="5">
        <f t="shared" si="5"/>
        <v>0</v>
      </c>
    </row>
    <row r="294" spans="1:7" ht="30.75" customHeight="1" x14ac:dyDescent="0.25">
      <c r="A294" s="6"/>
      <c r="B294" s="6" t="s">
        <v>190</v>
      </c>
      <c r="C294" s="8" t="s">
        <v>4</v>
      </c>
      <c r="D294" s="6">
        <v>248</v>
      </c>
      <c r="E294" s="5"/>
      <c r="F294" s="5"/>
      <c r="G294" s="5">
        <f t="shared" si="5"/>
        <v>248</v>
      </c>
    </row>
    <row r="295" spans="1:7" ht="30.75" customHeight="1" x14ac:dyDescent="0.25">
      <c r="A295" s="6"/>
      <c r="B295" s="6" t="s">
        <v>191</v>
      </c>
      <c r="C295" s="8" t="s">
        <v>4</v>
      </c>
      <c r="D295" s="6">
        <v>10</v>
      </c>
      <c r="E295" s="5"/>
      <c r="F295" s="5">
        <v>10</v>
      </c>
      <c r="G295" s="5">
        <f t="shared" si="5"/>
        <v>0</v>
      </c>
    </row>
    <row r="296" spans="1:7" ht="30.75" customHeight="1" x14ac:dyDescent="0.25">
      <c r="A296" s="6"/>
      <c r="B296" s="6" t="s">
        <v>240</v>
      </c>
      <c r="C296" s="8" t="s">
        <v>4</v>
      </c>
      <c r="D296" s="6">
        <v>23</v>
      </c>
      <c r="E296" s="5"/>
      <c r="F296" s="5">
        <v>23</v>
      </c>
      <c r="G296" s="5">
        <f t="shared" si="5"/>
        <v>0</v>
      </c>
    </row>
    <row r="297" spans="1:7" ht="30.75" customHeight="1" x14ac:dyDescent="0.25">
      <c r="A297" s="6"/>
      <c r="B297" s="33" t="s">
        <v>192</v>
      </c>
      <c r="C297" s="16" t="s">
        <v>4</v>
      </c>
      <c r="D297" s="15">
        <v>13</v>
      </c>
      <c r="E297" s="5">
        <v>20</v>
      </c>
      <c r="F297" s="5">
        <v>24</v>
      </c>
      <c r="G297" s="5">
        <f t="shared" si="5"/>
        <v>9</v>
      </c>
    </row>
    <row r="298" spans="1:7" ht="30.75" customHeight="1" x14ac:dyDescent="0.25">
      <c r="A298" s="6"/>
      <c r="B298" s="33" t="s">
        <v>242</v>
      </c>
      <c r="C298" s="16" t="s">
        <v>4</v>
      </c>
      <c r="D298" s="6">
        <v>25</v>
      </c>
      <c r="E298" s="5"/>
      <c r="F298" s="5">
        <v>13</v>
      </c>
      <c r="G298" s="5">
        <f t="shared" si="5"/>
        <v>12</v>
      </c>
    </row>
    <row r="299" spans="1:7" ht="30.75" customHeight="1" x14ac:dyDescent="0.25">
      <c r="A299" s="12"/>
      <c r="B299" s="17"/>
      <c r="C299" s="18"/>
      <c r="D299" s="35"/>
      <c r="E299" s="12"/>
      <c r="F299" s="12"/>
    </row>
    <row r="300" spans="1:7" ht="30.75" customHeight="1" x14ac:dyDescent="0.25">
      <c r="A300" s="12"/>
      <c r="B300" s="95" t="s">
        <v>193</v>
      </c>
      <c r="C300" s="95"/>
      <c r="D300" s="95"/>
      <c r="E300" s="12"/>
      <c r="F300" s="12"/>
    </row>
    <row r="301" spans="1:7" ht="30.75" customHeight="1" x14ac:dyDescent="0.25">
      <c r="A301" s="12"/>
      <c r="B301" s="39"/>
      <c r="C301" s="39"/>
      <c r="D301" s="39"/>
      <c r="E301" s="12"/>
      <c r="F301" s="12"/>
    </row>
    <row r="302" spans="1:7" ht="30.75" customHeight="1" x14ac:dyDescent="0.25">
      <c r="A302" s="13"/>
      <c r="B302" s="6" t="s">
        <v>194</v>
      </c>
      <c r="C302" s="8" t="s">
        <v>4</v>
      </c>
      <c r="D302" s="6">
        <v>24</v>
      </c>
      <c r="E302" s="6"/>
      <c r="F302" s="6"/>
      <c r="G302" s="5">
        <f t="shared" ref="G302:G306" si="6">D302+E302-F302</f>
        <v>24</v>
      </c>
    </row>
    <row r="303" spans="1:7" ht="30.75" customHeight="1" x14ac:dyDescent="0.25">
      <c r="A303" s="6"/>
      <c r="B303" s="6" t="s">
        <v>321</v>
      </c>
      <c r="C303" s="8" t="s">
        <v>4</v>
      </c>
      <c r="D303" s="6">
        <v>0</v>
      </c>
      <c r="E303" s="6"/>
      <c r="F303" s="6"/>
      <c r="G303" s="5">
        <f t="shared" si="6"/>
        <v>0</v>
      </c>
    </row>
    <row r="304" spans="1:7" ht="30.75" customHeight="1" x14ac:dyDescent="0.25">
      <c r="A304" s="6"/>
      <c r="B304" s="6" t="s">
        <v>322</v>
      </c>
      <c r="C304" s="8" t="s">
        <v>4</v>
      </c>
      <c r="D304" s="6">
        <v>3</v>
      </c>
      <c r="E304" s="6"/>
      <c r="F304" s="6">
        <v>3</v>
      </c>
      <c r="G304" s="5">
        <f t="shared" si="6"/>
        <v>0</v>
      </c>
    </row>
    <row r="305" spans="1:7" ht="30.75" customHeight="1" x14ac:dyDescent="0.25">
      <c r="A305" s="6"/>
      <c r="B305" s="6" t="s">
        <v>323</v>
      </c>
      <c r="C305" s="8" t="s">
        <v>4</v>
      </c>
      <c r="D305" s="6"/>
      <c r="E305" s="6">
        <v>108</v>
      </c>
      <c r="F305" s="6">
        <v>108</v>
      </c>
      <c r="G305" s="5">
        <f t="shared" si="6"/>
        <v>0</v>
      </c>
    </row>
    <row r="306" spans="1:7" ht="30.75" customHeight="1" x14ac:dyDescent="0.25">
      <c r="A306" s="6"/>
      <c r="B306" s="6" t="s">
        <v>324</v>
      </c>
      <c r="C306" s="8" t="s">
        <v>4</v>
      </c>
      <c r="D306" s="6">
        <v>3</v>
      </c>
      <c r="E306" s="6"/>
      <c r="F306" s="6">
        <v>1</v>
      </c>
      <c r="G306" s="5">
        <f t="shared" si="6"/>
        <v>2</v>
      </c>
    </row>
    <row r="307" spans="1:7" ht="15.75" x14ac:dyDescent="0.25">
      <c r="A307" s="12"/>
      <c r="B307" s="12"/>
      <c r="C307" s="12"/>
      <c r="D307" s="12"/>
      <c r="E307" s="12"/>
      <c r="F307" s="12"/>
    </row>
    <row r="308" spans="1:7" ht="15.75" x14ac:dyDescent="0.25">
      <c r="A308" s="12"/>
      <c r="B308" s="12"/>
      <c r="C308" s="12"/>
      <c r="D308" s="12"/>
      <c r="E308" s="12"/>
      <c r="F308" s="12"/>
    </row>
    <row r="309" spans="1:7" ht="15.75" x14ac:dyDescent="0.25">
      <c r="A309" s="12"/>
      <c r="B309" s="20"/>
      <c r="C309" s="12"/>
      <c r="D309" s="12"/>
      <c r="E309" s="12"/>
      <c r="F309" s="12"/>
    </row>
    <row r="310" spans="1:7" ht="15.75" x14ac:dyDescent="0.25">
      <c r="A310" s="12"/>
      <c r="B310" s="12"/>
      <c r="C310" s="12"/>
      <c r="D310" s="12"/>
      <c r="E310" s="12"/>
      <c r="F310" s="12"/>
    </row>
    <row r="311" spans="1:7" ht="15.75" x14ac:dyDescent="0.25">
      <c r="A311" s="12"/>
      <c r="B311" s="12"/>
      <c r="C311" s="12"/>
      <c r="D311" s="12"/>
      <c r="E311" s="12"/>
      <c r="F311" s="12"/>
    </row>
    <row r="312" spans="1:7" ht="15.75" x14ac:dyDescent="0.25">
      <c r="A312" s="12"/>
      <c r="B312" s="12"/>
      <c r="C312" s="12"/>
      <c r="D312" s="12"/>
      <c r="E312" s="12"/>
      <c r="F312" s="12"/>
    </row>
    <row r="313" spans="1:7" ht="15.75" x14ac:dyDescent="0.25">
      <c r="A313" s="12"/>
      <c r="B313" s="12"/>
      <c r="C313" s="12"/>
      <c r="D313" s="12"/>
      <c r="E313" s="12"/>
      <c r="F313" s="12"/>
    </row>
    <row r="314" spans="1:7" ht="15.75" x14ac:dyDescent="0.25">
      <c r="A314" s="12"/>
      <c r="B314" s="12"/>
      <c r="C314" s="12"/>
      <c r="D314" s="12"/>
      <c r="E314" s="12"/>
      <c r="F314" s="12"/>
    </row>
    <row r="315" spans="1:7" ht="15.75" x14ac:dyDescent="0.25">
      <c r="A315" s="12"/>
      <c r="B315" s="12"/>
      <c r="C315" s="12"/>
      <c r="D315" s="12"/>
      <c r="E315" s="12"/>
      <c r="F315" s="12"/>
    </row>
    <row r="316" spans="1:7" ht="15.75" x14ac:dyDescent="0.25">
      <c r="A316" s="12"/>
      <c r="B316" s="12"/>
      <c r="C316" s="12"/>
      <c r="D316" s="12"/>
      <c r="E316" s="12"/>
      <c r="F316" s="12"/>
    </row>
    <row r="317" spans="1:7" ht="15.75" x14ac:dyDescent="0.25">
      <c r="A317" s="12"/>
      <c r="B317" s="12"/>
      <c r="C317" s="12"/>
      <c r="D317" s="12"/>
      <c r="E317" s="12"/>
      <c r="F317" s="12"/>
    </row>
    <row r="318" spans="1:7" ht="15.75" x14ac:dyDescent="0.25">
      <c r="A318" s="12"/>
      <c r="B318" s="12"/>
      <c r="C318" s="12"/>
      <c r="D318" s="12"/>
      <c r="E318" s="12"/>
      <c r="F318" s="12"/>
    </row>
    <row r="319" spans="1:7" ht="15.75" x14ac:dyDescent="0.25">
      <c r="A319" s="12"/>
      <c r="B319" s="12"/>
      <c r="C319" s="12"/>
      <c r="D319" s="12"/>
      <c r="E319" s="12"/>
      <c r="F319" s="12"/>
    </row>
    <row r="320" spans="1:7" ht="15.75" x14ac:dyDescent="0.25">
      <c r="A320" s="12"/>
      <c r="B320" s="12"/>
      <c r="C320" s="12"/>
      <c r="D320" s="12"/>
      <c r="E320" s="12"/>
      <c r="F320" s="12"/>
    </row>
    <row r="321" spans="1:6" ht="15.75" x14ac:dyDescent="0.25">
      <c r="A321" s="12"/>
      <c r="B321" s="12"/>
      <c r="C321" s="12"/>
      <c r="D321" s="12"/>
      <c r="E321" s="12"/>
      <c r="F321" s="12"/>
    </row>
    <row r="322" spans="1:6" ht="15.75" x14ac:dyDescent="0.25">
      <c r="A322" s="12"/>
      <c r="B322" s="12"/>
      <c r="C322" s="12"/>
      <c r="D322" s="12"/>
      <c r="E322" s="12"/>
      <c r="F322" s="12"/>
    </row>
    <row r="323" spans="1:6" ht="15.75" x14ac:dyDescent="0.25">
      <c r="A323" s="12"/>
      <c r="B323" s="12"/>
      <c r="C323" s="12"/>
      <c r="D323" s="12"/>
      <c r="E323" s="12"/>
      <c r="F323" s="12"/>
    </row>
  </sheetData>
  <mergeCells count="10">
    <mergeCell ref="B208:D208"/>
    <mergeCell ref="B247:D247"/>
    <mergeCell ref="B257:D257"/>
    <mergeCell ref="B300:D300"/>
    <mergeCell ref="A8:F8"/>
    <mergeCell ref="A9:F9"/>
    <mergeCell ref="A10:F10"/>
    <mergeCell ref="A12:F12"/>
    <mergeCell ref="A13:F13"/>
    <mergeCell ref="A14:F14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21"/>
  <sheetViews>
    <sheetView tabSelected="1" workbookViewId="0">
      <selection activeCell="A14" sqref="A14:F14"/>
    </sheetView>
  </sheetViews>
  <sheetFormatPr baseColWidth="10" defaultRowHeight="15" x14ac:dyDescent="0.25"/>
  <cols>
    <col min="1" max="1" width="11.140625" style="4" customWidth="1"/>
    <col min="2" max="2" width="48.85546875" style="4" customWidth="1"/>
    <col min="3" max="6" width="11.42578125" style="4"/>
    <col min="7" max="7" width="18.85546875" style="4" customWidth="1"/>
    <col min="8" max="16384" width="11.42578125" style="4"/>
  </cols>
  <sheetData>
    <row r="8" spans="1:7" x14ac:dyDescent="0.25">
      <c r="A8" s="96" t="s">
        <v>196</v>
      </c>
      <c r="B8" s="96"/>
      <c r="C8" s="96"/>
      <c r="D8" s="96"/>
      <c r="E8" s="96"/>
      <c r="F8" s="96"/>
    </row>
    <row r="9" spans="1:7" x14ac:dyDescent="0.25">
      <c r="A9" s="97" t="s">
        <v>198</v>
      </c>
      <c r="B9" s="97"/>
      <c r="C9" s="97"/>
      <c r="D9" s="97"/>
      <c r="E9" s="97"/>
      <c r="F9" s="97"/>
    </row>
    <row r="10" spans="1:7" x14ac:dyDescent="0.25">
      <c r="A10" s="97" t="s">
        <v>197</v>
      </c>
      <c r="B10" s="97"/>
      <c r="C10" s="97"/>
      <c r="D10" s="97"/>
      <c r="E10" s="97"/>
      <c r="F10" s="97"/>
    </row>
    <row r="11" spans="1:7" x14ac:dyDescent="0.25">
      <c r="A11" s="47"/>
      <c r="B11" s="47"/>
      <c r="C11" s="47"/>
      <c r="D11" s="47"/>
    </row>
    <row r="12" spans="1:7" ht="15.75" x14ac:dyDescent="0.25">
      <c r="A12" s="98" t="s">
        <v>483</v>
      </c>
      <c r="B12" s="98"/>
      <c r="C12" s="98"/>
      <c r="D12" s="98"/>
      <c r="E12" s="98"/>
      <c r="F12" s="98"/>
      <c r="G12" s="48"/>
    </row>
    <row r="13" spans="1:7" ht="15.75" x14ac:dyDescent="0.25">
      <c r="A13" s="98" t="s">
        <v>195</v>
      </c>
      <c r="B13" s="98"/>
      <c r="C13" s="98"/>
      <c r="D13" s="98"/>
      <c r="E13" s="98"/>
      <c r="F13" s="98"/>
      <c r="G13" s="48"/>
    </row>
    <row r="14" spans="1:7" ht="15.75" x14ac:dyDescent="0.25">
      <c r="A14" s="98"/>
      <c r="B14" s="98"/>
      <c r="C14" s="98"/>
      <c r="D14" s="98"/>
      <c r="E14" s="98"/>
      <c r="F14" s="98"/>
      <c r="G14" s="21"/>
    </row>
    <row r="15" spans="1:7" ht="15.75" x14ac:dyDescent="0.25">
      <c r="A15" s="48"/>
      <c r="B15" s="48"/>
      <c r="C15" s="48"/>
      <c r="D15" s="48"/>
      <c r="E15" s="48"/>
      <c r="F15" s="48"/>
      <c r="G15" s="48"/>
    </row>
    <row r="16" spans="1:7" ht="30.75" customHeight="1" x14ac:dyDescent="0.3">
      <c r="A16" s="25" t="s">
        <v>0</v>
      </c>
      <c r="B16" s="25" t="s">
        <v>253</v>
      </c>
      <c r="C16" s="26" t="s">
        <v>2</v>
      </c>
      <c r="D16" s="26" t="s">
        <v>3</v>
      </c>
      <c r="E16" s="27" t="s">
        <v>200</v>
      </c>
      <c r="F16" s="27" t="s">
        <v>201</v>
      </c>
      <c r="G16" s="27" t="s">
        <v>199</v>
      </c>
    </row>
    <row r="17" spans="1:7" ht="30.75" customHeight="1" x14ac:dyDescent="0.25">
      <c r="A17" s="6"/>
      <c r="B17" s="22" t="s">
        <v>260</v>
      </c>
      <c r="C17" s="8" t="s">
        <v>4</v>
      </c>
      <c r="D17" s="6">
        <v>0</v>
      </c>
      <c r="E17" s="6"/>
      <c r="F17" s="6"/>
      <c r="G17" s="5">
        <f t="shared" ref="G17:G80" si="0">D17+E17-F17</f>
        <v>0</v>
      </c>
    </row>
    <row r="18" spans="1:7" ht="30.75" customHeight="1" x14ac:dyDescent="0.25">
      <c r="A18" s="6"/>
      <c r="B18" s="23" t="s">
        <v>5</v>
      </c>
      <c r="C18" s="8" t="s">
        <v>4</v>
      </c>
      <c r="D18" s="6">
        <v>9</v>
      </c>
      <c r="E18" s="6"/>
      <c r="F18" s="6"/>
      <c r="G18" s="5">
        <f t="shared" si="0"/>
        <v>9</v>
      </c>
    </row>
    <row r="19" spans="1:7" ht="30.75" customHeight="1" x14ac:dyDescent="0.25">
      <c r="A19" s="6"/>
      <c r="B19" s="23" t="s">
        <v>6</v>
      </c>
      <c r="C19" s="8" t="s">
        <v>4</v>
      </c>
      <c r="D19" s="6">
        <v>14</v>
      </c>
      <c r="E19" s="6"/>
      <c r="F19" s="6"/>
      <c r="G19" s="5">
        <f t="shared" si="0"/>
        <v>14</v>
      </c>
    </row>
    <row r="20" spans="1:7" ht="30.75" customHeight="1" x14ac:dyDescent="0.25">
      <c r="A20" s="6"/>
      <c r="B20" s="23" t="s">
        <v>7</v>
      </c>
      <c r="C20" s="8" t="s">
        <v>4</v>
      </c>
      <c r="D20" s="6">
        <v>18</v>
      </c>
      <c r="E20" s="6"/>
      <c r="F20" s="6"/>
      <c r="G20" s="5">
        <f t="shared" si="0"/>
        <v>18</v>
      </c>
    </row>
    <row r="21" spans="1:7" ht="30.75" customHeight="1" x14ac:dyDescent="0.25">
      <c r="A21" s="6"/>
      <c r="B21" s="23" t="s">
        <v>8</v>
      </c>
      <c r="C21" s="8" t="s">
        <v>4</v>
      </c>
      <c r="D21" s="6">
        <v>285</v>
      </c>
      <c r="E21" s="6"/>
      <c r="F21" s="6">
        <v>31</v>
      </c>
      <c r="G21" s="5">
        <f t="shared" si="0"/>
        <v>254</v>
      </c>
    </row>
    <row r="22" spans="1:7" ht="30.75" customHeight="1" x14ac:dyDescent="0.25">
      <c r="A22" s="6"/>
      <c r="B22" s="23" t="s">
        <v>9</v>
      </c>
      <c r="C22" s="8" t="s">
        <v>4</v>
      </c>
      <c r="D22" s="6">
        <v>48</v>
      </c>
      <c r="E22" s="6"/>
      <c r="F22" s="6"/>
      <c r="G22" s="5">
        <f t="shared" si="0"/>
        <v>48</v>
      </c>
    </row>
    <row r="23" spans="1:7" ht="30.75" customHeight="1" x14ac:dyDescent="0.25">
      <c r="A23" s="6"/>
      <c r="B23" s="23" t="s">
        <v>10</v>
      </c>
      <c r="C23" s="8" t="s">
        <v>4</v>
      </c>
      <c r="D23" s="5">
        <v>240</v>
      </c>
      <c r="E23" s="5"/>
      <c r="F23" s="5">
        <v>234</v>
      </c>
      <c r="G23" s="5">
        <f t="shared" si="0"/>
        <v>6</v>
      </c>
    </row>
    <row r="24" spans="1:7" ht="30.75" customHeight="1" x14ac:dyDescent="0.25">
      <c r="A24" s="6"/>
      <c r="B24" s="23" t="s">
        <v>359</v>
      </c>
      <c r="C24" s="8" t="s">
        <v>4</v>
      </c>
      <c r="D24" s="5">
        <v>0</v>
      </c>
      <c r="E24" s="5"/>
      <c r="F24" s="5"/>
      <c r="G24" s="5">
        <f t="shared" si="0"/>
        <v>0</v>
      </c>
    </row>
    <row r="25" spans="1:7" ht="30.75" customHeight="1" x14ac:dyDescent="0.25">
      <c r="A25" s="6"/>
      <c r="B25" s="23" t="s">
        <v>12</v>
      </c>
      <c r="C25" s="8" t="s">
        <v>4</v>
      </c>
      <c r="D25" s="5">
        <v>35</v>
      </c>
      <c r="E25" s="5"/>
      <c r="F25" s="5">
        <v>17</v>
      </c>
      <c r="G25" s="5">
        <f t="shared" si="0"/>
        <v>18</v>
      </c>
    </row>
    <row r="26" spans="1:7" ht="30.75" customHeight="1" x14ac:dyDescent="0.25">
      <c r="A26" s="6"/>
      <c r="B26" s="23" t="s">
        <v>13</v>
      </c>
      <c r="C26" s="8" t="s">
        <v>4</v>
      </c>
      <c r="D26" s="5">
        <v>5</v>
      </c>
      <c r="E26" s="5"/>
      <c r="F26" s="5"/>
      <c r="G26" s="5">
        <f t="shared" si="0"/>
        <v>5</v>
      </c>
    </row>
    <row r="27" spans="1:7" ht="30.75" customHeight="1" x14ac:dyDescent="0.25">
      <c r="A27" s="6"/>
      <c r="B27" s="23" t="s">
        <v>360</v>
      </c>
      <c r="C27" s="8" t="s">
        <v>4</v>
      </c>
      <c r="D27" s="5">
        <v>9400</v>
      </c>
      <c r="E27" s="5"/>
      <c r="F27" s="5">
        <v>600</v>
      </c>
      <c r="G27" s="5">
        <f t="shared" si="0"/>
        <v>8800</v>
      </c>
    </row>
    <row r="28" spans="1:7" ht="30.75" customHeight="1" x14ac:dyDescent="0.25">
      <c r="A28" s="6"/>
      <c r="B28" s="23" t="s">
        <v>14</v>
      </c>
      <c r="C28" s="8" t="s">
        <v>4</v>
      </c>
      <c r="D28" s="5">
        <v>0</v>
      </c>
      <c r="E28" s="5"/>
      <c r="F28" s="5"/>
      <c r="G28" s="5">
        <f t="shared" si="0"/>
        <v>0</v>
      </c>
    </row>
    <row r="29" spans="1:7" ht="30.75" customHeight="1" x14ac:dyDescent="0.25">
      <c r="A29" s="6"/>
      <c r="B29" s="23" t="s">
        <v>232</v>
      </c>
      <c r="C29" s="8" t="s">
        <v>4</v>
      </c>
      <c r="D29" s="5">
        <v>125</v>
      </c>
      <c r="E29" s="5"/>
      <c r="F29" s="5"/>
      <c r="G29" s="5">
        <f t="shared" si="0"/>
        <v>125</v>
      </c>
    </row>
    <row r="30" spans="1:7" ht="30.75" customHeight="1" x14ac:dyDescent="0.25">
      <c r="A30" s="6"/>
      <c r="B30" s="23" t="s">
        <v>15</v>
      </c>
      <c r="C30" s="8" t="s">
        <v>4</v>
      </c>
      <c r="D30" s="5">
        <v>24</v>
      </c>
      <c r="E30" s="5"/>
      <c r="F30" s="5">
        <v>4</v>
      </c>
      <c r="G30" s="5">
        <f t="shared" si="0"/>
        <v>20</v>
      </c>
    </row>
    <row r="31" spans="1:7" ht="30.75" customHeight="1" x14ac:dyDescent="0.25">
      <c r="A31" s="6"/>
      <c r="B31" s="23" t="s">
        <v>16</v>
      </c>
      <c r="C31" s="8" t="s">
        <v>4</v>
      </c>
      <c r="D31" s="5">
        <v>15</v>
      </c>
      <c r="E31" s="5"/>
      <c r="F31" s="5">
        <v>12</v>
      </c>
      <c r="G31" s="5">
        <f t="shared" si="0"/>
        <v>3</v>
      </c>
    </row>
    <row r="32" spans="1:7" ht="30.75" customHeight="1" x14ac:dyDescent="0.25">
      <c r="A32" s="6"/>
      <c r="B32" s="23" t="s">
        <v>17</v>
      </c>
      <c r="C32" s="8" t="s">
        <v>4</v>
      </c>
      <c r="D32" s="5">
        <v>41</v>
      </c>
      <c r="E32" s="5"/>
      <c r="F32" s="5">
        <v>3</v>
      </c>
      <c r="G32" s="5">
        <f t="shared" si="0"/>
        <v>38</v>
      </c>
    </row>
    <row r="33" spans="1:7" ht="30.75" customHeight="1" x14ac:dyDescent="0.25">
      <c r="A33" s="6"/>
      <c r="B33" s="23" t="s">
        <v>18</v>
      </c>
      <c r="C33" s="8" t="s">
        <v>4</v>
      </c>
      <c r="D33" s="5">
        <v>34</v>
      </c>
      <c r="E33" s="5"/>
      <c r="F33" s="5">
        <v>6</v>
      </c>
      <c r="G33" s="5">
        <f t="shared" si="0"/>
        <v>28</v>
      </c>
    </row>
    <row r="34" spans="1:7" ht="30.75" customHeight="1" x14ac:dyDescent="0.25">
      <c r="A34" s="6"/>
      <c r="B34" s="23" t="s">
        <v>19</v>
      </c>
      <c r="C34" s="8" t="s">
        <v>4</v>
      </c>
      <c r="D34" s="5">
        <v>12</v>
      </c>
      <c r="E34" s="5"/>
      <c r="F34" s="5">
        <v>6</v>
      </c>
      <c r="G34" s="5">
        <f t="shared" si="0"/>
        <v>6</v>
      </c>
    </row>
    <row r="35" spans="1:7" ht="30.75" customHeight="1" x14ac:dyDescent="0.25">
      <c r="A35" s="6"/>
      <c r="B35" s="23" t="s">
        <v>236</v>
      </c>
      <c r="C35" s="8" t="s">
        <v>4</v>
      </c>
      <c r="D35" s="5">
        <v>38</v>
      </c>
      <c r="E35" s="5"/>
      <c r="F35" s="5">
        <v>3</v>
      </c>
      <c r="G35" s="5">
        <f t="shared" si="0"/>
        <v>35</v>
      </c>
    </row>
    <row r="36" spans="1:7" ht="30.75" customHeight="1" x14ac:dyDescent="0.25">
      <c r="A36" s="6"/>
      <c r="B36" s="23" t="s">
        <v>20</v>
      </c>
      <c r="C36" s="8" t="s">
        <v>4</v>
      </c>
      <c r="D36" s="5">
        <v>0</v>
      </c>
      <c r="E36" s="5"/>
      <c r="F36" s="5"/>
      <c r="G36" s="5">
        <f t="shared" si="0"/>
        <v>0</v>
      </c>
    </row>
    <row r="37" spans="1:7" ht="30.75" customHeight="1" x14ac:dyDescent="0.25">
      <c r="A37" s="6"/>
      <c r="B37" s="23" t="s">
        <v>218</v>
      </c>
      <c r="C37" s="8" t="s">
        <v>4</v>
      </c>
      <c r="D37" s="5">
        <v>82</v>
      </c>
      <c r="E37" s="5"/>
      <c r="F37" s="5">
        <v>43</v>
      </c>
      <c r="G37" s="5">
        <f t="shared" si="0"/>
        <v>39</v>
      </c>
    </row>
    <row r="38" spans="1:7" ht="30.75" customHeight="1" x14ac:dyDescent="0.25">
      <c r="A38" s="6"/>
      <c r="B38" s="23" t="s">
        <v>21</v>
      </c>
      <c r="C38" s="8" t="s">
        <v>4</v>
      </c>
      <c r="D38" s="5">
        <v>10</v>
      </c>
      <c r="E38" s="5"/>
      <c r="F38" s="5">
        <v>2</v>
      </c>
      <c r="G38" s="5">
        <f t="shared" si="0"/>
        <v>8</v>
      </c>
    </row>
    <row r="39" spans="1:7" ht="30.75" customHeight="1" x14ac:dyDescent="0.25">
      <c r="A39" s="6"/>
      <c r="B39" s="23" t="s">
        <v>22</v>
      </c>
      <c r="C39" s="8" t="s">
        <v>4</v>
      </c>
      <c r="D39" s="28">
        <v>4</v>
      </c>
      <c r="E39" s="5"/>
      <c r="F39" s="5"/>
      <c r="G39" s="5">
        <f t="shared" si="0"/>
        <v>4</v>
      </c>
    </row>
    <row r="40" spans="1:7" ht="30.75" customHeight="1" x14ac:dyDescent="0.25">
      <c r="A40" s="6"/>
      <c r="B40" s="23" t="s">
        <v>23</v>
      </c>
      <c r="C40" s="8" t="s">
        <v>4</v>
      </c>
      <c r="D40" s="28">
        <v>15</v>
      </c>
      <c r="E40" s="5"/>
      <c r="F40" s="5"/>
      <c r="G40" s="5">
        <f t="shared" si="0"/>
        <v>15</v>
      </c>
    </row>
    <row r="41" spans="1:7" ht="30.75" customHeight="1" x14ac:dyDescent="0.25">
      <c r="A41" s="6"/>
      <c r="B41" s="23" t="s">
        <v>24</v>
      </c>
      <c r="C41" s="8" t="s">
        <v>4</v>
      </c>
      <c r="D41" s="28">
        <v>110</v>
      </c>
      <c r="E41" s="5"/>
      <c r="F41" s="5"/>
      <c r="G41" s="5">
        <f t="shared" si="0"/>
        <v>110</v>
      </c>
    </row>
    <row r="42" spans="1:7" ht="30.75" customHeight="1" x14ac:dyDescent="0.25">
      <c r="A42" s="6"/>
      <c r="B42" s="23" t="s">
        <v>25</v>
      </c>
      <c r="C42" s="8" t="s">
        <v>4</v>
      </c>
      <c r="D42" s="28">
        <v>4</v>
      </c>
      <c r="E42" s="5"/>
      <c r="F42" s="5"/>
      <c r="G42" s="5">
        <f t="shared" si="0"/>
        <v>4</v>
      </c>
    </row>
    <row r="43" spans="1:7" ht="30.75" customHeight="1" x14ac:dyDescent="0.25">
      <c r="A43" s="6"/>
      <c r="B43" s="23" t="s">
        <v>26</v>
      </c>
      <c r="C43" s="8" t="s">
        <v>4</v>
      </c>
      <c r="D43" s="28">
        <v>6</v>
      </c>
      <c r="E43" s="5"/>
      <c r="F43" s="5"/>
      <c r="G43" s="5">
        <f t="shared" si="0"/>
        <v>6</v>
      </c>
    </row>
    <row r="44" spans="1:7" ht="30.75" customHeight="1" x14ac:dyDescent="0.25">
      <c r="A44" s="6"/>
      <c r="B44" s="23" t="s">
        <v>27</v>
      </c>
      <c r="C44" s="8" t="s">
        <v>4</v>
      </c>
      <c r="D44" s="5">
        <v>14</v>
      </c>
      <c r="E44" s="5"/>
      <c r="F44" s="5"/>
      <c r="G44" s="5">
        <f t="shared" si="0"/>
        <v>14</v>
      </c>
    </row>
    <row r="45" spans="1:7" ht="30.75" customHeight="1" x14ac:dyDescent="0.25">
      <c r="A45" s="6"/>
      <c r="B45" s="23" t="s">
        <v>28</v>
      </c>
      <c r="C45" s="8" t="s">
        <v>4</v>
      </c>
      <c r="D45" s="28">
        <v>6</v>
      </c>
      <c r="E45" s="5"/>
      <c r="F45" s="5"/>
      <c r="G45" s="5">
        <f t="shared" si="0"/>
        <v>6</v>
      </c>
    </row>
    <row r="46" spans="1:7" ht="30.75" customHeight="1" x14ac:dyDescent="0.25">
      <c r="A46" s="6"/>
      <c r="B46" s="23" t="s">
        <v>29</v>
      </c>
      <c r="C46" s="8" t="s">
        <v>4</v>
      </c>
      <c r="D46" s="28">
        <v>4</v>
      </c>
      <c r="E46" s="5"/>
      <c r="F46" s="5"/>
      <c r="G46" s="5">
        <f t="shared" si="0"/>
        <v>4</v>
      </c>
    </row>
    <row r="47" spans="1:7" ht="30.75" customHeight="1" x14ac:dyDescent="0.25">
      <c r="A47" s="6"/>
      <c r="B47" s="23" t="s">
        <v>30</v>
      </c>
      <c r="C47" s="8" t="s">
        <v>4</v>
      </c>
      <c r="D47" s="28">
        <v>70</v>
      </c>
      <c r="E47" s="5"/>
      <c r="F47" s="5">
        <v>1</v>
      </c>
      <c r="G47" s="5">
        <f t="shared" si="0"/>
        <v>69</v>
      </c>
    </row>
    <row r="48" spans="1:7" ht="30.75" customHeight="1" x14ac:dyDescent="0.25">
      <c r="A48" s="6"/>
      <c r="B48" s="23" t="s">
        <v>211</v>
      </c>
      <c r="C48" s="8" t="s">
        <v>4</v>
      </c>
      <c r="D48" s="28">
        <v>36</v>
      </c>
      <c r="E48" s="5"/>
      <c r="F48" s="5">
        <v>16</v>
      </c>
      <c r="G48" s="5">
        <f t="shared" si="0"/>
        <v>20</v>
      </c>
    </row>
    <row r="49" spans="1:7" ht="30.75" customHeight="1" x14ac:dyDescent="0.25">
      <c r="A49" s="6"/>
      <c r="B49" s="23" t="s">
        <v>31</v>
      </c>
      <c r="C49" s="8" t="s">
        <v>32</v>
      </c>
      <c r="D49" s="28">
        <v>127</v>
      </c>
      <c r="E49" s="5"/>
      <c r="F49" s="5">
        <v>77</v>
      </c>
      <c r="G49" s="5">
        <f t="shared" si="0"/>
        <v>50</v>
      </c>
    </row>
    <row r="50" spans="1:7" ht="30.75" customHeight="1" x14ac:dyDescent="0.25">
      <c r="A50" s="6"/>
      <c r="B50" s="23" t="s">
        <v>33</v>
      </c>
      <c r="C50" s="8" t="s">
        <v>32</v>
      </c>
      <c r="D50" s="28">
        <v>94</v>
      </c>
      <c r="E50" s="5"/>
      <c r="F50" s="5">
        <v>14</v>
      </c>
      <c r="G50" s="5">
        <f t="shared" si="0"/>
        <v>80</v>
      </c>
    </row>
    <row r="51" spans="1:7" ht="30.75" customHeight="1" x14ac:dyDescent="0.25">
      <c r="A51" s="6"/>
      <c r="B51" s="23" t="s">
        <v>34</v>
      </c>
      <c r="C51" s="8" t="s">
        <v>4</v>
      </c>
      <c r="D51" s="28">
        <v>58</v>
      </c>
      <c r="E51" s="5"/>
      <c r="F51" s="5">
        <v>4</v>
      </c>
      <c r="G51" s="5">
        <f t="shared" si="0"/>
        <v>54</v>
      </c>
    </row>
    <row r="52" spans="1:7" ht="30.75" customHeight="1" x14ac:dyDescent="0.25">
      <c r="A52" s="6"/>
      <c r="B52" s="23" t="s">
        <v>35</v>
      </c>
      <c r="C52" s="8" t="s">
        <v>4</v>
      </c>
      <c r="D52" s="5">
        <v>0</v>
      </c>
      <c r="E52" s="5"/>
      <c r="F52" s="5"/>
      <c r="G52" s="5">
        <f t="shared" si="0"/>
        <v>0</v>
      </c>
    </row>
    <row r="53" spans="1:7" ht="30.75" customHeight="1" x14ac:dyDescent="0.25">
      <c r="A53" s="6"/>
      <c r="B53" s="23" t="s">
        <v>36</v>
      </c>
      <c r="C53" s="8" t="s">
        <v>4</v>
      </c>
      <c r="D53" s="5">
        <v>13</v>
      </c>
      <c r="E53" s="5"/>
      <c r="F53" s="5">
        <v>1</v>
      </c>
      <c r="G53" s="5">
        <f t="shared" si="0"/>
        <v>12</v>
      </c>
    </row>
    <row r="54" spans="1:7" ht="30.75" customHeight="1" x14ac:dyDescent="0.25">
      <c r="A54" s="6"/>
      <c r="B54" s="23" t="s">
        <v>231</v>
      </c>
      <c r="C54" s="8" t="s">
        <v>4</v>
      </c>
      <c r="D54" s="5">
        <v>36</v>
      </c>
      <c r="E54" s="5"/>
      <c r="F54" s="5">
        <v>2</v>
      </c>
      <c r="G54" s="5">
        <f t="shared" si="0"/>
        <v>34</v>
      </c>
    </row>
    <row r="55" spans="1:7" ht="30.75" customHeight="1" x14ac:dyDescent="0.25">
      <c r="A55" s="6"/>
      <c r="B55" s="23" t="s">
        <v>234</v>
      </c>
      <c r="C55" s="8" t="s">
        <v>4</v>
      </c>
      <c r="D55" s="5">
        <v>1</v>
      </c>
      <c r="E55" s="5"/>
      <c r="F55" s="5"/>
      <c r="G55" s="5">
        <f t="shared" si="0"/>
        <v>1</v>
      </c>
    </row>
    <row r="56" spans="1:7" ht="30.75" customHeight="1" x14ac:dyDescent="0.25">
      <c r="A56" s="6"/>
      <c r="B56" s="23" t="s">
        <v>235</v>
      </c>
      <c r="C56" s="8" t="s">
        <v>4</v>
      </c>
      <c r="D56" s="5">
        <v>7</v>
      </c>
      <c r="E56" s="5"/>
      <c r="F56" s="5"/>
      <c r="G56" s="5">
        <f t="shared" si="0"/>
        <v>7</v>
      </c>
    </row>
    <row r="57" spans="1:7" ht="30.75" customHeight="1" x14ac:dyDescent="0.25">
      <c r="A57" s="6"/>
      <c r="B57" s="23" t="s">
        <v>37</v>
      </c>
      <c r="C57" s="8" t="s">
        <v>4</v>
      </c>
      <c r="D57" s="5">
        <v>0</v>
      </c>
      <c r="E57" s="5"/>
      <c r="F57" s="5"/>
      <c r="G57" s="5">
        <f t="shared" si="0"/>
        <v>0</v>
      </c>
    </row>
    <row r="58" spans="1:7" ht="30.75" customHeight="1" x14ac:dyDescent="0.25">
      <c r="A58" s="6"/>
      <c r="B58" s="23" t="s">
        <v>38</v>
      </c>
      <c r="C58" s="8" t="s">
        <v>4</v>
      </c>
      <c r="D58" s="5">
        <v>0</v>
      </c>
      <c r="E58" s="5"/>
      <c r="F58" s="5"/>
      <c r="G58" s="5">
        <f t="shared" si="0"/>
        <v>0</v>
      </c>
    </row>
    <row r="59" spans="1:7" ht="30.75" customHeight="1" x14ac:dyDescent="0.25">
      <c r="A59" s="6"/>
      <c r="B59" s="23" t="s">
        <v>243</v>
      </c>
      <c r="C59" s="8" t="s">
        <v>203</v>
      </c>
      <c r="D59" s="5">
        <v>18</v>
      </c>
      <c r="E59" s="5"/>
      <c r="F59" s="5">
        <v>1</v>
      </c>
      <c r="G59" s="5">
        <f t="shared" si="0"/>
        <v>17</v>
      </c>
    </row>
    <row r="60" spans="1:7" ht="30.75" customHeight="1" x14ac:dyDescent="0.25">
      <c r="A60" s="6"/>
      <c r="B60" s="23" t="s">
        <v>39</v>
      </c>
      <c r="C60" s="8" t="s">
        <v>4</v>
      </c>
      <c r="D60" s="5">
        <v>74</v>
      </c>
      <c r="E60" s="5"/>
      <c r="F60" s="5">
        <v>71</v>
      </c>
      <c r="G60" s="5">
        <f t="shared" si="0"/>
        <v>3</v>
      </c>
    </row>
    <row r="61" spans="1:7" ht="30.75" customHeight="1" x14ac:dyDescent="0.25">
      <c r="A61" s="6"/>
      <c r="B61" s="23" t="s">
        <v>40</v>
      </c>
      <c r="C61" s="8" t="s">
        <v>4</v>
      </c>
      <c r="D61" s="5">
        <v>50</v>
      </c>
      <c r="E61" s="5"/>
      <c r="F61" s="5"/>
      <c r="G61" s="5">
        <f t="shared" si="0"/>
        <v>50</v>
      </c>
    </row>
    <row r="62" spans="1:7" ht="30.75" customHeight="1" x14ac:dyDescent="0.25">
      <c r="A62" s="6"/>
      <c r="B62" s="23" t="s">
        <v>204</v>
      </c>
      <c r="C62" s="8" t="s">
        <v>4</v>
      </c>
      <c r="D62" s="28">
        <v>18</v>
      </c>
      <c r="E62" s="5"/>
      <c r="F62" s="5"/>
      <c r="G62" s="5">
        <f t="shared" si="0"/>
        <v>18</v>
      </c>
    </row>
    <row r="63" spans="1:7" ht="30.75" customHeight="1" x14ac:dyDescent="0.25">
      <c r="A63" s="6"/>
      <c r="B63" s="23" t="s">
        <v>41</v>
      </c>
      <c r="C63" s="8" t="s">
        <v>4</v>
      </c>
      <c r="D63" s="28">
        <v>0</v>
      </c>
      <c r="E63" s="5"/>
      <c r="F63" s="5"/>
      <c r="G63" s="5">
        <f t="shared" si="0"/>
        <v>0</v>
      </c>
    </row>
    <row r="64" spans="1:7" ht="30.75" customHeight="1" x14ac:dyDescent="0.25">
      <c r="A64" s="6"/>
      <c r="B64" s="23" t="s">
        <v>42</v>
      </c>
      <c r="C64" s="8" t="s">
        <v>4</v>
      </c>
      <c r="D64" s="28">
        <v>24</v>
      </c>
      <c r="E64" s="5"/>
      <c r="F64" s="5"/>
      <c r="G64" s="5">
        <f t="shared" si="0"/>
        <v>24</v>
      </c>
    </row>
    <row r="65" spans="1:7" ht="30.75" customHeight="1" x14ac:dyDescent="0.25">
      <c r="A65" s="6"/>
      <c r="B65" s="23" t="s">
        <v>43</v>
      </c>
      <c r="C65" s="8" t="s">
        <v>4</v>
      </c>
      <c r="D65" s="28">
        <v>20</v>
      </c>
      <c r="E65" s="5"/>
      <c r="F65" s="5"/>
      <c r="G65" s="5">
        <f t="shared" si="0"/>
        <v>20</v>
      </c>
    </row>
    <row r="66" spans="1:7" ht="30.75" customHeight="1" x14ac:dyDescent="0.25">
      <c r="A66" s="6"/>
      <c r="B66" s="23" t="s">
        <v>44</v>
      </c>
      <c r="C66" s="8" t="s">
        <v>4</v>
      </c>
      <c r="D66" s="28">
        <v>130</v>
      </c>
      <c r="E66" s="5"/>
      <c r="F66" s="5"/>
      <c r="G66" s="5">
        <f t="shared" si="0"/>
        <v>130</v>
      </c>
    </row>
    <row r="67" spans="1:7" ht="30.75" customHeight="1" x14ac:dyDescent="0.25">
      <c r="A67" s="6"/>
      <c r="B67" s="23" t="s">
        <v>45</v>
      </c>
      <c r="C67" s="8" t="s">
        <v>4</v>
      </c>
      <c r="D67" s="28">
        <v>25</v>
      </c>
      <c r="E67" s="5"/>
      <c r="F67" s="5"/>
      <c r="G67" s="5">
        <f t="shared" si="0"/>
        <v>25</v>
      </c>
    </row>
    <row r="68" spans="1:7" ht="30.75" customHeight="1" x14ac:dyDescent="0.25">
      <c r="A68" s="6"/>
      <c r="B68" s="23" t="s">
        <v>202</v>
      </c>
      <c r="C68" s="8" t="s">
        <v>203</v>
      </c>
      <c r="D68" s="28">
        <v>11</v>
      </c>
      <c r="E68" s="5"/>
      <c r="F68" s="5">
        <v>3</v>
      </c>
      <c r="G68" s="5">
        <f t="shared" si="0"/>
        <v>8</v>
      </c>
    </row>
    <row r="69" spans="1:7" ht="30.75" customHeight="1" x14ac:dyDescent="0.25">
      <c r="A69" s="6"/>
      <c r="B69" s="23" t="s">
        <v>264</v>
      </c>
      <c r="C69" s="8" t="s">
        <v>4</v>
      </c>
      <c r="D69" s="28">
        <v>0</v>
      </c>
      <c r="E69" s="5"/>
      <c r="F69" s="5"/>
      <c r="G69" s="5">
        <f t="shared" si="0"/>
        <v>0</v>
      </c>
    </row>
    <row r="70" spans="1:7" ht="30.75" customHeight="1" x14ac:dyDescent="0.25">
      <c r="A70" s="6"/>
      <c r="B70" s="23" t="s">
        <v>265</v>
      </c>
      <c r="C70" s="8" t="s">
        <v>4</v>
      </c>
      <c r="D70" s="28">
        <v>250</v>
      </c>
      <c r="E70" s="5"/>
      <c r="F70" s="5">
        <v>50</v>
      </c>
      <c r="G70" s="5">
        <f t="shared" si="0"/>
        <v>200</v>
      </c>
    </row>
    <row r="71" spans="1:7" ht="30.75" customHeight="1" x14ac:dyDescent="0.25">
      <c r="A71" s="6"/>
      <c r="B71" s="23" t="s">
        <v>266</v>
      </c>
      <c r="C71" s="8" t="s">
        <v>4</v>
      </c>
      <c r="D71" s="28">
        <v>50</v>
      </c>
      <c r="E71" s="5"/>
      <c r="F71" s="5"/>
      <c r="G71" s="5">
        <f t="shared" si="0"/>
        <v>50</v>
      </c>
    </row>
    <row r="72" spans="1:7" ht="30.75" customHeight="1" x14ac:dyDescent="0.25">
      <c r="A72" s="6"/>
      <c r="B72" s="23" t="s">
        <v>46</v>
      </c>
      <c r="C72" s="8" t="s">
        <v>4</v>
      </c>
      <c r="D72" s="28">
        <v>50</v>
      </c>
      <c r="E72" s="5"/>
      <c r="F72" s="5"/>
      <c r="G72" s="5">
        <f t="shared" si="0"/>
        <v>50</v>
      </c>
    </row>
    <row r="73" spans="1:7" ht="30.75" customHeight="1" x14ac:dyDescent="0.25">
      <c r="A73" s="6"/>
      <c r="B73" s="23" t="s">
        <v>238</v>
      </c>
      <c r="C73" s="8" t="s">
        <v>4</v>
      </c>
      <c r="D73" s="28">
        <v>0</v>
      </c>
      <c r="E73" s="5"/>
      <c r="F73" s="5"/>
      <c r="G73" s="5">
        <f t="shared" si="0"/>
        <v>0</v>
      </c>
    </row>
    <row r="74" spans="1:7" ht="30.75" customHeight="1" x14ac:dyDescent="0.25">
      <c r="A74" s="6"/>
      <c r="B74" s="23" t="s">
        <v>263</v>
      </c>
      <c r="C74" s="8" t="s">
        <v>4</v>
      </c>
      <c r="D74" s="28">
        <v>100</v>
      </c>
      <c r="E74" s="5"/>
      <c r="F74" s="5"/>
      <c r="G74" s="5">
        <f t="shared" si="0"/>
        <v>100</v>
      </c>
    </row>
    <row r="75" spans="1:7" ht="30.75" customHeight="1" x14ac:dyDescent="0.25">
      <c r="A75" s="6"/>
      <c r="B75" s="23" t="s">
        <v>239</v>
      </c>
      <c r="C75" s="8" t="s">
        <v>4</v>
      </c>
      <c r="D75" s="28">
        <v>150</v>
      </c>
      <c r="E75" s="5"/>
      <c r="F75" s="5"/>
      <c r="G75" s="5">
        <f t="shared" si="0"/>
        <v>150</v>
      </c>
    </row>
    <row r="76" spans="1:7" ht="30.75" customHeight="1" x14ac:dyDescent="0.25">
      <c r="A76" s="6"/>
      <c r="B76" s="23" t="s">
        <v>47</v>
      </c>
      <c r="C76" s="8" t="s">
        <v>4</v>
      </c>
      <c r="D76" s="5">
        <v>148</v>
      </c>
      <c r="E76" s="5"/>
      <c r="F76" s="5"/>
      <c r="G76" s="5">
        <f t="shared" si="0"/>
        <v>148</v>
      </c>
    </row>
    <row r="77" spans="1:7" ht="30.75" customHeight="1" x14ac:dyDescent="0.25">
      <c r="A77" s="6"/>
      <c r="B77" s="23" t="s">
        <v>48</v>
      </c>
      <c r="C77" s="8" t="s">
        <v>4</v>
      </c>
      <c r="D77" s="5">
        <v>0</v>
      </c>
      <c r="E77" s="5"/>
      <c r="F77" s="5"/>
      <c r="G77" s="5">
        <f t="shared" si="0"/>
        <v>0</v>
      </c>
    </row>
    <row r="78" spans="1:7" ht="30.75" customHeight="1" x14ac:dyDescent="0.25">
      <c r="A78" s="6"/>
      <c r="B78" s="23" t="s">
        <v>49</v>
      </c>
      <c r="C78" s="8" t="s">
        <v>4</v>
      </c>
      <c r="D78" s="28">
        <v>69</v>
      </c>
      <c r="E78" s="5"/>
      <c r="F78" s="5"/>
      <c r="G78" s="5">
        <f t="shared" si="0"/>
        <v>69</v>
      </c>
    </row>
    <row r="79" spans="1:7" ht="30.75" customHeight="1" x14ac:dyDescent="0.25">
      <c r="A79" s="6"/>
      <c r="B79" s="23" t="s">
        <v>50</v>
      </c>
      <c r="C79" s="8" t="s">
        <v>4</v>
      </c>
      <c r="D79" s="28">
        <v>6</v>
      </c>
      <c r="E79" s="5"/>
      <c r="F79" s="5"/>
      <c r="G79" s="5">
        <f t="shared" si="0"/>
        <v>6</v>
      </c>
    </row>
    <row r="80" spans="1:7" ht="30.75" customHeight="1" x14ac:dyDescent="0.25">
      <c r="A80" s="6"/>
      <c r="B80" s="23" t="s">
        <v>226</v>
      </c>
      <c r="C80" s="8" t="s">
        <v>4</v>
      </c>
      <c r="D80" s="5">
        <v>178</v>
      </c>
      <c r="E80" s="5"/>
      <c r="F80" s="5"/>
      <c r="G80" s="5">
        <f t="shared" si="0"/>
        <v>178</v>
      </c>
    </row>
    <row r="81" spans="1:7" ht="37.5" customHeight="1" x14ac:dyDescent="0.25">
      <c r="A81" s="6"/>
      <c r="B81" s="23" t="s">
        <v>227</v>
      </c>
      <c r="C81" s="8" t="s">
        <v>4</v>
      </c>
      <c r="D81" s="5">
        <v>29</v>
      </c>
      <c r="E81" s="5"/>
      <c r="F81" s="5"/>
      <c r="G81" s="5">
        <f t="shared" ref="G81:G151" si="1">D81+E81-F81</f>
        <v>29</v>
      </c>
    </row>
    <row r="82" spans="1:7" ht="30.75" customHeight="1" x14ac:dyDescent="0.25">
      <c r="A82" s="6"/>
      <c r="B82" s="23" t="s">
        <v>254</v>
      </c>
      <c r="C82" s="8" t="s">
        <v>4</v>
      </c>
      <c r="D82" s="28">
        <v>0</v>
      </c>
      <c r="E82" s="28"/>
      <c r="F82" s="5"/>
      <c r="G82" s="5">
        <f t="shared" si="1"/>
        <v>0</v>
      </c>
    </row>
    <row r="83" spans="1:7" ht="30.75" customHeight="1" x14ac:dyDescent="0.25">
      <c r="A83" s="6"/>
      <c r="B83" s="23" t="s">
        <v>51</v>
      </c>
      <c r="C83" s="8" t="s">
        <v>4</v>
      </c>
      <c r="D83" s="5">
        <v>125</v>
      </c>
      <c r="E83" s="5"/>
      <c r="F83" s="5">
        <v>3</v>
      </c>
      <c r="G83" s="5">
        <f t="shared" si="1"/>
        <v>122</v>
      </c>
    </row>
    <row r="84" spans="1:7" ht="30.75" customHeight="1" x14ac:dyDescent="0.25">
      <c r="A84" s="6"/>
      <c r="B84" s="23" t="s">
        <v>52</v>
      </c>
      <c r="C84" s="8" t="s">
        <v>4</v>
      </c>
      <c r="D84" s="5">
        <v>125</v>
      </c>
      <c r="E84" s="5"/>
      <c r="F84" s="5">
        <v>125</v>
      </c>
      <c r="G84" s="5">
        <f t="shared" si="1"/>
        <v>0</v>
      </c>
    </row>
    <row r="85" spans="1:7" ht="30.75" customHeight="1" x14ac:dyDescent="0.25">
      <c r="A85" s="6"/>
      <c r="B85" s="23" t="s">
        <v>53</v>
      </c>
      <c r="C85" s="8" t="s">
        <v>4</v>
      </c>
      <c r="D85" s="5">
        <v>137</v>
      </c>
      <c r="E85" s="5"/>
      <c r="F85" s="5">
        <v>17</v>
      </c>
      <c r="G85" s="5">
        <f t="shared" si="1"/>
        <v>120</v>
      </c>
    </row>
    <row r="86" spans="1:7" ht="30.75" customHeight="1" x14ac:dyDescent="0.25">
      <c r="A86" s="6"/>
      <c r="B86" s="23" t="s">
        <v>209</v>
      </c>
      <c r="C86" s="8" t="s">
        <v>4</v>
      </c>
      <c r="D86" s="5">
        <v>51</v>
      </c>
      <c r="E86" s="5"/>
      <c r="F86" s="5">
        <v>1</v>
      </c>
      <c r="G86" s="5">
        <f t="shared" si="1"/>
        <v>50</v>
      </c>
    </row>
    <row r="87" spans="1:7" ht="30.75" customHeight="1" x14ac:dyDescent="0.25">
      <c r="A87" s="6"/>
      <c r="B87" s="23" t="s">
        <v>54</v>
      </c>
      <c r="C87" s="8" t="s">
        <v>32</v>
      </c>
      <c r="D87" s="5">
        <v>71</v>
      </c>
      <c r="E87" s="5"/>
      <c r="F87" s="5">
        <v>26</v>
      </c>
      <c r="G87" s="5">
        <f t="shared" si="1"/>
        <v>45</v>
      </c>
    </row>
    <row r="88" spans="1:7" ht="30.75" customHeight="1" x14ac:dyDescent="0.25">
      <c r="A88" s="6"/>
      <c r="B88" s="23" t="s">
        <v>229</v>
      </c>
      <c r="C88" s="8" t="s">
        <v>32</v>
      </c>
      <c r="D88" s="5">
        <v>7</v>
      </c>
      <c r="E88" s="5"/>
      <c r="F88" s="5"/>
      <c r="G88" s="5">
        <f t="shared" si="1"/>
        <v>7</v>
      </c>
    </row>
    <row r="89" spans="1:7" ht="30.75" customHeight="1" x14ac:dyDescent="0.25">
      <c r="A89" s="6"/>
      <c r="B89" s="23" t="s">
        <v>55</v>
      </c>
      <c r="C89" s="8" t="s">
        <v>32</v>
      </c>
      <c r="D89" s="5">
        <v>115</v>
      </c>
      <c r="E89" s="5"/>
      <c r="F89" s="5"/>
      <c r="G89" s="5">
        <f t="shared" si="1"/>
        <v>115</v>
      </c>
    </row>
    <row r="90" spans="1:7" ht="30.75" customHeight="1" x14ac:dyDescent="0.25">
      <c r="A90" s="6"/>
      <c r="B90" s="23" t="s">
        <v>56</v>
      </c>
      <c r="C90" s="8" t="s">
        <v>32</v>
      </c>
      <c r="D90" s="5">
        <v>2</v>
      </c>
      <c r="E90" s="5"/>
      <c r="F90" s="5"/>
      <c r="G90" s="5">
        <f t="shared" si="1"/>
        <v>2</v>
      </c>
    </row>
    <row r="91" spans="1:7" ht="30.75" customHeight="1" x14ac:dyDescent="0.25">
      <c r="A91" s="6"/>
      <c r="B91" s="23" t="s">
        <v>57</v>
      </c>
      <c r="C91" s="8" t="s">
        <v>32</v>
      </c>
      <c r="D91" s="5">
        <v>3</v>
      </c>
      <c r="E91" s="5"/>
      <c r="F91" s="5"/>
      <c r="G91" s="5">
        <f t="shared" si="1"/>
        <v>3</v>
      </c>
    </row>
    <row r="92" spans="1:7" ht="30.75" customHeight="1" x14ac:dyDescent="0.25">
      <c r="A92" s="6"/>
      <c r="B92" s="23" t="s">
        <v>58</v>
      </c>
      <c r="C92" s="8" t="s">
        <v>32</v>
      </c>
      <c r="D92" s="5">
        <v>20</v>
      </c>
      <c r="E92" s="5"/>
      <c r="F92" s="5"/>
      <c r="G92" s="5">
        <f t="shared" si="1"/>
        <v>20</v>
      </c>
    </row>
    <row r="93" spans="1:7" ht="30.75" customHeight="1" x14ac:dyDescent="0.25">
      <c r="A93" s="6"/>
      <c r="B93" s="23" t="s">
        <v>59</v>
      </c>
      <c r="C93" s="8" t="s">
        <v>4</v>
      </c>
      <c r="D93" s="5">
        <v>0</v>
      </c>
      <c r="E93" s="5"/>
      <c r="F93" s="5"/>
      <c r="G93" s="5">
        <f t="shared" si="1"/>
        <v>0</v>
      </c>
    </row>
    <row r="94" spans="1:7" ht="30.75" customHeight="1" x14ac:dyDescent="0.25">
      <c r="A94" s="6"/>
      <c r="B94" s="23" t="s">
        <v>284</v>
      </c>
      <c r="C94" s="8" t="s">
        <v>4</v>
      </c>
      <c r="D94" s="5">
        <v>5</v>
      </c>
      <c r="E94" s="5"/>
      <c r="F94" s="5"/>
      <c r="G94" s="5">
        <f t="shared" si="1"/>
        <v>5</v>
      </c>
    </row>
    <row r="95" spans="1:7" ht="30.75" customHeight="1" x14ac:dyDescent="0.25">
      <c r="A95" s="6"/>
      <c r="B95" s="23" t="s">
        <v>60</v>
      </c>
      <c r="C95" s="8" t="s">
        <v>4</v>
      </c>
      <c r="D95" s="5">
        <v>8</v>
      </c>
      <c r="E95" s="5"/>
      <c r="F95" s="5"/>
      <c r="G95" s="5">
        <f t="shared" si="1"/>
        <v>8</v>
      </c>
    </row>
    <row r="96" spans="1:7" ht="30.75" customHeight="1" x14ac:dyDescent="0.25">
      <c r="A96" s="6"/>
      <c r="B96" s="23" t="s">
        <v>219</v>
      </c>
      <c r="C96" s="8" t="s">
        <v>4</v>
      </c>
      <c r="D96" s="5">
        <v>108</v>
      </c>
      <c r="E96" s="5"/>
      <c r="F96" s="5"/>
      <c r="G96" s="5">
        <f t="shared" si="1"/>
        <v>108</v>
      </c>
    </row>
    <row r="97" spans="1:7" ht="30.75" customHeight="1" x14ac:dyDescent="0.25">
      <c r="A97" s="6"/>
      <c r="B97" s="23" t="s">
        <v>61</v>
      </c>
      <c r="C97" s="8" t="s">
        <v>4</v>
      </c>
      <c r="D97" s="5">
        <v>0</v>
      </c>
      <c r="E97" s="5"/>
      <c r="F97" s="5"/>
      <c r="G97" s="5">
        <f t="shared" si="1"/>
        <v>0</v>
      </c>
    </row>
    <row r="98" spans="1:7" ht="30.75" customHeight="1" x14ac:dyDescent="0.25">
      <c r="A98" s="6"/>
      <c r="B98" s="23" t="s">
        <v>62</v>
      </c>
      <c r="C98" s="8" t="s">
        <v>4</v>
      </c>
      <c r="D98" s="5">
        <v>97</v>
      </c>
      <c r="E98" s="5"/>
      <c r="F98" s="5">
        <v>59</v>
      </c>
      <c r="G98" s="5">
        <f t="shared" si="1"/>
        <v>38</v>
      </c>
    </row>
    <row r="99" spans="1:7" ht="30.75" customHeight="1" x14ac:dyDescent="0.25">
      <c r="A99" s="6"/>
      <c r="B99" s="23" t="s">
        <v>63</v>
      </c>
      <c r="C99" s="8" t="s">
        <v>4</v>
      </c>
      <c r="D99" s="5">
        <v>240</v>
      </c>
      <c r="E99" s="5"/>
      <c r="F99" s="5">
        <v>155</v>
      </c>
      <c r="G99" s="5">
        <f t="shared" si="1"/>
        <v>85</v>
      </c>
    </row>
    <row r="100" spans="1:7" ht="30.75" customHeight="1" x14ac:dyDescent="0.25">
      <c r="A100" s="6"/>
      <c r="B100" s="23" t="s">
        <v>64</v>
      </c>
      <c r="C100" s="8" t="s">
        <v>4</v>
      </c>
      <c r="D100" s="5">
        <v>0</v>
      </c>
      <c r="E100" s="5"/>
      <c r="F100" s="5"/>
      <c r="G100" s="5">
        <f t="shared" si="1"/>
        <v>0</v>
      </c>
    </row>
    <row r="101" spans="1:7" ht="30.75" customHeight="1" x14ac:dyDescent="0.25">
      <c r="A101" s="6"/>
      <c r="B101" s="23" t="s">
        <v>65</v>
      </c>
      <c r="C101" s="8" t="s">
        <v>4</v>
      </c>
      <c r="D101" s="5">
        <v>43</v>
      </c>
      <c r="E101" s="5"/>
      <c r="F101" s="5">
        <v>43</v>
      </c>
      <c r="G101" s="5">
        <f t="shared" si="1"/>
        <v>0</v>
      </c>
    </row>
    <row r="102" spans="1:7" ht="30.75" customHeight="1" x14ac:dyDescent="0.25">
      <c r="A102" s="6"/>
      <c r="B102" s="23" t="s">
        <v>213</v>
      </c>
      <c r="C102" s="8" t="s">
        <v>4</v>
      </c>
      <c r="D102" s="28">
        <v>0</v>
      </c>
      <c r="E102" s="5"/>
      <c r="F102" s="5"/>
      <c r="G102" s="5">
        <f t="shared" si="1"/>
        <v>0</v>
      </c>
    </row>
    <row r="103" spans="1:7" ht="30.75" customHeight="1" x14ac:dyDescent="0.25">
      <c r="A103" s="6"/>
      <c r="B103" s="23" t="s">
        <v>66</v>
      </c>
      <c r="C103" s="8" t="s">
        <v>4</v>
      </c>
      <c r="D103" s="5">
        <v>10</v>
      </c>
      <c r="E103" s="5"/>
      <c r="F103" s="5"/>
      <c r="G103" s="5">
        <f t="shared" si="1"/>
        <v>10</v>
      </c>
    </row>
    <row r="104" spans="1:7" ht="30.75" customHeight="1" x14ac:dyDescent="0.25">
      <c r="A104" s="6"/>
      <c r="B104" s="23" t="s">
        <v>208</v>
      </c>
      <c r="C104" s="8" t="s">
        <v>4</v>
      </c>
      <c r="D104" s="5">
        <v>14</v>
      </c>
      <c r="E104" s="5"/>
      <c r="F104" s="5"/>
      <c r="G104" s="5">
        <f t="shared" si="1"/>
        <v>14</v>
      </c>
    </row>
    <row r="105" spans="1:7" ht="30.75" customHeight="1" x14ac:dyDescent="0.25">
      <c r="A105" s="6"/>
      <c r="B105" s="23" t="s">
        <v>67</v>
      </c>
      <c r="C105" s="8" t="s">
        <v>4</v>
      </c>
      <c r="D105" s="5">
        <v>146</v>
      </c>
      <c r="E105" s="5"/>
      <c r="F105" s="5">
        <v>10</v>
      </c>
      <c r="G105" s="5">
        <f t="shared" si="1"/>
        <v>136</v>
      </c>
    </row>
    <row r="106" spans="1:7" ht="30.75" customHeight="1" x14ac:dyDescent="0.25">
      <c r="A106" s="6"/>
      <c r="B106" s="23" t="s">
        <v>361</v>
      </c>
      <c r="C106" s="8" t="s">
        <v>4</v>
      </c>
      <c r="D106" s="5">
        <v>145</v>
      </c>
      <c r="E106" s="5"/>
      <c r="F106" s="5">
        <v>5</v>
      </c>
      <c r="G106" s="5">
        <f t="shared" si="1"/>
        <v>140</v>
      </c>
    </row>
    <row r="107" spans="1:7" ht="30.75" customHeight="1" x14ac:dyDescent="0.25">
      <c r="A107" s="6"/>
      <c r="B107" s="23" t="s">
        <v>68</v>
      </c>
      <c r="C107" s="8" t="s">
        <v>4</v>
      </c>
      <c r="D107" s="5">
        <v>128</v>
      </c>
      <c r="E107" s="5"/>
      <c r="F107" s="5">
        <v>4</v>
      </c>
      <c r="G107" s="5">
        <f t="shared" si="1"/>
        <v>124</v>
      </c>
    </row>
    <row r="108" spans="1:7" ht="30.75" customHeight="1" x14ac:dyDescent="0.25">
      <c r="A108" s="6"/>
      <c r="B108" s="23" t="s">
        <v>69</v>
      </c>
      <c r="C108" s="8" t="s">
        <v>4</v>
      </c>
      <c r="D108" s="5">
        <v>20</v>
      </c>
      <c r="E108" s="5"/>
      <c r="F108" s="5"/>
      <c r="G108" s="5">
        <f t="shared" si="1"/>
        <v>20</v>
      </c>
    </row>
    <row r="109" spans="1:7" ht="30.75" customHeight="1" x14ac:dyDescent="0.25">
      <c r="A109" s="6"/>
      <c r="B109" s="23" t="s">
        <v>70</v>
      </c>
      <c r="C109" s="8" t="s">
        <v>4</v>
      </c>
      <c r="D109" s="5">
        <v>20</v>
      </c>
      <c r="E109" s="5"/>
      <c r="F109" s="5"/>
      <c r="G109" s="5">
        <f t="shared" si="1"/>
        <v>20</v>
      </c>
    </row>
    <row r="110" spans="1:7" ht="30.75" customHeight="1" x14ac:dyDescent="0.25">
      <c r="A110" s="6"/>
      <c r="B110" s="23" t="s">
        <v>71</v>
      </c>
      <c r="C110" s="8" t="s">
        <v>4</v>
      </c>
      <c r="D110" s="5">
        <v>24</v>
      </c>
      <c r="E110" s="5"/>
      <c r="F110" s="5"/>
      <c r="G110" s="5">
        <f t="shared" si="1"/>
        <v>24</v>
      </c>
    </row>
    <row r="111" spans="1:7" ht="30.75" customHeight="1" x14ac:dyDescent="0.25">
      <c r="A111" s="6"/>
      <c r="B111" s="23" t="s">
        <v>72</v>
      </c>
      <c r="C111" s="8" t="s">
        <v>4</v>
      </c>
      <c r="D111" s="5">
        <v>18</v>
      </c>
      <c r="E111" s="5"/>
      <c r="F111" s="5"/>
      <c r="G111" s="5">
        <f t="shared" si="1"/>
        <v>18</v>
      </c>
    </row>
    <row r="112" spans="1:7" ht="30.75" customHeight="1" x14ac:dyDescent="0.25">
      <c r="A112" s="6"/>
      <c r="B112" s="23" t="s">
        <v>73</v>
      </c>
      <c r="C112" s="8" t="s">
        <v>4</v>
      </c>
      <c r="D112" s="5">
        <v>3</v>
      </c>
      <c r="E112" s="5"/>
      <c r="F112" s="5"/>
      <c r="G112" s="5">
        <f t="shared" si="1"/>
        <v>3</v>
      </c>
    </row>
    <row r="113" spans="1:7" ht="30.75" customHeight="1" x14ac:dyDescent="0.25">
      <c r="A113" s="6"/>
      <c r="B113" s="23" t="s">
        <v>294</v>
      </c>
      <c r="C113" s="8" t="s">
        <v>4</v>
      </c>
      <c r="D113" s="5">
        <v>2500</v>
      </c>
      <c r="E113" s="5"/>
      <c r="F113" s="5">
        <v>500</v>
      </c>
      <c r="G113" s="5">
        <f t="shared" si="1"/>
        <v>2000</v>
      </c>
    </row>
    <row r="114" spans="1:7" ht="30.75" customHeight="1" x14ac:dyDescent="0.25">
      <c r="A114" s="6"/>
      <c r="B114" s="23" t="s">
        <v>285</v>
      </c>
      <c r="C114" s="8" t="s">
        <v>287</v>
      </c>
      <c r="D114" s="5">
        <v>8</v>
      </c>
      <c r="E114" s="5"/>
      <c r="F114" s="5"/>
      <c r="G114" s="5">
        <f t="shared" si="1"/>
        <v>8</v>
      </c>
    </row>
    <row r="115" spans="1:7" ht="30.75" customHeight="1" x14ac:dyDescent="0.25">
      <c r="A115" s="6"/>
      <c r="B115" s="23" t="s">
        <v>74</v>
      </c>
      <c r="C115" s="8" t="s">
        <v>4</v>
      </c>
      <c r="D115" s="5">
        <v>32</v>
      </c>
      <c r="E115" s="5">
        <v>550</v>
      </c>
      <c r="F115" s="5">
        <v>249</v>
      </c>
      <c r="G115" s="5">
        <f t="shared" si="1"/>
        <v>333</v>
      </c>
    </row>
    <row r="116" spans="1:7" ht="30.75" customHeight="1" x14ac:dyDescent="0.25">
      <c r="A116" s="6"/>
      <c r="B116" s="23" t="s">
        <v>216</v>
      </c>
      <c r="C116" s="8" t="s">
        <v>4</v>
      </c>
      <c r="D116" s="5">
        <v>21</v>
      </c>
      <c r="E116" s="5"/>
      <c r="F116" s="5"/>
      <c r="G116" s="5">
        <f t="shared" si="1"/>
        <v>21</v>
      </c>
    </row>
    <row r="117" spans="1:7" ht="30.75" customHeight="1" x14ac:dyDescent="0.25">
      <c r="A117" s="6"/>
      <c r="B117" s="23" t="s">
        <v>75</v>
      </c>
      <c r="C117" s="8" t="s">
        <v>4</v>
      </c>
      <c r="D117" s="5">
        <v>10</v>
      </c>
      <c r="E117" s="5"/>
      <c r="F117" s="5"/>
      <c r="G117" s="5">
        <f t="shared" si="1"/>
        <v>10</v>
      </c>
    </row>
    <row r="118" spans="1:7" ht="30.75" customHeight="1" x14ac:dyDescent="0.25">
      <c r="A118" s="6"/>
      <c r="B118" s="23" t="s">
        <v>76</v>
      </c>
      <c r="C118" s="8" t="s">
        <v>4</v>
      </c>
      <c r="D118" s="5">
        <v>11</v>
      </c>
      <c r="E118" s="5"/>
      <c r="F118" s="5"/>
      <c r="G118" s="5">
        <f t="shared" si="1"/>
        <v>11</v>
      </c>
    </row>
    <row r="119" spans="1:7" ht="30.75" customHeight="1" x14ac:dyDescent="0.25">
      <c r="A119" s="6"/>
      <c r="B119" s="23" t="s">
        <v>225</v>
      </c>
      <c r="C119" s="8" t="s">
        <v>4</v>
      </c>
      <c r="D119" s="28">
        <v>19</v>
      </c>
      <c r="E119" s="5"/>
      <c r="F119" s="5"/>
      <c r="G119" s="5">
        <f t="shared" si="1"/>
        <v>19</v>
      </c>
    </row>
    <row r="120" spans="1:7" ht="30.75" customHeight="1" x14ac:dyDescent="0.25">
      <c r="A120" s="6"/>
      <c r="B120" s="23" t="s">
        <v>77</v>
      </c>
      <c r="C120" s="8" t="s">
        <v>4</v>
      </c>
      <c r="D120" s="5">
        <v>14</v>
      </c>
      <c r="E120" s="5"/>
      <c r="F120" s="5">
        <v>4</v>
      </c>
      <c r="G120" s="5">
        <f t="shared" si="1"/>
        <v>10</v>
      </c>
    </row>
    <row r="121" spans="1:7" ht="30.75" customHeight="1" x14ac:dyDescent="0.25">
      <c r="A121" s="6"/>
      <c r="B121" s="23" t="s">
        <v>78</v>
      </c>
      <c r="C121" s="8" t="s">
        <v>4</v>
      </c>
      <c r="D121" s="5">
        <v>0</v>
      </c>
      <c r="E121" s="5"/>
      <c r="F121" s="5"/>
      <c r="G121" s="5">
        <f t="shared" si="1"/>
        <v>0</v>
      </c>
    </row>
    <row r="122" spans="1:7" ht="30.75" customHeight="1" x14ac:dyDescent="0.25">
      <c r="A122" s="6"/>
      <c r="B122" s="23" t="s">
        <v>79</v>
      </c>
      <c r="C122" s="8" t="s">
        <v>4</v>
      </c>
      <c r="D122" s="5">
        <v>42</v>
      </c>
      <c r="E122" s="5"/>
      <c r="F122" s="5"/>
      <c r="G122" s="5">
        <f t="shared" si="1"/>
        <v>42</v>
      </c>
    </row>
    <row r="123" spans="1:7" ht="30.75" customHeight="1" x14ac:dyDescent="0.25">
      <c r="A123" s="6"/>
      <c r="B123" s="23" t="s">
        <v>205</v>
      </c>
      <c r="C123" s="8" t="s">
        <v>4</v>
      </c>
      <c r="D123" s="5">
        <v>8</v>
      </c>
      <c r="E123" s="5"/>
      <c r="F123" s="5"/>
      <c r="G123" s="5">
        <f t="shared" si="1"/>
        <v>8</v>
      </c>
    </row>
    <row r="124" spans="1:7" ht="30.75" customHeight="1" x14ac:dyDescent="0.25">
      <c r="A124" s="6"/>
      <c r="B124" s="23" t="s">
        <v>80</v>
      </c>
      <c r="C124" s="8" t="s">
        <v>4</v>
      </c>
      <c r="D124" s="5">
        <v>0</v>
      </c>
      <c r="E124" s="5"/>
      <c r="F124" s="5"/>
      <c r="G124" s="5">
        <f t="shared" si="1"/>
        <v>0</v>
      </c>
    </row>
    <row r="125" spans="1:7" ht="30.75" customHeight="1" x14ac:dyDescent="0.25">
      <c r="A125" s="6"/>
      <c r="B125" s="23" t="s">
        <v>81</v>
      </c>
      <c r="C125" s="8" t="s">
        <v>4</v>
      </c>
      <c r="D125" s="5">
        <v>44</v>
      </c>
      <c r="E125" s="5"/>
      <c r="F125" s="5">
        <v>1</v>
      </c>
      <c r="G125" s="5">
        <f t="shared" si="1"/>
        <v>43</v>
      </c>
    </row>
    <row r="126" spans="1:7" ht="30.75" customHeight="1" x14ac:dyDescent="0.25">
      <c r="A126" s="6"/>
      <c r="B126" s="23" t="s">
        <v>296</v>
      </c>
      <c r="C126" s="8" t="s">
        <v>4</v>
      </c>
      <c r="D126" s="5">
        <v>72</v>
      </c>
      <c r="E126" s="5"/>
      <c r="F126" s="5">
        <v>16</v>
      </c>
      <c r="G126" s="5">
        <f t="shared" si="1"/>
        <v>56</v>
      </c>
    </row>
    <row r="127" spans="1:7" ht="30.75" customHeight="1" x14ac:dyDescent="0.25">
      <c r="A127" s="6"/>
      <c r="B127" s="23" t="s">
        <v>297</v>
      </c>
      <c r="C127" s="8" t="s">
        <v>4</v>
      </c>
      <c r="D127" s="5">
        <v>64</v>
      </c>
      <c r="E127" s="5"/>
      <c r="F127" s="5">
        <v>4</v>
      </c>
      <c r="G127" s="5">
        <f t="shared" si="1"/>
        <v>60</v>
      </c>
    </row>
    <row r="128" spans="1:7" ht="30.75" customHeight="1" x14ac:dyDescent="0.25">
      <c r="A128" s="6"/>
      <c r="B128" s="23" t="s">
        <v>82</v>
      </c>
      <c r="C128" s="8" t="s">
        <v>4</v>
      </c>
      <c r="D128" s="5">
        <v>1</v>
      </c>
      <c r="E128" s="5"/>
      <c r="F128" s="5"/>
      <c r="G128" s="5">
        <f t="shared" si="1"/>
        <v>1</v>
      </c>
    </row>
    <row r="129" spans="1:7" ht="30.75" customHeight="1" x14ac:dyDescent="0.25">
      <c r="A129" s="6"/>
      <c r="B129" s="23" t="s">
        <v>210</v>
      </c>
      <c r="C129" s="8" t="s">
        <v>4</v>
      </c>
      <c r="D129" s="5">
        <v>80</v>
      </c>
      <c r="E129" s="5"/>
      <c r="F129" s="5"/>
      <c r="G129" s="5">
        <f t="shared" si="1"/>
        <v>80</v>
      </c>
    </row>
    <row r="130" spans="1:7" ht="30.75" customHeight="1" x14ac:dyDescent="0.25">
      <c r="A130" s="6"/>
      <c r="B130" s="23" t="s">
        <v>83</v>
      </c>
      <c r="C130" s="8" t="s">
        <v>4</v>
      </c>
      <c r="D130" s="5">
        <v>24</v>
      </c>
      <c r="E130" s="5"/>
      <c r="F130" s="5"/>
      <c r="G130" s="5">
        <f t="shared" si="1"/>
        <v>24</v>
      </c>
    </row>
    <row r="131" spans="1:7" ht="30.75" customHeight="1" x14ac:dyDescent="0.25">
      <c r="A131" s="6"/>
      <c r="B131" s="23" t="s">
        <v>84</v>
      </c>
      <c r="C131" s="8" t="s">
        <v>4</v>
      </c>
      <c r="D131" s="5">
        <v>6</v>
      </c>
      <c r="E131" s="5"/>
      <c r="F131" s="5"/>
      <c r="G131" s="5">
        <f t="shared" si="1"/>
        <v>6</v>
      </c>
    </row>
    <row r="132" spans="1:7" ht="30.75" customHeight="1" x14ac:dyDescent="0.25">
      <c r="A132" s="6"/>
      <c r="B132" s="23" t="s">
        <v>85</v>
      </c>
      <c r="C132" s="8" t="s">
        <v>4</v>
      </c>
      <c r="D132" s="5">
        <v>12</v>
      </c>
      <c r="E132" s="5"/>
      <c r="F132" s="5"/>
      <c r="G132" s="5">
        <f t="shared" si="1"/>
        <v>12</v>
      </c>
    </row>
    <row r="133" spans="1:7" ht="30.75" customHeight="1" x14ac:dyDescent="0.25">
      <c r="A133" s="6"/>
      <c r="B133" s="23" t="s">
        <v>86</v>
      </c>
      <c r="C133" s="8" t="s">
        <v>4</v>
      </c>
      <c r="D133" s="5">
        <v>72</v>
      </c>
      <c r="E133" s="5"/>
      <c r="F133" s="5">
        <v>60</v>
      </c>
      <c r="G133" s="5">
        <f t="shared" si="1"/>
        <v>12</v>
      </c>
    </row>
    <row r="134" spans="1:7" ht="30.75" customHeight="1" x14ac:dyDescent="0.25">
      <c r="A134" s="6"/>
      <c r="B134" s="23" t="s">
        <v>230</v>
      </c>
      <c r="C134" s="8" t="s">
        <v>4</v>
      </c>
      <c r="D134" s="5">
        <v>162</v>
      </c>
      <c r="E134" s="5"/>
      <c r="F134" s="5">
        <v>6</v>
      </c>
      <c r="G134" s="5">
        <f t="shared" si="1"/>
        <v>156</v>
      </c>
    </row>
    <row r="135" spans="1:7" ht="30.75" customHeight="1" x14ac:dyDescent="0.25">
      <c r="A135" s="6"/>
      <c r="B135" s="23" t="s">
        <v>87</v>
      </c>
      <c r="C135" s="8" t="s">
        <v>4</v>
      </c>
      <c r="D135" s="5">
        <v>15</v>
      </c>
      <c r="E135" s="5"/>
      <c r="F135" s="5">
        <v>9</v>
      </c>
      <c r="G135" s="5">
        <f t="shared" si="1"/>
        <v>6</v>
      </c>
    </row>
    <row r="136" spans="1:7" ht="30.75" customHeight="1" x14ac:dyDescent="0.25">
      <c r="A136" s="6"/>
      <c r="B136" s="23" t="s">
        <v>233</v>
      </c>
      <c r="C136" s="8" t="s">
        <v>4</v>
      </c>
      <c r="D136" s="5">
        <v>0</v>
      </c>
      <c r="E136" s="5"/>
      <c r="F136" s="5"/>
      <c r="G136" s="5">
        <f t="shared" si="1"/>
        <v>0</v>
      </c>
    </row>
    <row r="137" spans="1:7" ht="30.75" customHeight="1" x14ac:dyDescent="0.25">
      <c r="A137" s="6"/>
      <c r="B137" s="23" t="s">
        <v>88</v>
      </c>
      <c r="C137" s="8" t="s">
        <v>4</v>
      </c>
      <c r="D137" s="5">
        <v>73</v>
      </c>
      <c r="E137" s="5"/>
      <c r="F137" s="5">
        <v>19</v>
      </c>
      <c r="G137" s="5">
        <f t="shared" si="1"/>
        <v>54</v>
      </c>
    </row>
    <row r="138" spans="1:7" ht="30.75" customHeight="1" x14ac:dyDescent="0.25">
      <c r="A138" s="6"/>
      <c r="B138" s="23" t="s">
        <v>89</v>
      </c>
      <c r="C138" s="8" t="s">
        <v>4</v>
      </c>
      <c r="D138" s="5">
        <v>15</v>
      </c>
      <c r="E138" s="5"/>
      <c r="F138" s="5"/>
      <c r="G138" s="5">
        <f t="shared" si="1"/>
        <v>15</v>
      </c>
    </row>
    <row r="139" spans="1:7" ht="30.75" customHeight="1" x14ac:dyDescent="0.25">
      <c r="A139" s="6"/>
      <c r="B139" s="23" t="s">
        <v>90</v>
      </c>
      <c r="C139" s="8" t="s">
        <v>4</v>
      </c>
      <c r="D139" s="5">
        <v>59</v>
      </c>
      <c r="E139" s="5"/>
      <c r="F139" s="5"/>
      <c r="G139" s="5">
        <f t="shared" si="1"/>
        <v>59</v>
      </c>
    </row>
    <row r="140" spans="1:7" ht="30.75" customHeight="1" x14ac:dyDescent="0.25">
      <c r="A140" s="6"/>
      <c r="B140" s="23" t="s">
        <v>91</v>
      </c>
      <c r="C140" s="8" t="s">
        <v>4</v>
      </c>
      <c r="D140" s="5">
        <v>9</v>
      </c>
      <c r="E140" s="5"/>
      <c r="F140" s="5">
        <v>6</v>
      </c>
      <c r="G140" s="5">
        <f t="shared" si="1"/>
        <v>3</v>
      </c>
    </row>
    <row r="141" spans="1:7" ht="30.75" customHeight="1" x14ac:dyDescent="0.25">
      <c r="A141" s="6"/>
      <c r="B141" s="23" t="s">
        <v>92</v>
      </c>
      <c r="C141" s="8" t="s">
        <v>4</v>
      </c>
      <c r="D141" s="5">
        <v>0</v>
      </c>
      <c r="E141" s="5"/>
      <c r="F141" s="5"/>
      <c r="G141" s="5">
        <f t="shared" si="1"/>
        <v>0</v>
      </c>
    </row>
    <row r="142" spans="1:7" ht="30.75" customHeight="1" x14ac:dyDescent="0.25">
      <c r="A142" s="6"/>
      <c r="B142" s="23" t="s">
        <v>93</v>
      </c>
      <c r="C142" s="8" t="s">
        <v>4</v>
      </c>
      <c r="D142" s="5">
        <v>64</v>
      </c>
      <c r="E142" s="5"/>
      <c r="F142" s="5">
        <v>4</v>
      </c>
      <c r="G142" s="5">
        <f t="shared" si="1"/>
        <v>60</v>
      </c>
    </row>
    <row r="143" spans="1:7" ht="30.75" customHeight="1" x14ac:dyDescent="0.25">
      <c r="A143" s="6"/>
      <c r="B143" s="23" t="s">
        <v>94</v>
      </c>
      <c r="C143" s="8" t="s">
        <v>4</v>
      </c>
      <c r="D143" s="5">
        <v>81</v>
      </c>
      <c r="E143" s="5"/>
      <c r="F143" s="5">
        <v>33</v>
      </c>
      <c r="G143" s="5">
        <f t="shared" si="1"/>
        <v>48</v>
      </c>
    </row>
    <row r="144" spans="1:7" ht="30.75" customHeight="1" x14ac:dyDescent="0.25">
      <c r="A144" s="6"/>
      <c r="B144" s="23" t="s">
        <v>95</v>
      </c>
      <c r="C144" s="8" t="s">
        <v>4</v>
      </c>
      <c r="D144" s="5">
        <v>118</v>
      </c>
      <c r="E144" s="5"/>
      <c r="F144" s="5">
        <v>13</v>
      </c>
      <c r="G144" s="5">
        <f t="shared" si="1"/>
        <v>105</v>
      </c>
    </row>
    <row r="145" spans="1:7" ht="30.75" customHeight="1" x14ac:dyDescent="0.25">
      <c r="A145" s="6"/>
      <c r="B145" s="23" t="s">
        <v>96</v>
      </c>
      <c r="C145" s="8" t="s">
        <v>4</v>
      </c>
      <c r="D145" s="5">
        <v>97</v>
      </c>
      <c r="E145" s="5"/>
      <c r="F145" s="5">
        <v>49</v>
      </c>
      <c r="G145" s="5">
        <f t="shared" si="1"/>
        <v>48</v>
      </c>
    </row>
    <row r="146" spans="1:7" ht="30.75" customHeight="1" x14ac:dyDescent="0.25">
      <c r="A146" s="6"/>
      <c r="B146" s="23" t="s">
        <v>97</v>
      </c>
      <c r="C146" s="8" t="s">
        <v>4</v>
      </c>
      <c r="D146" s="5">
        <v>8</v>
      </c>
      <c r="E146" s="5"/>
      <c r="F146" s="5"/>
      <c r="G146" s="5">
        <f t="shared" si="1"/>
        <v>8</v>
      </c>
    </row>
    <row r="147" spans="1:7" ht="30.75" customHeight="1" x14ac:dyDescent="0.25">
      <c r="A147" s="6"/>
      <c r="B147" s="23" t="s">
        <v>98</v>
      </c>
      <c r="C147" s="8" t="s">
        <v>4</v>
      </c>
      <c r="D147" s="5">
        <v>42</v>
      </c>
      <c r="E147" s="5"/>
      <c r="F147" s="5"/>
      <c r="G147" s="5">
        <f t="shared" si="1"/>
        <v>42</v>
      </c>
    </row>
    <row r="148" spans="1:7" ht="30.75" customHeight="1" x14ac:dyDescent="0.25">
      <c r="A148" s="6"/>
      <c r="B148" s="23" t="s">
        <v>99</v>
      </c>
      <c r="C148" s="8" t="s">
        <v>4</v>
      </c>
      <c r="D148" s="5">
        <v>28</v>
      </c>
      <c r="E148" s="5"/>
      <c r="F148" s="5">
        <v>2</v>
      </c>
      <c r="G148" s="5">
        <f t="shared" si="1"/>
        <v>26</v>
      </c>
    </row>
    <row r="149" spans="1:7" ht="30.75" customHeight="1" x14ac:dyDescent="0.25">
      <c r="A149" s="6"/>
      <c r="B149" s="23" t="s">
        <v>362</v>
      </c>
      <c r="C149" s="8" t="s">
        <v>4</v>
      </c>
      <c r="D149" s="5">
        <v>0</v>
      </c>
      <c r="E149" s="5"/>
      <c r="F149" s="5"/>
      <c r="G149" s="5">
        <f t="shared" si="1"/>
        <v>0</v>
      </c>
    </row>
    <row r="150" spans="1:7" ht="30.75" customHeight="1" x14ac:dyDescent="0.25">
      <c r="A150" s="6"/>
      <c r="B150" s="23" t="s">
        <v>286</v>
      </c>
      <c r="C150" s="32" t="s">
        <v>203</v>
      </c>
      <c r="D150" s="28">
        <v>57</v>
      </c>
      <c r="E150" s="5"/>
      <c r="F150" s="36">
        <v>2</v>
      </c>
      <c r="G150" s="5">
        <f t="shared" si="1"/>
        <v>55</v>
      </c>
    </row>
    <row r="151" spans="1:7" ht="30.75" customHeight="1" x14ac:dyDescent="0.25">
      <c r="A151" s="6"/>
      <c r="B151" s="23" t="s">
        <v>363</v>
      </c>
      <c r="C151" s="8" t="s">
        <v>4</v>
      </c>
      <c r="D151" s="28">
        <v>6620</v>
      </c>
      <c r="E151" s="5"/>
      <c r="F151" s="5">
        <v>200</v>
      </c>
      <c r="G151" s="5">
        <f t="shared" si="1"/>
        <v>6420</v>
      </c>
    </row>
    <row r="152" spans="1:7" ht="30.75" customHeight="1" x14ac:dyDescent="0.25">
      <c r="A152" s="6"/>
      <c r="B152" s="23" t="s">
        <v>364</v>
      </c>
      <c r="C152" s="8" t="s">
        <v>4</v>
      </c>
      <c r="D152" s="28">
        <v>1650</v>
      </c>
      <c r="E152" s="5"/>
      <c r="F152" s="5"/>
      <c r="G152" s="5">
        <f t="shared" ref="G152:G204" si="2">D152+E152-F152</f>
        <v>1650</v>
      </c>
    </row>
    <row r="153" spans="1:7" ht="30.75" customHeight="1" x14ac:dyDescent="0.25">
      <c r="A153" s="6"/>
      <c r="B153" s="23" t="s">
        <v>102</v>
      </c>
      <c r="C153" s="8" t="s">
        <v>4</v>
      </c>
      <c r="D153" s="28">
        <v>4800</v>
      </c>
      <c r="E153" s="5"/>
      <c r="F153" s="5">
        <v>500</v>
      </c>
      <c r="G153" s="5">
        <f t="shared" si="2"/>
        <v>4300</v>
      </c>
    </row>
    <row r="154" spans="1:7" ht="30.75" customHeight="1" x14ac:dyDescent="0.25">
      <c r="A154" s="6"/>
      <c r="B154" s="23" t="s">
        <v>103</v>
      </c>
      <c r="C154" s="8" t="s">
        <v>4</v>
      </c>
      <c r="D154" s="28">
        <v>95</v>
      </c>
      <c r="E154" s="5"/>
      <c r="F154" s="5">
        <v>30</v>
      </c>
      <c r="G154" s="5">
        <f t="shared" si="2"/>
        <v>65</v>
      </c>
    </row>
    <row r="155" spans="1:7" ht="30.75" customHeight="1" x14ac:dyDescent="0.25">
      <c r="A155" s="6"/>
      <c r="B155" s="23" t="s">
        <v>104</v>
      </c>
      <c r="C155" s="8" t="s">
        <v>4</v>
      </c>
      <c r="D155" s="28">
        <v>1029</v>
      </c>
      <c r="E155" s="5"/>
      <c r="F155" s="5">
        <v>5</v>
      </c>
      <c r="G155" s="5">
        <f t="shared" si="2"/>
        <v>1024</v>
      </c>
    </row>
    <row r="156" spans="1:7" ht="30.75" customHeight="1" x14ac:dyDescent="0.25">
      <c r="A156" s="6"/>
      <c r="B156" s="23" t="s">
        <v>105</v>
      </c>
      <c r="C156" s="8" t="s">
        <v>4</v>
      </c>
      <c r="D156" s="28">
        <v>2360</v>
      </c>
      <c r="E156" s="5"/>
      <c r="F156" s="5">
        <v>60</v>
      </c>
      <c r="G156" s="5">
        <f t="shared" si="2"/>
        <v>2300</v>
      </c>
    </row>
    <row r="157" spans="1:7" ht="30.75" customHeight="1" x14ac:dyDescent="0.25">
      <c r="A157" s="6"/>
      <c r="B157" s="23" t="s">
        <v>106</v>
      </c>
      <c r="C157" s="8" t="s">
        <v>4</v>
      </c>
      <c r="D157" s="28">
        <v>0</v>
      </c>
      <c r="E157" s="5"/>
      <c r="F157" s="5"/>
      <c r="G157" s="5">
        <f t="shared" si="2"/>
        <v>0</v>
      </c>
    </row>
    <row r="158" spans="1:7" ht="30.75" customHeight="1" x14ac:dyDescent="0.25">
      <c r="A158" s="6"/>
      <c r="B158" s="23" t="s">
        <v>107</v>
      </c>
      <c r="C158" s="8" t="s">
        <v>4</v>
      </c>
      <c r="D158" s="28">
        <v>1640</v>
      </c>
      <c r="E158" s="5"/>
      <c r="F158" s="5">
        <v>220</v>
      </c>
      <c r="G158" s="5">
        <f t="shared" si="2"/>
        <v>1420</v>
      </c>
    </row>
    <row r="159" spans="1:7" ht="30.75" customHeight="1" x14ac:dyDescent="0.25">
      <c r="A159" s="6"/>
      <c r="B159" s="23" t="s">
        <v>228</v>
      </c>
      <c r="C159" s="8" t="s">
        <v>4</v>
      </c>
      <c r="D159" s="28">
        <v>150</v>
      </c>
      <c r="E159" s="5"/>
      <c r="F159" s="5"/>
      <c r="G159" s="5">
        <f t="shared" si="2"/>
        <v>150</v>
      </c>
    </row>
    <row r="160" spans="1:7" ht="30.75" customHeight="1" x14ac:dyDescent="0.25">
      <c r="A160" s="6"/>
      <c r="B160" s="23" t="s">
        <v>212</v>
      </c>
      <c r="C160" s="8" t="s">
        <v>4</v>
      </c>
      <c r="D160" s="5">
        <v>14</v>
      </c>
      <c r="E160" s="5"/>
      <c r="F160" s="5">
        <v>3</v>
      </c>
      <c r="G160" s="5">
        <f t="shared" si="2"/>
        <v>11</v>
      </c>
    </row>
    <row r="161" spans="1:7" ht="30.75" customHeight="1" x14ac:dyDescent="0.25">
      <c r="A161" s="6"/>
      <c r="B161" s="23" t="s">
        <v>108</v>
      </c>
      <c r="C161" s="8" t="s">
        <v>4</v>
      </c>
      <c r="D161" s="5">
        <v>3</v>
      </c>
      <c r="E161" s="5"/>
      <c r="F161" s="5">
        <v>1</v>
      </c>
      <c r="G161" s="5">
        <f t="shared" si="2"/>
        <v>2</v>
      </c>
    </row>
    <row r="162" spans="1:7" ht="30.75" customHeight="1" x14ac:dyDescent="0.25">
      <c r="A162" s="6"/>
      <c r="B162" s="23" t="s">
        <v>109</v>
      </c>
      <c r="C162" s="8" t="s">
        <v>4</v>
      </c>
      <c r="D162" s="5">
        <v>22</v>
      </c>
      <c r="E162" s="5"/>
      <c r="F162" s="5">
        <v>8</v>
      </c>
      <c r="G162" s="5">
        <f t="shared" si="2"/>
        <v>14</v>
      </c>
    </row>
    <row r="163" spans="1:7" ht="30.75" customHeight="1" x14ac:dyDescent="0.25">
      <c r="A163" s="6"/>
      <c r="B163" s="23" t="s">
        <v>110</v>
      </c>
      <c r="C163" s="8" t="s">
        <v>4</v>
      </c>
      <c r="D163" s="5">
        <v>7</v>
      </c>
      <c r="E163" s="5"/>
      <c r="F163" s="5"/>
      <c r="G163" s="5">
        <f t="shared" si="2"/>
        <v>7</v>
      </c>
    </row>
    <row r="164" spans="1:7" ht="30.75" customHeight="1" x14ac:dyDescent="0.25">
      <c r="A164" s="6"/>
      <c r="B164" s="23" t="s">
        <v>111</v>
      </c>
      <c r="C164" s="8" t="s">
        <v>4</v>
      </c>
      <c r="D164" s="5">
        <v>5</v>
      </c>
      <c r="E164" s="5"/>
      <c r="F164" s="5">
        <v>5</v>
      </c>
      <c r="G164" s="5">
        <f t="shared" si="2"/>
        <v>0</v>
      </c>
    </row>
    <row r="165" spans="1:7" ht="30.75" customHeight="1" x14ac:dyDescent="0.25">
      <c r="A165" s="6"/>
      <c r="B165" s="23" t="s">
        <v>112</v>
      </c>
      <c r="C165" s="8" t="s">
        <v>4</v>
      </c>
      <c r="D165" s="5">
        <v>3</v>
      </c>
      <c r="E165" s="5"/>
      <c r="F165" s="5"/>
      <c r="G165" s="5">
        <f t="shared" si="2"/>
        <v>3</v>
      </c>
    </row>
    <row r="166" spans="1:7" ht="30.75" customHeight="1" x14ac:dyDescent="0.25">
      <c r="A166" s="6"/>
      <c r="B166" s="23" t="s">
        <v>113</v>
      </c>
      <c r="C166" s="8" t="s">
        <v>4</v>
      </c>
      <c r="D166" s="5">
        <v>3</v>
      </c>
      <c r="E166" s="5"/>
      <c r="F166" s="5">
        <v>1</v>
      </c>
      <c r="G166" s="5">
        <f t="shared" si="2"/>
        <v>2</v>
      </c>
    </row>
    <row r="167" spans="1:7" ht="30.75" customHeight="1" x14ac:dyDescent="0.25">
      <c r="A167" s="6"/>
      <c r="B167" s="23" t="s">
        <v>114</v>
      </c>
      <c r="C167" s="8" t="s">
        <v>4</v>
      </c>
      <c r="D167" s="5">
        <v>3</v>
      </c>
      <c r="E167" s="5"/>
      <c r="F167" s="5"/>
      <c r="G167" s="5">
        <f t="shared" si="2"/>
        <v>3</v>
      </c>
    </row>
    <row r="168" spans="1:7" ht="30.75" customHeight="1" x14ac:dyDescent="0.25">
      <c r="A168" s="6"/>
      <c r="B168" s="23" t="s">
        <v>115</v>
      </c>
      <c r="C168" s="8" t="s">
        <v>4</v>
      </c>
      <c r="D168" s="5">
        <v>3</v>
      </c>
      <c r="E168" s="5"/>
      <c r="F168" s="5">
        <v>1</v>
      </c>
      <c r="G168" s="5">
        <f t="shared" si="2"/>
        <v>2</v>
      </c>
    </row>
    <row r="169" spans="1:7" ht="30.75" customHeight="1" x14ac:dyDescent="0.25">
      <c r="A169" s="6"/>
      <c r="B169" s="23" t="s">
        <v>116</v>
      </c>
      <c r="C169" s="8" t="s">
        <v>4</v>
      </c>
      <c r="D169" s="5">
        <v>1</v>
      </c>
      <c r="E169" s="5"/>
      <c r="F169" s="5"/>
      <c r="G169" s="5">
        <f t="shared" si="2"/>
        <v>1</v>
      </c>
    </row>
    <row r="170" spans="1:7" ht="30.75" customHeight="1" x14ac:dyDescent="0.25">
      <c r="A170" s="6"/>
      <c r="B170" s="23" t="s">
        <v>117</v>
      </c>
      <c r="C170" s="8" t="s">
        <v>4</v>
      </c>
      <c r="D170" s="5">
        <v>2</v>
      </c>
      <c r="E170" s="5">
        <v>1</v>
      </c>
      <c r="F170" s="5">
        <v>3</v>
      </c>
      <c r="G170" s="5">
        <f t="shared" si="2"/>
        <v>0</v>
      </c>
    </row>
    <row r="171" spans="1:7" ht="30.75" customHeight="1" x14ac:dyDescent="0.25">
      <c r="A171" s="6"/>
      <c r="B171" s="23" t="s">
        <v>118</v>
      </c>
      <c r="C171" s="8" t="s">
        <v>4</v>
      </c>
      <c r="D171" s="5">
        <v>1</v>
      </c>
      <c r="E171" s="5">
        <v>1</v>
      </c>
      <c r="F171" s="5">
        <v>2</v>
      </c>
      <c r="G171" s="5">
        <f t="shared" si="2"/>
        <v>0</v>
      </c>
    </row>
    <row r="172" spans="1:7" ht="30.75" customHeight="1" x14ac:dyDescent="0.25">
      <c r="A172" s="6"/>
      <c r="B172" s="23" t="s">
        <v>119</v>
      </c>
      <c r="C172" s="8" t="s">
        <v>4</v>
      </c>
      <c r="D172" s="5">
        <v>1</v>
      </c>
      <c r="E172" s="5">
        <v>1</v>
      </c>
      <c r="F172" s="5">
        <v>2</v>
      </c>
      <c r="G172" s="5">
        <f t="shared" si="2"/>
        <v>0</v>
      </c>
    </row>
    <row r="173" spans="1:7" ht="30.75" customHeight="1" x14ac:dyDescent="0.25">
      <c r="A173" s="6"/>
      <c r="B173" s="23" t="s">
        <v>120</v>
      </c>
      <c r="C173" s="8" t="s">
        <v>4</v>
      </c>
      <c r="D173" s="5">
        <v>1</v>
      </c>
      <c r="E173" s="5">
        <v>1</v>
      </c>
      <c r="F173" s="5">
        <v>2</v>
      </c>
      <c r="G173" s="5">
        <f t="shared" si="2"/>
        <v>0</v>
      </c>
    </row>
    <row r="174" spans="1:7" ht="30.75" customHeight="1" x14ac:dyDescent="0.25">
      <c r="A174" s="6"/>
      <c r="B174" s="23" t="s">
        <v>121</v>
      </c>
      <c r="C174" s="8" t="s">
        <v>4</v>
      </c>
      <c r="D174" s="5">
        <v>0</v>
      </c>
      <c r="E174" s="5">
        <v>4</v>
      </c>
      <c r="F174" s="5"/>
      <c r="G174" s="5">
        <f t="shared" si="2"/>
        <v>4</v>
      </c>
    </row>
    <row r="175" spans="1:7" ht="30.75" customHeight="1" x14ac:dyDescent="0.25">
      <c r="A175" s="6"/>
      <c r="B175" s="23" t="s">
        <v>267</v>
      </c>
      <c r="C175" s="8" t="s">
        <v>4</v>
      </c>
      <c r="D175" s="5">
        <v>0</v>
      </c>
      <c r="E175" s="5">
        <v>3</v>
      </c>
      <c r="F175" s="5">
        <v>2</v>
      </c>
      <c r="G175" s="5">
        <f t="shared" si="2"/>
        <v>1</v>
      </c>
    </row>
    <row r="176" spans="1:7" ht="30.75" customHeight="1" x14ac:dyDescent="0.25">
      <c r="A176" s="6"/>
      <c r="B176" s="23" t="s">
        <v>268</v>
      </c>
      <c r="C176" s="8" t="s">
        <v>4</v>
      </c>
      <c r="D176" s="5">
        <v>5</v>
      </c>
      <c r="E176" s="5"/>
      <c r="F176" s="5"/>
      <c r="G176" s="5">
        <f t="shared" si="2"/>
        <v>5</v>
      </c>
    </row>
    <row r="177" spans="1:7" ht="30.75" customHeight="1" x14ac:dyDescent="0.25">
      <c r="A177" s="6"/>
      <c r="B177" s="23" t="s">
        <v>269</v>
      </c>
      <c r="C177" s="8" t="s">
        <v>4</v>
      </c>
      <c r="D177" s="5">
        <v>3</v>
      </c>
      <c r="E177" s="5"/>
      <c r="F177" s="5"/>
      <c r="G177" s="5">
        <f t="shared" si="2"/>
        <v>3</v>
      </c>
    </row>
    <row r="178" spans="1:7" ht="30.75" customHeight="1" x14ac:dyDescent="0.25">
      <c r="A178" s="6"/>
      <c r="B178" s="23" t="s">
        <v>270</v>
      </c>
      <c r="C178" s="8" t="s">
        <v>4</v>
      </c>
      <c r="D178" s="5">
        <v>5</v>
      </c>
      <c r="E178" s="5"/>
      <c r="F178" s="5">
        <v>1</v>
      </c>
      <c r="G178" s="5">
        <f t="shared" si="2"/>
        <v>4</v>
      </c>
    </row>
    <row r="179" spans="1:7" ht="30.75" customHeight="1" x14ac:dyDescent="0.25">
      <c r="A179" s="6"/>
      <c r="B179" s="23" t="s">
        <v>271</v>
      </c>
      <c r="C179" s="8" t="s">
        <v>4</v>
      </c>
      <c r="D179" s="5">
        <v>3</v>
      </c>
      <c r="E179" s="5"/>
      <c r="F179" s="5">
        <v>3</v>
      </c>
      <c r="G179" s="5">
        <f t="shared" si="2"/>
        <v>0</v>
      </c>
    </row>
    <row r="180" spans="1:7" ht="30.75" customHeight="1" x14ac:dyDescent="0.25">
      <c r="A180" s="6"/>
      <c r="B180" s="23" t="s">
        <v>272</v>
      </c>
      <c r="C180" s="8" t="s">
        <v>4</v>
      </c>
      <c r="D180" s="5">
        <v>4</v>
      </c>
      <c r="E180" s="5"/>
      <c r="F180" s="5"/>
      <c r="G180" s="5">
        <f t="shared" si="2"/>
        <v>4</v>
      </c>
    </row>
    <row r="181" spans="1:7" ht="30.75" customHeight="1" x14ac:dyDescent="0.25">
      <c r="A181" s="6"/>
      <c r="B181" s="23" t="s">
        <v>273</v>
      </c>
      <c r="C181" s="8" t="s">
        <v>4</v>
      </c>
      <c r="D181" s="5">
        <v>4</v>
      </c>
      <c r="E181" s="5"/>
      <c r="F181" s="5"/>
      <c r="G181" s="5">
        <f t="shared" si="2"/>
        <v>4</v>
      </c>
    </row>
    <row r="182" spans="1:7" ht="30.75" customHeight="1" x14ac:dyDescent="0.25">
      <c r="A182" s="6"/>
      <c r="B182" s="23" t="s">
        <v>274</v>
      </c>
      <c r="C182" s="8" t="s">
        <v>4</v>
      </c>
      <c r="D182" s="5">
        <v>1</v>
      </c>
      <c r="E182" s="5"/>
      <c r="F182" s="5"/>
      <c r="G182" s="5">
        <f t="shared" si="2"/>
        <v>1</v>
      </c>
    </row>
    <row r="183" spans="1:7" ht="30.75" customHeight="1" x14ac:dyDescent="0.25">
      <c r="A183" s="6"/>
      <c r="B183" s="23" t="s">
        <v>275</v>
      </c>
      <c r="C183" s="8" t="s">
        <v>4</v>
      </c>
      <c r="D183" s="5">
        <v>3</v>
      </c>
      <c r="E183" s="5"/>
      <c r="F183" s="5"/>
      <c r="G183" s="5">
        <f t="shared" si="2"/>
        <v>3</v>
      </c>
    </row>
    <row r="184" spans="1:7" ht="30.75" customHeight="1" x14ac:dyDescent="0.25">
      <c r="A184" s="6"/>
      <c r="B184" s="23" t="s">
        <v>276</v>
      </c>
      <c r="C184" s="8" t="s">
        <v>4</v>
      </c>
      <c r="D184" s="5">
        <v>3</v>
      </c>
      <c r="E184" s="5"/>
      <c r="F184" s="5"/>
      <c r="G184" s="5">
        <f t="shared" si="2"/>
        <v>3</v>
      </c>
    </row>
    <row r="185" spans="1:7" ht="30.75" customHeight="1" x14ac:dyDescent="0.25">
      <c r="A185" s="6"/>
      <c r="B185" s="23" t="s">
        <v>277</v>
      </c>
      <c r="C185" s="8" t="s">
        <v>4</v>
      </c>
      <c r="D185" s="5">
        <v>3</v>
      </c>
      <c r="E185" s="5"/>
      <c r="F185" s="5"/>
      <c r="G185" s="5">
        <f t="shared" si="2"/>
        <v>3</v>
      </c>
    </row>
    <row r="186" spans="1:7" ht="30.75" customHeight="1" x14ac:dyDescent="0.25">
      <c r="A186" s="6"/>
      <c r="B186" s="23" t="s">
        <v>278</v>
      </c>
      <c r="C186" s="8" t="s">
        <v>4</v>
      </c>
      <c r="D186" s="5">
        <v>0</v>
      </c>
      <c r="E186" s="5"/>
      <c r="F186" s="5"/>
      <c r="G186" s="5">
        <f t="shared" si="2"/>
        <v>0</v>
      </c>
    </row>
    <row r="187" spans="1:7" ht="30.75" customHeight="1" x14ac:dyDescent="0.25">
      <c r="A187" s="6"/>
      <c r="B187" s="23" t="s">
        <v>279</v>
      </c>
      <c r="C187" s="8" t="s">
        <v>4</v>
      </c>
      <c r="D187" s="5">
        <v>1</v>
      </c>
      <c r="E187" s="5"/>
      <c r="F187" s="5"/>
      <c r="G187" s="5">
        <f t="shared" si="2"/>
        <v>1</v>
      </c>
    </row>
    <row r="188" spans="1:7" ht="30.75" customHeight="1" x14ac:dyDescent="0.25">
      <c r="A188" s="6"/>
      <c r="B188" s="23" t="s">
        <v>281</v>
      </c>
      <c r="C188" s="8" t="s">
        <v>4</v>
      </c>
      <c r="D188" s="5">
        <v>0</v>
      </c>
      <c r="E188" s="5"/>
      <c r="F188" s="5"/>
      <c r="G188" s="5">
        <f t="shared" si="2"/>
        <v>0</v>
      </c>
    </row>
    <row r="189" spans="1:7" ht="30.75" customHeight="1" x14ac:dyDescent="0.25">
      <c r="A189" s="6"/>
      <c r="B189" s="23" t="s">
        <v>282</v>
      </c>
      <c r="C189" s="8" t="s">
        <v>4</v>
      </c>
      <c r="D189" s="5">
        <v>2</v>
      </c>
      <c r="E189" s="5"/>
      <c r="F189" s="5"/>
      <c r="G189" s="5">
        <f t="shared" si="2"/>
        <v>2</v>
      </c>
    </row>
    <row r="190" spans="1:7" ht="30.75" customHeight="1" x14ac:dyDescent="0.25">
      <c r="A190" s="6"/>
      <c r="B190" s="23" t="s">
        <v>280</v>
      </c>
      <c r="C190" s="8" t="s">
        <v>4</v>
      </c>
      <c r="D190" s="5">
        <v>0</v>
      </c>
      <c r="E190" s="5"/>
      <c r="F190" s="5"/>
      <c r="G190" s="5">
        <f t="shared" si="2"/>
        <v>0</v>
      </c>
    </row>
    <row r="191" spans="1:7" ht="30.75" customHeight="1" x14ac:dyDescent="0.25">
      <c r="A191" s="6"/>
      <c r="B191" s="23" t="s">
        <v>283</v>
      </c>
      <c r="C191" s="8" t="s">
        <v>4</v>
      </c>
      <c r="D191" s="5">
        <v>2</v>
      </c>
      <c r="E191" s="5"/>
      <c r="F191" s="5"/>
      <c r="G191" s="5">
        <f t="shared" si="2"/>
        <v>2</v>
      </c>
    </row>
    <row r="192" spans="1:7" ht="30.75" customHeight="1" x14ac:dyDescent="0.25">
      <c r="A192" s="6"/>
      <c r="B192" s="23" t="s">
        <v>126</v>
      </c>
      <c r="C192" s="8" t="s">
        <v>4</v>
      </c>
      <c r="D192" s="5">
        <v>0</v>
      </c>
      <c r="E192" s="5"/>
      <c r="F192" s="5"/>
      <c r="G192" s="5">
        <f t="shared" si="2"/>
        <v>0</v>
      </c>
    </row>
    <row r="193" spans="1:7" ht="30.75" customHeight="1" x14ac:dyDescent="0.25">
      <c r="A193" s="6"/>
      <c r="B193" s="23" t="s">
        <v>365</v>
      </c>
      <c r="C193" s="8" t="s">
        <v>4</v>
      </c>
      <c r="D193" s="5">
        <v>0</v>
      </c>
      <c r="E193" s="5">
        <v>2</v>
      </c>
      <c r="F193" s="5"/>
      <c r="G193" s="5">
        <f t="shared" si="2"/>
        <v>2</v>
      </c>
    </row>
    <row r="194" spans="1:7" ht="30.75" customHeight="1" x14ac:dyDescent="0.25">
      <c r="A194" s="6"/>
      <c r="B194" s="23" t="s">
        <v>123</v>
      </c>
      <c r="C194" s="8" t="s">
        <v>4</v>
      </c>
      <c r="D194" s="5">
        <v>0</v>
      </c>
      <c r="E194" s="5"/>
      <c r="F194" s="5"/>
      <c r="G194" s="5">
        <f t="shared" si="2"/>
        <v>0</v>
      </c>
    </row>
    <row r="195" spans="1:7" ht="30.75" customHeight="1" x14ac:dyDescent="0.25">
      <c r="A195" s="6"/>
      <c r="B195" s="23" t="s">
        <v>124</v>
      </c>
      <c r="C195" s="8" t="s">
        <v>4</v>
      </c>
      <c r="D195" s="5">
        <v>4</v>
      </c>
      <c r="E195" s="5"/>
      <c r="F195" s="5">
        <v>2</v>
      </c>
      <c r="G195" s="5">
        <f t="shared" si="2"/>
        <v>2</v>
      </c>
    </row>
    <row r="196" spans="1:7" ht="30.75" customHeight="1" x14ac:dyDescent="0.25">
      <c r="A196" s="6"/>
      <c r="B196" s="23" t="s">
        <v>125</v>
      </c>
      <c r="C196" s="8" t="s">
        <v>4</v>
      </c>
      <c r="D196" s="5">
        <v>4</v>
      </c>
      <c r="E196" s="5"/>
      <c r="F196" s="5">
        <v>3</v>
      </c>
      <c r="G196" s="5">
        <f t="shared" si="2"/>
        <v>1</v>
      </c>
    </row>
    <row r="197" spans="1:7" ht="30.75" customHeight="1" x14ac:dyDescent="0.25">
      <c r="A197" s="6"/>
      <c r="B197" s="23" t="s">
        <v>249</v>
      </c>
      <c r="C197" s="8" t="s">
        <v>4</v>
      </c>
      <c r="D197" s="30">
        <v>3</v>
      </c>
      <c r="E197" s="5"/>
      <c r="F197" s="5">
        <v>3</v>
      </c>
      <c r="G197" s="5">
        <f t="shared" si="2"/>
        <v>0</v>
      </c>
    </row>
    <row r="198" spans="1:7" ht="30.75" customHeight="1" x14ac:dyDescent="0.25">
      <c r="A198" s="6"/>
      <c r="B198" s="23" t="s">
        <v>250</v>
      </c>
      <c r="C198" s="8" t="s">
        <v>4</v>
      </c>
      <c r="D198" s="30">
        <v>3</v>
      </c>
      <c r="E198" s="5"/>
      <c r="F198" s="5">
        <v>1</v>
      </c>
      <c r="G198" s="5">
        <f t="shared" si="2"/>
        <v>2</v>
      </c>
    </row>
    <row r="199" spans="1:7" ht="30.75" customHeight="1" x14ac:dyDescent="0.25">
      <c r="A199" s="6"/>
      <c r="B199" s="23" t="s">
        <v>251</v>
      </c>
      <c r="C199" s="8" t="s">
        <v>4</v>
      </c>
      <c r="D199" s="30">
        <v>3</v>
      </c>
      <c r="E199" s="5"/>
      <c r="F199" s="5">
        <v>1</v>
      </c>
      <c r="G199" s="5">
        <f t="shared" si="2"/>
        <v>2</v>
      </c>
    </row>
    <row r="200" spans="1:7" ht="30.75" customHeight="1" x14ac:dyDescent="0.25">
      <c r="A200" s="6"/>
      <c r="B200" s="23" t="s">
        <v>252</v>
      </c>
      <c r="C200" s="8" t="s">
        <v>4</v>
      </c>
      <c r="D200" s="30">
        <v>2</v>
      </c>
      <c r="E200" s="5">
        <v>1</v>
      </c>
      <c r="F200" s="5"/>
      <c r="G200" s="5">
        <f t="shared" si="2"/>
        <v>3</v>
      </c>
    </row>
    <row r="201" spans="1:7" ht="30.75" customHeight="1" x14ac:dyDescent="0.25">
      <c r="A201" s="6"/>
      <c r="B201" s="23" t="s">
        <v>288</v>
      </c>
      <c r="C201" s="8" t="s">
        <v>4</v>
      </c>
      <c r="D201" s="30">
        <v>0</v>
      </c>
      <c r="E201" s="5">
        <v>3</v>
      </c>
      <c r="F201" s="5">
        <v>1</v>
      </c>
      <c r="G201" s="5">
        <f t="shared" si="2"/>
        <v>2</v>
      </c>
    </row>
    <row r="202" spans="1:7" ht="30.75" customHeight="1" x14ac:dyDescent="0.25">
      <c r="A202" s="6"/>
      <c r="B202" s="23" t="s">
        <v>289</v>
      </c>
      <c r="C202" s="8" t="s">
        <v>4</v>
      </c>
      <c r="D202" s="30">
        <v>1</v>
      </c>
      <c r="E202" s="5">
        <v>3</v>
      </c>
      <c r="F202" s="5">
        <v>2</v>
      </c>
      <c r="G202" s="5">
        <f t="shared" si="2"/>
        <v>2</v>
      </c>
    </row>
    <row r="203" spans="1:7" ht="30.75" customHeight="1" x14ac:dyDescent="0.25">
      <c r="A203" s="6"/>
      <c r="B203" s="23" t="s">
        <v>290</v>
      </c>
      <c r="C203" s="8" t="s">
        <v>4</v>
      </c>
      <c r="D203" s="30">
        <v>3</v>
      </c>
      <c r="E203" s="5"/>
      <c r="F203" s="5">
        <v>2</v>
      </c>
      <c r="G203" s="5">
        <f t="shared" si="2"/>
        <v>1</v>
      </c>
    </row>
    <row r="204" spans="1:7" ht="30.75" customHeight="1" x14ac:dyDescent="0.25">
      <c r="A204" s="6"/>
      <c r="B204" s="23" t="s">
        <v>291</v>
      </c>
      <c r="C204" s="8" t="s">
        <v>4</v>
      </c>
      <c r="D204" s="30">
        <v>3</v>
      </c>
      <c r="E204" s="5"/>
      <c r="F204" s="5">
        <v>1</v>
      </c>
      <c r="G204" s="5">
        <f t="shared" si="2"/>
        <v>2</v>
      </c>
    </row>
    <row r="205" spans="1:7" ht="30.75" customHeight="1" x14ac:dyDescent="0.25">
      <c r="A205" s="6"/>
      <c r="B205" s="23"/>
      <c r="C205" s="11"/>
      <c r="D205" s="10"/>
      <c r="E205" s="6"/>
      <c r="F205" s="6"/>
      <c r="G205" s="5"/>
    </row>
    <row r="206" spans="1:7" ht="30.75" customHeight="1" x14ac:dyDescent="0.25">
      <c r="A206" s="12"/>
      <c r="B206" s="12"/>
      <c r="C206" s="12"/>
      <c r="D206" s="12"/>
      <c r="E206" s="12"/>
      <c r="F206" s="12"/>
    </row>
    <row r="207" spans="1:7" ht="30.75" customHeight="1" x14ac:dyDescent="0.25">
      <c r="A207" s="12"/>
      <c r="B207" s="95" t="s">
        <v>128</v>
      </c>
      <c r="C207" s="95"/>
      <c r="D207" s="95"/>
      <c r="E207" s="12"/>
      <c r="F207" s="12"/>
    </row>
    <row r="208" spans="1:7" ht="30.75" customHeight="1" x14ac:dyDescent="0.25">
      <c r="A208" s="12"/>
      <c r="B208" s="12"/>
      <c r="C208" s="12"/>
      <c r="D208" s="12"/>
      <c r="E208" s="12"/>
      <c r="F208" s="12"/>
    </row>
    <row r="209" spans="1:7" ht="30.75" customHeight="1" x14ac:dyDescent="0.25">
      <c r="A209" s="13" t="s">
        <v>0</v>
      </c>
      <c r="B209" s="13" t="s">
        <v>253</v>
      </c>
      <c r="C209" s="14" t="s">
        <v>2</v>
      </c>
      <c r="D209" s="14" t="s">
        <v>3</v>
      </c>
      <c r="E209" s="31" t="s">
        <v>200</v>
      </c>
      <c r="F209" s="31" t="s">
        <v>201</v>
      </c>
      <c r="G209" s="31" t="s">
        <v>199</v>
      </c>
    </row>
    <row r="210" spans="1:7" ht="30.75" customHeight="1" x14ac:dyDescent="0.25">
      <c r="A210" s="6"/>
      <c r="B210" s="6" t="s">
        <v>246</v>
      </c>
      <c r="C210" s="8" t="s">
        <v>4</v>
      </c>
      <c r="D210" s="9">
        <v>7</v>
      </c>
      <c r="E210" s="5"/>
      <c r="F210" s="5">
        <v>7</v>
      </c>
      <c r="G210" s="52">
        <f>D210+E210-F210</f>
        <v>0</v>
      </c>
    </row>
    <row r="211" spans="1:7" ht="30.75" customHeight="1" x14ac:dyDescent="0.25">
      <c r="A211" s="6"/>
      <c r="B211" s="6" t="s">
        <v>129</v>
      </c>
      <c r="C211" s="8" t="s">
        <v>4</v>
      </c>
      <c r="D211" s="9">
        <v>21</v>
      </c>
      <c r="E211" s="5"/>
      <c r="F211" s="5">
        <v>21</v>
      </c>
      <c r="G211" s="52">
        <f t="shared" ref="G211:G245" si="3">D211+E211-F211</f>
        <v>0</v>
      </c>
    </row>
    <row r="212" spans="1:7" ht="30.75" customHeight="1" x14ac:dyDescent="0.25">
      <c r="A212" s="6"/>
      <c r="B212" s="6" t="s">
        <v>130</v>
      </c>
      <c r="C212" s="8" t="s">
        <v>4</v>
      </c>
      <c r="D212" s="9">
        <v>44</v>
      </c>
      <c r="E212" s="5"/>
      <c r="F212" s="5">
        <v>42</v>
      </c>
      <c r="G212" s="52">
        <f t="shared" si="3"/>
        <v>2</v>
      </c>
    </row>
    <row r="213" spans="1:7" ht="30.75" customHeight="1" x14ac:dyDescent="0.25">
      <c r="A213" s="6"/>
      <c r="B213" s="6" t="s">
        <v>131</v>
      </c>
      <c r="C213" s="8" t="s">
        <v>4</v>
      </c>
      <c r="D213" s="9">
        <v>10</v>
      </c>
      <c r="E213" s="5"/>
      <c r="F213" s="5"/>
      <c r="G213" s="52">
        <f t="shared" si="3"/>
        <v>10</v>
      </c>
    </row>
    <row r="214" spans="1:7" ht="30.75" customHeight="1" x14ac:dyDescent="0.25">
      <c r="A214" s="6"/>
      <c r="B214" s="6" t="s">
        <v>132</v>
      </c>
      <c r="C214" s="8" t="s">
        <v>4</v>
      </c>
      <c r="D214" s="6">
        <v>29</v>
      </c>
      <c r="E214" s="5"/>
      <c r="F214" s="5">
        <v>19</v>
      </c>
      <c r="G214" s="53">
        <f t="shared" si="3"/>
        <v>10</v>
      </c>
    </row>
    <row r="215" spans="1:7" ht="30.75" customHeight="1" x14ac:dyDescent="0.25">
      <c r="A215" s="6"/>
      <c r="B215" s="6" t="s">
        <v>366</v>
      </c>
      <c r="C215" s="8" t="s">
        <v>4</v>
      </c>
      <c r="D215" s="6">
        <v>34</v>
      </c>
      <c r="E215" s="5"/>
      <c r="F215" s="5">
        <v>22</v>
      </c>
      <c r="G215" s="53">
        <f t="shared" si="3"/>
        <v>12</v>
      </c>
    </row>
    <row r="216" spans="1:7" ht="30.75" customHeight="1" x14ac:dyDescent="0.25">
      <c r="A216" s="6"/>
      <c r="B216" s="6" t="s">
        <v>133</v>
      </c>
      <c r="C216" s="8" t="s">
        <v>134</v>
      </c>
      <c r="D216" s="6">
        <v>24</v>
      </c>
      <c r="E216" s="5"/>
      <c r="F216" s="5">
        <v>24</v>
      </c>
      <c r="G216" s="52">
        <f t="shared" si="3"/>
        <v>0</v>
      </c>
    </row>
    <row r="217" spans="1:7" ht="30.75" customHeight="1" x14ac:dyDescent="0.25">
      <c r="A217" s="6"/>
      <c r="B217" s="6" t="s">
        <v>135</v>
      </c>
      <c r="C217" s="8" t="s">
        <v>4</v>
      </c>
      <c r="D217" s="6">
        <v>2</v>
      </c>
      <c r="E217" s="5"/>
      <c r="F217" s="5">
        <v>2</v>
      </c>
      <c r="G217" s="52">
        <f t="shared" si="3"/>
        <v>0</v>
      </c>
    </row>
    <row r="218" spans="1:7" ht="30.75" customHeight="1" x14ac:dyDescent="0.25">
      <c r="A218" s="6"/>
      <c r="B218" s="6" t="s">
        <v>136</v>
      </c>
      <c r="C218" s="8" t="s">
        <v>4</v>
      </c>
      <c r="D218" s="6">
        <v>0</v>
      </c>
      <c r="E218" s="5"/>
      <c r="F218" s="5"/>
      <c r="G218" s="52">
        <f t="shared" si="3"/>
        <v>0</v>
      </c>
    </row>
    <row r="219" spans="1:7" ht="30.75" customHeight="1" x14ac:dyDescent="0.25">
      <c r="A219" s="6"/>
      <c r="B219" s="9" t="s">
        <v>220</v>
      </c>
      <c r="C219" s="8" t="s">
        <v>137</v>
      </c>
      <c r="D219" s="6">
        <v>115</v>
      </c>
      <c r="E219" s="5"/>
      <c r="F219" s="5">
        <v>2</v>
      </c>
      <c r="G219" s="52">
        <f t="shared" si="3"/>
        <v>113</v>
      </c>
    </row>
    <row r="220" spans="1:7" ht="30.75" customHeight="1" x14ac:dyDescent="0.25">
      <c r="A220" s="6"/>
      <c r="B220" s="9" t="s">
        <v>217</v>
      </c>
      <c r="C220" s="8" t="s">
        <v>138</v>
      </c>
      <c r="D220" s="6">
        <v>15</v>
      </c>
      <c r="E220" s="5"/>
      <c r="F220" s="5">
        <v>6</v>
      </c>
      <c r="G220" s="52">
        <f t="shared" si="3"/>
        <v>9</v>
      </c>
    </row>
    <row r="221" spans="1:7" ht="30.75" customHeight="1" x14ac:dyDescent="0.25">
      <c r="A221" s="6"/>
      <c r="B221" s="9" t="s">
        <v>241</v>
      </c>
      <c r="C221" s="8" t="s">
        <v>138</v>
      </c>
      <c r="D221" s="9">
        <v>0</v>
      </c>
      <c r="E221" s="5"/>
      <c r="F221" s="5"/>
      <c r="G221" s="52">
        <f t="shared" si="3"/>
        <v>0</v>
      </c>
    </row>
    <row r="222" spans="1:7" ht="30.75" customHeight="1" x14ac:dyDescent="0.25">
      <c r="A222" s="6"/>
      <c r="B222" s="6" t="s">
        <v>139</v>
      </c>
      <c r="C222" s="8" t="s">
        <v>4</v>
      </c>
      <c r="D222" s="6">
        <v>29</v>
      </c>
      <c r="E222" s="5"/>
      <c r="F222" s="5"/>
      <c r="G222" s="52">
        <f>D222+E222-F222</f>
        <v>29</v>
      </c>
    </row>
    <row r="223" spans="1:7" ht="30.75" customHeight="1" x14ac:dyDescent="0.25">
      <c r="A223" s="6"/>
      <c r="B223" s="6" t="s">
        <v>140</v>
      </c>
      <c r="C223" s="8" t="s">
        <v>4</v>
      </c>
      <c r="D223" s="6">
        <v>0</v>
      </c>
      <c r="E223" s="5"/>
      <c r="F223" s="5"/>
      <c r="G223" s="52">
        <f t="shared" si="3"/>
        <v>0</v>
      </c>
    </row>
    <row r="224" spans="1:7" ht="30.75" customHeight="1" x14ac:dyDescent="0.25">
      <c r="A224" s="6"/>
      <c r="B224" s="6" t="s">
        <v>141</v>
      </c>
      <c r="C224" s="8" t="s">
        <v>4</v>
      </c>
      <c r="D224" s="6">
        <v>19</v>
      </c>
      <c r="E224" s="5"/>
      <c r="F224" s="5"/>
      <c r="G224" s="52">
        <f t="shared" si="3"/>
        <v>19</v>
      </c>
    </row>
    <row r="225" spans="1:7" ht="30.75" customHeight="1" x14ac:dyDescent="0.25">
      <c r="A225" s="6"/>
      <c r="B225" s="6" t="s">
        <v>142</v>
      </c>
      <c r="C225" s="8" t="s">
        <v>4</v>
      </c>
      <c r="D225" s="6">
        <v>1</v>
      </c>
      <c r="E225" s="5"/>
      <c r="F225" s="5"/>
      <c r="G225" s="52">
        <f t="shared" si="3"/>
        <v>1</v>
      </c>
    </row>
    <row r="226" spans="1:7" ht="30.75" customHeight="1" x14ac:dyDescent="0.25">
      <c r="A226" s="6"/>
      <c r="B226" s="9" t="s">
        <v>143</v>
      </c>
      <c r="C226" s="8" t="s">
        <v>4</v>
      </c>
      <c r="D226" s="6">
        <v>5</v>
      </c>
      <c r="E226" s="5"/>
      <c r="F226" s="5">
        <v>1</v>
      </c>
      <c r="G226" s="52">
        <f t="shared" si="3"/>
        <v>4</v>
      </c>
    </row>
    <row r="227" spans="1:7" ht="30.75" customHeight="1" x14ac:dyDescent="0.25">
      <c r="A227" s="6"/>
      <c r="B227" s="9" t="s">
        <v>144</v>
      </c>
      <c r="C227" s="8" t="s">
        <v>145</v>
      </c>
      <c r="D227" s="6">
        <v>0</v>
      </c>
      <c r="E227" s="5"/>
      <c r="F227" s="5"/>
      <c r="G227" s="52">
        <f t="shared" si="3"/>
        <v>0</v>
      </c>
    </row>
    <row r="228" spans="1:7" ht="30.75" customHeight="1" x14ac:dyDescent="0.25">
      <c r="A228" s="6"/>
      <c r="B228" s="6" t="s">
        <v>175</v>
      </c>
      <c r="C228" s="8" t="s">
        <v>4</v>
      </c>
      <c r="D228" s="6">
        <v>0</v>
      </c>
      <c r="E228" s="5"/>
      <c r="F228" s="5"/>
      <c r="G228" s="52">
        <f t="shared" si="3"/>
        <v>0</v>
      </c>
    </row>
    <row r="229" spans="1:7" ht="30.75" customHeight="1" x14ac:dyDescent="0.25">
      <c r="A229" s="6"/>
      <c r="B229" s="6" t="s">
        <v>176</v>
      </c>
      <c r="C229" s="8" t="s">
        <v>4</v>
      </c>
      <c r="D229" s="6">
        <v>0</v>
      </c>
      <c r="E229" s="5"/>
      <c r="F229" s="5"/>
      <c r="G229" s="52">
        <f t="shared" si="3"/>
        <v>0</v>
      </c>
    </row>
    <row r="230" spans="1:7" ht="30.75" customHeight="1" x14ac:dyDescent="0.25">
      <c r="A230" s="6"/>
      <c r="B230" s="6" t="s">
        <v>146</v>
      </c>
      <c r="C230" s="8" t="s">
        <v>4</v>
      </c>
      <c r="D230" s="6">
        <v>32</v>
      </c>
      <c r="E230" s="5"/>
      <c r="F230" s="5">
        <v>32</v>
      </c>
      <c r="G230" s="52">
        <f t="shared" si="3"/>
        <v>0</v>
      </c>
    </row>
    <row r="231" spans="1:7" ht="30.75" customHeight="1" x14ac:dyDescent="0.25">
      <c r="A231" s="6"/>
      <c r="B231" s="6" t="s">
        <v>147</v>
      </c>
      <c r="C231" s="8" t="s">
        <v>4</v>
      </c>
      <c r="D231" s="6">
        <v>88</v>
      </c>
      <c r="E231" s="5"/>
      <c r="F231" s="5">
        <v>8</v>
      </c>
      <c r="G231" s="52">
        <f t="shared" si="3"/>
        <v>80</v>
      </c>
    </row>
    <row r="232" spans="1:7" ht="30.75" customHeight="1" x14ac:dyDescent="0.25">
      <c r="A232" s="6"/>
      <c r="B232" s="6" t="s">
        <v>292</v>
      </c>
      <c r="C232" s="8" t="s">
        <v>4</v>
      </c>
      <c r="D232" s="6">
        <v>1</v>
      </c>
      <c r="E232" s="5"/>
      <c r="F232" s="5"/>
      <c r="G232" s="52">
        <f t="shared" si="3"/>
        <v>1</v>
      </c>
    </row>
    <row r="233" spans="1:7" ht="30.75" customHeight="1" x14ac:dyDescent="0.25">
      <c r="A233" s="6"/>
      <c r="B233" s="6" t="s">
        <v>148</v>
      </c>
      <c r="C233" s="8" t="s">
        <v>4</v>
      </c>
      <c r="D233" s="6">
        <v>5</v>
      </c>
      <c r="E233" s="5"/>
      <c r="F233" s="5">
        <v>2</v>
      </c>
      <c r="G233" s="52">
        <f t="shared" si="3"/>
        <v>3</v>
      </c>
    </row>
    <row r="234" spans="1:7" ht="30.75" customHeight="1" x14ac:dyDescent="0.25">
      <c r="A234" s="6"/>
      <c r="B234" s="9" t="s">
        <v>255</v>
      </c>
      <c r="C234" s="8" t="s">
        <v>4</v>
      </c>
      <c r="D234" s="6">
        <v>20</v>
      </c>
      <c r="E234" s="5"/>
      <c r="F234" s="5"/>
      <c r="G234" s="52">
        <f t="shared" si="3"/>
        <v>20</v>
      </c>
    </row>
    <row r="235" spans="1:7" ht="30.75" customHeight="1" x14ac:dyDescent="0.25">
      <c r="A235" s="6"/>
      <c r="B235" s="6" t="s">
        <v>149</v>
      </c>
      <c r="C235" s="8" t="s">
        <v>4</v>
      </c>
      <c r="D235" s="6">
        <v>39</v>
      </c>
      <c r="E235" s="5"/>
      <c r="F235" s="5"/>
      <c r="G235" s="52">
        <f>D235+E235-F235</f>
        <v>39</v>
      </c>
    </row>
    <row r="236" spans="1:7" ht="30.75" customHeight="1" x14ac:dyDescent="0.25">
      <c r="A236" s="6"/>
      <c r="B236" s="6" t="s">
        <v>150</v>
      </c>
      <c r="C236" s="8" t="s">
        <v>4</v>
      </c>
      <c r="D236" s="6">
        <v>2</v>
      </c>
      <c r="E236" s="5"/>
      <c r="F236" s="5"/>
      <c r="G236" s="52">
        <f t="shared" si="3"/>
        <v>2</v>
      </c>
    </row>
    <row r="237" spans="1:7" ht="30.75" customHeight="1" x14ac:dyDescent="0.25">
      <c r="A237" s="6"/>
      <c r="B237" s="9" t="s">
        <v>151</v>
      </c>
      <c r="C237" s="8" t="s">
        <v>4</v>
      </c>
      <c r="D237" s="9">
        <v>3</v>
      </c>
      <c r="E237" s="5"/>
      <c r="F237" s="5">
        <v>1</v>
      </c>
      <c r="G237" s="52">
        <f t="shared" si="3"/>
        <v>2</v>
      </c>
    </row>
    <row r="238" spans="1:7" ht="30.75" customHeight="1" x14ac:dyDescent="0.25">
      <c r="A238" s="6"/>
      <c r="B238" s="9" t="s">
        <v>152</v>
      </c>
      <c r="C238" s="8" t="s">
        <v>4</v>
      </c>
      <c r="D238" s="9">
        <v>1</v>
      </c>
      <c r="E238" s="5">
        <v>18</v>
      </c>
      <c r="F238" s="5">
        <v>14</v>
      </c>
      <c r="G238" s="52">
        <f t="shared" si="3"/>
        <v>5</v>
      </c>
    </row>
    <row r="239" spans="1:7" ht="30.75" customHeight="1" x14ac:dyDescent="0.25">
      <c r="A239" s="6"/>
      <c r="B239" s="9" t="s">
        <v>153</v>
      </c>
      <c r="C239" s="8" t="s">
        <v>4</v>
      </c>
      <c r="D239" s="9">
        <v>5</v>
      </c>
      <c r="E239" s="5">
        <v>18</v>
      </c>
      <c r="F239" s="5">
        <v>3</v>
      </c>
      <c r="G239" s="52">
        <f t="shared" si="3"/>
        <v>20</v>
      </c>
    </row>
    <row r="240" spans="1:7" ht="30.75" customHeight="1" x14ac:dyDescent="0.25">
      <c r="A240" s="6"/>
      <c r="B240" s="6" t="s">
        <v>224</v>
      </c>
      <c r="C240" s="8" t="s">
        <v>4</v>
      </c>
      <c r="D240" s="9">
        <v>10</v>
      </c>
      <c r="E240" s="5">
        <v>100</v>
      </c>
      <c r="F240" s="5">
        <v>67</v>
      </c>
      <c r="G240" s="52">
        <f t="shared" si="3"/>
        <v>43</v>
      </c>
    </row>
    <row r="241" spans="1:7" ht="30.75" customHeight="1" x14ac:dyDescent="0.25">
      <c r="A241" s="6"/>
      <c r="B241" s="6" t="s">
        <v>154</v>
      </c>
      <c r="C241" s="8" t="s">
        <v>4</v>
      </c>
      <c r="D241" s="6">
        <v>18</v>
      </c>
      <c r="E241" s="5"/>
      <c r="F241" s="5"/>
      <c r="G241" s="52">
        <f t="shared" si="3"/>
        <v>18</v>
      </c>
    </row>
    <row r="242" spans="1:7" ht="30.75" customHeight="1" x14ac:dyDescent="0.25">
      <c r="A242" s="6"/>
      <c r="B242" s="24" t="s">
        <v>127</v>
      </c>
      <c r="C242" s="11" t="s">
        <v>4</v>
      </c>
      <c r="D242" s="10">
        <v>1</v>
      </c>
      <c r="E242" s="6"/>
      <c r="F242" s="6"/>
      <c r="G242" s="52">
        <f t="shared" si="3"/>
        <v>1</v>
      </c>
    </row>
    <row r="243" spans="1:7" ht="30.75" customHeight="1" x14ac:dyDescent="0.25">
      <c r="A243" s="6"/>
      <c r="B243" s="24" t="s">
        <v>244</v>
      </c>
      <c r="C243" s="11" t="s">
        <v>4</v>
      </c>
      <c r="D243" s="10">
        <v>2</v>
      </c>
      <c r="E243" s="6"/>
      <c r="F243" s="6"/>
      <c r="G243" s="52">
        <f t="shared" si="3"/>
        <v>2</v>
      </c>
    </row>
    <row r="244" spans="1:7" ht="30.75" customHeight="1" x14ac:dyDescent="0.25">
      <c r="A244" s="6"/>
      <c r="B244" s="24" t="s">
        <v>245</v>
      </c>
      <c r="C244" s="11" t="s">
        <v>4</v>
      </c>
      <c r="D244" s="10">
        <v>5</v>
      </c>
      <c r="E244" s="6"/>
      <c r="F244" s="6">
        <v>1</v>
      </c>
      <c r="G244" s="52">
        <f t="shared" si="3"/>
        <v>4</v>
      </c>
    </row>
    <row r="245" spans="1:7" ht="30.75" customHeight="1" x14ac:dyDescent="0.25">
      <c r="A245" s="6"/>
      <c r="B245" s="24" t="s">
        <v>247</v>
      </c>
      <c r="C245" s="11" t="s">
        <v>4</v>
      </c>
      <c r="D245" s="10">
        <v>18</v>
      </c>
      <c r="E245" s="6"/>
      <c r="F245" s="6">
        <v>4</v>
      </c>
      <c r="G245" s="52">
        <f t="shared" si="3"/>
        <v>14</v>
      </c>
    </row>
    <row r="246" spans="1:7" ht="30.75" customHeight="1" x14ac:dyDescent="0.25">
      <c r="A246" s="12"/>
      <c r="B246" s="95" t="s">
        <v>155</v>
      </c>
      <c r="C246" s="95"/>
      <c r="D246" s="95"/>
      <c r="E246" s="12"/>
      <c r="F246" s="12"/>
    </row>
    <row r="247" spans="1:7" ht="30.75" customHeight="1" x14ac:dyDescent="0.25">
      <c r="A247" s="12"/>
      <c r="B247" s="12"/>
      <c r="C247" s="12"/>
      <c r="D247" s="12"/>
      <c r="E247" s="12"/>
      <c r="F247" s="12"/>
    </row>
    <row r="248" spans="1:7" ht="30.75" customHeight="1" x14ac:dyDescent="0.25">
      <c r="A248" s="6"/>
      <c r="B248" s="13" t="s">
        <v>1</v>
      </c>
      <c r="C248" s="14" t="s">
        <v>2</v>
      </c>
      <c r="D248" s="14" t="s">
        <v>3</v>
      </c>
      <c r="E248" s="6" t="s">
        <v>206</v>
      </c>
      <c r="F248" s="6" t="s">
        <v>215</v>
      </c>
      <c r="G248" s="5" t="s">
        <v>207</v>
      </c>
    </row>
    <row r="249" spans="1:7" ht="30.75" customHeight="1" x14ac:dyDescent="0.25">
      <c r="A249" s="6"/>
      <c r="B249" s="7" t="s">
        <v>156</v>
      </c>
      <c r="C249" s="8" t="s">
        <v>4</v>
      </c>
      <c r="D249" s="6">
        <v>20</v>
      </c>
      <c r="E249" s="6"/>
      <c r="F249" s="6">
        <v>3</v>
      </c>
      <c r="G249" s="5">
        <f>D249+E249-F249</f>
        <v>17</v>
      </c>
    </row>
    <row r="250" spans="1:7" ht="30.75" customHeight="1" x14ac:dyDescent="0.25">
      <c r="A250" s="6"/>
      <c r="B250" s="6" t="s">
        <v>157</v>
      </c>
      <c r="C250" s="8" t="s">
        <v>4</v>
      </c>
      <c r="D250" s="6">
        <v>47</v>
      </c>
      <c r="E250" s="6">
        <v>36</v>
      </c>
      <c r="F250" s="6">
        <v>12</v>
      </c>
      <c r="G250" s="5">
        <f t="shared" ref="G250:G255" si="4">D250+E250-F250</f>
        <v>71</v>
      </c>
    </row>
    <row r="251" spans="1:7" ht="30.75" customHeight="1" x14ac:dyDescent="0.25">
      <c r="A251" s="6"/>
      <c r="B251" s="6" t="s">
        <v>158</v>
      </c>
      <c r="C251" s="8" t="s">
        <v>4</v>
      </c>
      <c r="D251" s="6">
        <v>34</v>
      </c>
      <c r="E251" s="6">
        <v>240</v>
      </c>
      <c r="F251" s="6">
        <v>52</v>
      </c>
      <c r="G251" s="5">
        <f t="shared" si="4"/>
        <v>222</v>
      </c>
    </row>
    <row r="252" spans="1:7" ht="30.75" customHeight="1" x14ac:dyDescent="0.25">
      <c r="A252" s="6"/>
      <c r="B252" s="6" t="s">
        <v>259</v>
      </c>
      <c r="C252" s="8" t="s">
        <v>4</v>
      </c>
      <c r="D252" s="6">
        <v>10</v>
      </c>
      <c r="E252" s="6">
        <v>12</v>
      </c>
      <c r="F252" s="6">
        <v>5</v>
      </c>
      <c r="G252" s="5">
        <f t="shared" si="4"/>
        <v>17</v>
      </c>
    </row>
    <row r="253" spans="1:7" ht="30.75" customHeight="1" x14ac:dyDescent="0.25">
      <c r="A253" s="6"/>
      <c r="B253" s="6" t="s">
        <v>258</v>
      </c>
      <c r="C253" s="8" t="s">
        <v>4</v>
      </c>
      <c r="D253" s="6">
        <v>35</v>
      </c>
      <c r="E253" s="6">
        <v>24</v>
      </c>
      <c r="F253" s="6">
        <v>5</v>
      </c>
      <c r="G253" s="5">
        <f t="shared" si="4"/>
        <v>54</v>
      </c>
    </row>
    <row r="254" spans="1:7" ht="30.75" customHeight="1" x14ac:dyDescent="0.25">
      <c r="A254" s="6"/>
      <c r="B254" s="6" t="s">
        <v>159</v>
      </c>
      <c r="C254" s="8" t="s">
        <v>4</v>
      </c>
      <c r="D254" s="9">
        <v>7</v>
      </c>
      <c r="E254" s="6"/>
      <c r="F254" s="6">
        <v>7</v>
      </c>
      <c r="G254" s="5">
        <f t="shared" si="4"/>
        <v>0</v>
      </c>
    </row>
    <row r="255" spans="1:7" ht="30.75" customHeight="1" x14ac:dyDescent="0.25">
      <c r="A255" s="6"/>
      <c r="B255" s="6" t="s">
        <v>214</v>
      </c>
      <c r="C255" s="8" t="s">
        <v>4</v>
      </c>
      <c r="D255" s="6">
        <v>5</v>
      </c>
      <c r="E255" s="6"/>
      <c r="F255" s="6"/>
      <c r="G255" s="5">
        <f t="shared" si="4"/>
        <v>5</v>
      </c>
    </row>
    <row r="256" spans="1:7" ht="30.75" customHeight="1" x14ac:dyDescent="0.25">
      <c r="A256" s="12"/>
      <c r="B256" s="95" t="s">
        <v>160</v>
      </c>
      <c r="C256" s="95"/>
      <c r="D256" s="95"/>
      <c r="E256" s="12"/>
      <c r="F256" s="12"/>
    </row>
    <row r="257" spans="1:7" ht="30.75" customHeight="1" x14ac:dyDescent="0.25">
      <c r="A257" s="12"/>
      <c r="B257" s="12"/>
      <c r="C257" s="12"/>
      <c r="D257" s="12"/>
      <c r="E257" s="12"/>
      <c r="F257" s="12"/>
    </row>
    <row r="258" spans="1:7" ht="30.75" customHeight="1" x14ac:dyDescent="0.25">
      <c r="A258" s="13" t="s">
        <v>0</v>
      </c>
      <c r="B258" s="13" t="s">
        <v>253</v>
      </c>
      <c r="C258" s="14" t="s">
        <v>2</v>
      </c>
      <c r="D258" s="14" t="s">
        <v>3</v>
      </c>
      <c r="E258" s="6" t="s">
        <v>206</v>
      </c>
      <c r="F258" s="6" t="s">
        <v>201</v>
      </c>
      <c r="G258" s="5" t="s">
        <v>207</v>
      </c>
    </row>
    <row r="259" spans="1:7" ht="30.75" customHeight="1" x14ac:dyDescent="0.25">
      <c r="A259" s="13"/>
      <c r="B259" s="8" t="s">
        <v>367</v>
      </c>
      <c r="C259" s="6" t="s">
        <v>4</v>
      </c>
      <c r="D259" s="6">
        <v>0</v>
      </c>
      <c r="E259" s="31">
        <v>20</v>
      </c>
      <c r="F259" s="31">
        <v>4</v>
      </c>
      <c r="G259" s="5">
        <f>D259+E259-F259</f>
        <v>16</v>
      </c>
    </row>
    <row r="260" spans="1:7" ht="30.75" customHeight="1" x14ac:dyDescent="0.25">
      <c r="A260" s="6"/>
      <c r="B260" s="6" t="s">
        <v>161</v>
      </c>
      <c r="C260" s="8" t="s">
        <v>162</v>
      </c>
      <c r="D260" s="6">
        <v>16</v>
      </c>
      <c r="E260" s="5">
        <v>40</v>
      </c>
      <c r="F260" s="5">
        <v>54</v>
      </c>
      <c r="G260" s="5">
        <f>D260+E260-F260</f>
        <v>2</v>
      </c>
    </row>
    <row r="261" spans="1:7" ht="30.75" customHeight="1" x14ac:dyDescent="0.25">
      <c r="A261" s="6"/>
      <c r="B261" s="6" t="s">
        <v>293</v>
      </c>
      <c r="C261" s="8" t="s">
        <v>4</v>
      </c>
      <c r="D261" s="6">
        <v>66</v>
      </c>
      <c r="E261" s="5">
        <v>600</v>
      </c>
      <c r="F261" s="5">
        <v>655</v>
      </c>
      <c r="G261" s="5">
        <f>D261+E261-F261</f>
        <v>11</v>
      </c>
    </row>
    <row r="262" spans="1:7" ht="30.75" customHeight="1" x14ac:dyDescent="0.25">
      <c r="A262" s="6"/>
      <c r="B262" s="6" t="s">
        <v>163</v>
      </c>
      <c r="C262" s="8" t="s">
        <v>4</v>
      </c>
      <c r="D262" s="6">
        <v>0</v>
      </c>
      <c r="E262" s="5"/>
      <c r="F262" s="5"/>
      <c r="G262" s="5">
        <f t="shared" ref="G262:G299" si="5">D262+E262-F262</f>
        <v>0</v>
      </c>
    </row>
    <row r="263" spans="1:7" ht="30.75" customHeight="1" x14ac:dyDescent="0.25">
      <c r="A263" s="6"/>
      <c r="B263" s="6" t="s">
        <v>237</v>
      </c>
      <c r="C263" s="8" t="s">
        <v>4</v>
      </c>
      <c r="D263" s="6">
        <v>0</v>
      </c>
      <c r="E263" s="5"/>
      <c r="F263" s="5"/>
      <c r="G263" s="5">
        <f t="shared" si="5"/>
        <v>0</v>
      </c>
    </row>
    <row r="264" spans="1:7" ht="30.75" customHeight="1" x14ac:dyDescent="0.25">
      <c r="A264" s="6"/>
      <c r="B264" s="6" t="s">
        <v>164</v>
      </c>
      <c r="C264" s="8" t="s">
        <v>4</v>
      </c>
      <c r="D264" s="6">
        <v>28</v>
      </c>
      <c r="E264" s="5">
        <v>90</v>
      </c>
      <c r="F264" s="5">
        <v>68</v>
      </c>
      <c r="G264" s="5">
        <f t="shared" si="5"/>
        <v>50</v>
      </c>
    </row>
    <row r="265" spans="1:7" ht="30.75" customHeight="1" x14ac:dyDescent="0.25">
      <c r="A265" s="6"/>
      <c r="B265" s="6" t="s">
        <v>165</v>
      </c>
      <c r="C265" s="8" t="s">
        <v>4</v>
      </c>
      <c r="D265" s="6">
        <v>35</v>
      </c>
      <c r="E265" s="5">
        <v>100</v>
      </c>
      <c r="F265" s="5">
        <v>73</v>
      </c>
      <c r="G265" s="5">
        <f t="shared" si="5"/>
        <v>62</v>
      </c>
    </row>
    <row r="266" spans="1:7" ht="30.75" customHeight="1" x14ac:dyDescent="0.25">
      <c r="A266" s="6"/>
      <c r="B266" s="6" t="s">
        <v>166</v>
      </c>
      <c r="C266" s="8" t="s">
        <v>4</v>
      </c>
      <c r="D266" s="6">
        <v>0</v>
      </c>
      <c r="E266" s="5">
        <v>1</v>
      </c>
      <c r="F266" s="5">
        <v>1</v>
      </c>
      <c r="G266" s="5">
        <f t="shared" si="5"/>
        <v>0</v>
      </c>
    </row>
    <row r="267" spans="1:7" ht="30.75" customHeight="1" x14ac:dyDescent="0.25">
      <c r="A267" s="6"/>
      <c r="B267" s="6" t="s">
        <v>262</v>
      </c>
      <c r="C267" s="8" t="s">
        <v>4</v>
      </c>
      <c r="D267" s="6">
        <v>1</v>
      </c>
      <c r="E267" s="5"/>
      <c r="F267" s="5"/>
      <c r="G267" s="5">
        <f t="shared" si="5"/>
        <v>1</v>
      </c>
    </row>
    <row r="268" spans="1:7" ht="30.75" customHeight="1" x14ac:dyDescent="0.25">
      <c r="A268" s="6"/>
      <c r="B268" s="6" t="s">
        <v>167</v>
      </c>
      <c r="C268" s="8" t="s">
        <v>4</v>
      </c>
      <c r="D268" s="6">
        <v>4</v>
      </c>
      <c r="E268" s="5"/>
      <c r="F268" s="5"/>
      <c r="G268" s="5">
        <f t="shared" si="5"/>
        <v>4</v>
      </c>
    </row>
    <row r="269" spans="1:7" ht="30.75" customHeight="1" x14ac:dyDescent="0.25">
      <c r="A269" s="6"/>
      <c r="B269" s="6" t="s">
        <v>168</v>
      </c>
      <c r="C269" s="8" t="s">
        <v>4</v>
      </c>
      <c r="D269" s="6">
        <v>50</v>
      </c>
      <c r="E269" s="5">
        <v>36</v>
      </c>
      <c r="F269" s="5">
        <v>28</v>
      </c>
      <c r="G269" s="5">
        <f t="shared" si="5"/>
        <v>58</v>
      </c>
    </row>
    <row r="270" spans="1:7" ht="30.75" customHeight="1" x14ac:dyDescent="0.25">
      <c r="A270" s="6"/>
      <c r="B270" s="6" t="s">
        <v>169</v>
      </c>
      <c r="C270" s="8" t="s">
        <v>4</v>
      </c>
      <c r="D270" s="6">
        <v>0</v>
      </c>
      <c r="E270" s="5"/>
      <c r="F270" s="5"/>
      <c r="G270" s="5">
        <f t="shared" si="5"/>
        <v>0</v>
      </c>
    </row>
    <row r="271" spans="1:7" ht="30.75" customHeight="1" x14ac:dyDescent="0.25">
      <c r="A271" s="6"/>
      <c r="B271" s="6" t="s">
        <v>221</v>
      </c>
      <c r="C271" s="8" t="s">
        <v>222</v>
      </c>
      <c r="D271" s="6">
        <v>0</v>
      </c>
      <c r="E271" s="5"/>
      <c r="F271" s="5"/>
      <c r="G271" s="5">
        <f t="shared" si="5"/>
        <v>0</v>
      </c>
    </row>
    <row r="272" spans="1:7" ht="30.75" customHeight="1" x14ac:dyDescent="0.25">
      <c r="A272" s="6"/>
      <c r="B272" s="6" t="s">
        <v>170</v>
      </c>
      <c r="C272" s="8" t="s">
        <v>4</v>
      </c>
      <c r="D272" s="6">
        <v>2</v>
      </c>
      <c r="E272" s="5">
        <v>20</v>
      </c>
      <c r="F272" s="5">
        <v>17</v>
      </c>
      <c r="G272" s="5">
        <f t="shared" si="5"/>
        <v>5</v>
      </c>
    </row>
    <row r="273" spans="1:7" ht="30.75" customHeight="1" x14ac:dyDescent="0.25">
      <c r="A273" s="6"/>
      <c r="B273" s="6" t="s">
        <v>171</v>
      </c>
      <c r="C273" s="8" t="s">
        <v>4</v>
      </c>
      <c r="D273" s="6">
        <v>40</v>
      </c>
      <c r="E273" s="5">
        <v>200</v>
      </c>
      <c r="F273" s="5">
        <v>100</v>
      </c>
      <c r="G273" s="5">
        <f t="shared" si="5"/>
        <v>140</v>
      </c>
    </row>
    <row r="274" spans="1:7" ht="30.75" customHeight="1" x14ac:dyDescent="0.25">
      <c r="A274" s="6"/>
      <c r="B274" s="6" t="s">
        <v>223</v>
      </c>
      <c r="C274" s="8" t="s">
        <v>4</v>
      </c>
      <c r="D274" s="6">
        <v>0</v>
      </c>
      <c r="E274" s="5">
        <v>24</v>
      </c>
      <c r="F274" s="5">
        <v>24</v>
      </c>
      <c r="G274" s="5">
        <f t="shared" si="5"/>
        <v>0</v>
      </c>
    </row>
    <row r="275" spans="1:7" ht="30.75" customHeight="1" x14ac:dyDescent="0.25">
      <c r="A275" s="6"/>
      <c r="B275" s="6" t="s">
        <v>172</v>
      </c>
      <c r="C275" s="8" t="s">
        <v>4</v>
      </c>
      <c r="D275" s="6">
        <v>37</v>
      </c>
      <c r="E275" s="5"/>
      <c r="F275" s="5">
        <v>23</v>
      </c>
      <c r="G275" s="5">
        <f t="shared" si="5"/>
        <v>14</v>
      </c>
    </row>
    <row r="276" spans="1:7" ht="30.75" customHeight="1" x14ac:dyDescent="0.25">
      <c r="A276" s="6"/>
      <c r="B276" s="6" t="s">
        <v>173</v>
      </c>
      <c r="C276" s="8" t="s">
        <v>4</v>
      </c>
      <c r="D276" s="6">
        <v>0</v>
      </c>
      <c r="E276" s="5">
        <v>24</v>
      </c>
      <c r="F276" s="5">
        <v>6</v>
      </c>
      <c r="G276" s="5">
        <f t="shared" si="5"/>
        <v>18</v>
      </c>
    </row>
    <row r="277" spans="1:7" ht="30.75" customHeight="1" x14ac:dyDescent="0.25">
      <c r="A277" s="6"/>
      <c r="B277" s="6" t="s">
        <v>174</v>
      </c>
      <c r="C277" s="8" t="s">
        <v>4</v>
      </c>
      <c r="D277" s="6">
        <v>40</v>
      </c>
      <c r="E277" s="5"/>
      <c r="F277" s="5">
        <v>28</v>
      </c>
      <c r="G277" s="5">
        <f t="shared" si="5"/>
        <v>12</v>
      </c>
    </row>
    <row r="278" spans="1:7" ht="30.75" customHeight="1" x14ac:dyDescent="0.25">
      <c r="A278" s="6"/>
      <c r="B278" s="6" t="s">
        <v>177</v>
      </c>
      <c r="C278" s="8" t="s">
        <v>4</v>
      </c>
      <c r="D278" s="6">
        <v>0</v>
      </c>
      <c r="E278" s="5"/>
      <c r="F278" s="5"/>
      <c r="G278" s="5">
        <f t="shared" si="5"/>
        <v>0</v>
      </c>
    </row>
    <row r="279" spans="1:7" ht="30.75" customHeight="1" x14ac:dyDescent="0.25">
      <c r="A279" s="6"/>
      <c r="B279" s="6" t="s">
        <v>178</v>
      </c>
      <c r="C279" s="8" t="s">
        <v>4</v>
      </c>
      <c r="D279" s="9">
        <v>0</v>
      </c>
      <c r="E279" s="5">
        <v>48</v>
      </c>
      <c r="F279" s="5">
        <v>12</v>
      </c>
      <c r="G279" s="5">
        <f t="shared" si="5"/>
        <v>36</v>
      </c>
    </row>
    <row r="280" spans="1:7" ht="30.75" customHeight="1" x14ac:dyDescent="0.25">
      <c r="A280" s="6"/>
      <c r="B280" s="6" t="s">
        <v>256</v>
      </c>
      <c r="C280" s="8" t="s">
        <v>4</v>
      </c>
      <c r="D280" s="9">
        <v>0</v>
      </c>
      <c r="E280" s="5">
        <v>12</v>
      </c>
      <c r="F280" s="5">
        <v>6</v>
      </c>
      <c r="G280" s="5">
        <f t="shared" si="5"/>
        <v>6</v>
      </c>
    </row>
    <row r="281" spans="1:7" ht="30.75" customHeight="1" x14ac:dyDescent="0.25">
      <c r="A281" s="6"/>
      <c r="B281" s="6" t="s">
        <v>179</v>
      </c>
      <c r="C281" s="8" t="s">
        <v>180</v>
      </c>
      <c r="D281" s="9">
        <v>0</v>
      </c>
      <c r="E281" s="5"/>
      <c r="F281" s="5"/>
      <c r="G281" s="5">
        <f t="shared" si="5"/>
        <v>0</v>
      </c>
    </row>
    <row r="282" spans="1:7" ht="30.75" customHeight="1" x14ac:dyDescent="0.25">
      <c r="A282" s="6"/>
      <c r="B282" s="6" t="s">
        <v>181</v>
      </c>
      <c r="C282" s="8" t="s">
        <v>4</v>
      </c>
      <c r="D282" s="9">
        <v>23</v>
      </c>
      <c r="E282" s="5"/>
      <c r="F282" s="5">
        <v>17</v>
      </c>
      <c r="G282" s="5">
        <f t="shared" si="5"/>
        <v>6</v>
      </c>
    </row>
    <row r="283" spans="1:7" ht="30.75" customHeight="1" x14ac:dyDescent="0.25">
      <c r="A283" s="6"/>
      <c r="B283" s="6" t="s">
        <v>182</v>
      </c>
      <c r="C283" s="8" t="s">
        <v>4</v>
      </c>
      <c r="D283" s="9">
        <v>31</v>
      </c>
      <c r="E283" s="5"/>
      <c r="F283" s="5">
        <v>21</v>
      </c>
      <c r="G283" s="5">
        <f t="shared" si="5"/>
        <v>10</v>
      </c>
    </row>
    <row r="284" spans="1:7" ht="30.75" customHeight="1" x14ac:dyDescent="0.25">
      <c r="A284" s="6"/>
      <c r="B284" s="6" t="s">
        <v>183</v>
      </c>
      <c r="C284" s="8" t="s">
        <v>4</v>
      </c>
      <c r="D284" s="9">
        <v>12</v>
      </c>
      <c r="E284" s="5"/>
      <c r="F284" s="5">
        <v>4</v>
      </c>
      <c r="G284" s="5">
        <f t="shared" si="5"/>
        <v>8</v>
      </c>
    </row>
    <row r="285" spans="1:7" ht="30.75" customHeight="1" x14ac:dyDescent="0.25">
      <c r="A285" s="6"/>
      <c r="B285" s="6" t="s">
        <v>184</v>
      </c>
      <c r="C285" s="8" t="s">
        <v>4</v>
      </c>
      <c r="D285" s="9">
        <v>51</v>
      </c>
      <c r="E285" s="5"/>
      <c r="F285" s="5">
        <v>30</v>
      </c>
      <c r="G285" s="5">
        <f>D285+E285-F285</f>
        <v>21</v>
      </c>
    </row>
    <row r="286" spans="1:7" ht="30.75" customHeight="1" x14ac:dyDescent="0.25">
      <c r="A286" s="6"/>
      <c r="B286" s="6" t="s">
        <v>185</v>
      </c>
      <c r="C286" s="8" t="s">
        <v>32</v>
      </c>
      <c r="D286" s="6">
        <v>7</v>
      </c>
      <c r="E286" s="5">
        <v>30</v>
      </c>
      <c r="F286" s="5">
        <v>16</v>
      </c>
      <c r="G286" s="5">
        <f t="shared" si="5"/>
        <v>21</v>
      </c>
    </row>
    <row r="287" spans="1:7" ht="30.75" customHeight="1" x14ac:dyDescent="0.25">
      <c r="A287" s="6"/>
      <c r="B287" s="6" t="s">
        <v>186</v>
      </c>
      <c r="C287" s="8" t="s">
        <v>4</v>
      </c>
      <c r="D287" s="6">
        <v>0</v>
      </c>
      <c r="E287" s="5"/>
      <c r="F287" s="5"/>
      <c r="G287" s="5">
        <f t="shared" si="5"/>
        <v>0</v>
      </c>
    </row>
    <row r="288" spans="1:7" ht="30.75" customHeight="1" x14ac:dyDescent="0.25">
      <c r="A288" s="6"/>
      <c r="B288" s="6" t="s">
        <v>261</v>
      </c>
      <c r="C288" s="8" t="s">
        <v>4</v>
      </c>
      <c r="D288" s="6">
        <v>9</v>
      </c>
      <c r="E288" s="5">
        <v>40</v>
      </c>
      <c r="F288" s="5"/>
      <c r="G288" s="5">
        <f t="shared" si="5"/>
        <v>49</v>
      </c>
    </row>
    <row r="289" spans="1:7" ht="30.75" customHeight="1" x14ac:dyDescent="0.25">
      <c r="A289" s="6"/>
      <c r="B289" s="6" t="s">
        <v>187</v>
      </c>
      <c r="C289" s="8" t="s">
        <v>4</v>
      </c>
      <c r="D289" s="6">
        <v>4</v>
      </c>
      <c r="E289" s="5"/>
      <c r="F289" s="5">
        <v>3</v>
      </c>
      <c r="G289" s="5">
        <f t="shared" si="5"/>
        <v>1</v>
      </c>
    </row>
    <row r="290" spans="1:7" ht="30.75" customHeight="1" x14ac:dyDescent="0.25">
      <c r="A290" s="6"/>
      <c r="B290" s="6" t="s">
        <v>257</v>
      </c>
      <c r="C290" s="8" t="s">
        <v>4</v>
      </c>
      <c r="D290" s="6">
        <v>1</v>
      </c>
      <c r="E290" s="5"/>
      <c r="F290" s="5"/>
      <c r="G290" s="5">
        <f t="shared" si="5"/>
        <v>1</v>
      </c>
    </row>
    <row r="291" spans="1:7" ht="30.75" customHeight="1" x14ac:dyDescent="0.25">
      <c r="A291" s="6"/>
      <c r="B291" s="6" t="s">
        <v>248</v>
      </c>
      <c r="C291" s="8" t="s">
        <v>4</v>
      </c>
      <c r="D291" s="6">
        <v>1</v>
      </c>
      <c r="E291" s="5"/>
      <c r="F291" s="5"/>
      <c r="G291" s="5">
        <f t="shared" si="5"/>
        <v>1</v>
      </c>
    </row>
    <row r="292" spans="1:7" ht="30.75" customHeight="1" x14ac:dyDescent="0.25">
      <c r="A292" s="6"/>
      <c r="B292" s="6" t="s">
        <v>188</v>
      </c>
      <c r="C292" s="8" t="s">
        <v>4</v>
      </c>
      <c r="D292" s="6">
        <v>0</v>
      </c>
      <c r="E292" s="5"/>
      <c r="F292" s="5"/>
      <c r="G292" s="5">
        <f t="shared" si="5"/>
        <v>0</v>
      </c>
    </row>
    <row r="293" spans="1:7" ht="30.75" customHeight="1" x14ac:dyDescent="0.25">
      <c r="A293" s="6"/>
      <c r="B293" s="6" t="s">
        <v>189</v>
      </c>
      <c r="C293" s="8" t="s">
        <v>4</v>
      </c>
      <c r="D293" s="6">
        <v>0</v>
      </c>
      <c r="E293" s="5"/>
      <c r="F293" s="5"/>
      <c r="G293" s="5">
        <f t="shared" si="5"/>
        <v>0</v>
      </c>
    </row>
    <row r="294" spans="1:7" ht="30.75" customHeight="1" x14ac:dyDescent="0.25">
      <c r="A294" s="6"/>
      <c r="B294" s="6" t="s">
        <v>190</v>
      </c>
      <c r="C294" s="8" t="s">
        <v>4</v>
      </c>
      <c r="D294" s="6">
        <v>243</v>
      </c>
      <c r="E294" s="5"/>
      <c r="F294" s="5"/>
      <c r="G294" s="5">
        <f t="shared" si="5"/>
        <v>243</v>
      </c>
    </row>
    <row r="295" spans="1:7" ht="30.75" customHeight="1" x14ac:dyDescent="0.25">
      <c r="A295" s="6"/>
      <c r="B295" s="6" t="s">
        <v>191</v>
      </c>
      <c r="C295" s="8" t="s">
        <v>4</v>
      </c>
      <c r="D295" s="6">
        <v>71</v>
      </c>
      <c r="E295" s="5"/>
      <c r="F295" s="5"/>
      <c r="G295" s="5">
        <f t="shared" si="5"/>
        <v>71</v>
      </c>
    </row>
    <row r="296" spans="1:7" ht="30.75" customHeight="1" x14ac:dyDescent="0.25">
      <c r="A296" s="6"/>
      <c r="B296" s="6" t="s">
        <v>240</v>
      </c>
      <c r="C296" s="8" t="s">
        <v>4</v>
      </c>
      <c r="D296" s="6">
        <v>50</v>
      </c>
      <c r="E296" s="5">
        <v>100</v>
      </c>
      <c r="F296" s="5"/>
      <c r="G296" s="5">
        <f t="shared" si="5"/>
        <v>150</v>
      </c>
    </row>
    <row r="297" spans="1:7" ht="30.75" customHeight="1" x14ac:dyDescent="0.25">
      <c r="A297" s="6"/>
      <c r="B297" s="33" t="s">
        <v>192</v>
      </c>
      <c r="C297" s="16" t="s">
        <v>4</v>
      </c>
      <c r="D297" s="15">
        <v>9</v>
      </c>
      <c r="E297" s="5">
        <v>20</v>
      </c>
      <c r="F297" s="5"/>
      <c r="G297" s="5">
        <f t="shared" si="5"/>
        <v>29</v>
      </c>
    </row>
    <row r="298" spans="1:7" ht="30.75" customHeight="1" x14ac:dyDescent="0.25">
      <c r="A298" s="6"/>
      <c r="B298" s="33" t="s">
        <v>242</v>
      </c>
      <c r="C298" s="16" t="s">
        <v>4</v>
      </c>
      <c r="D298" s="15">
        <v>3</v>
      </c>
      <c r="E298" s="5"/>
      <c r="F298" s="5">
        <v>2</v>
      </c>
      <c r="G298" s="5">
        <f t="shared" si="5"/>
        <v>1</v>
      </c>
    </row>
    <row r="299" spans="1:7" ht="30.75" customHeight="1" x14ac:dyDescent="0.25">
      <c r="A299" s="6"/>
      <c r="B299" s="33" t="s">
        <v>368</v>
      </c>
      <c r="C299" s="16" t="s">
        <v>4</v>
      </c>
      <c r="D299" s="6">
        <v>2</v>
      </c>
      <c r="E299" s="5">
        <v>6</v>
      </c>
      <c r="F299" s="5">
        <v>3</v>
      </c>
      <c r="G299" s="5">
        <f t="shared" si="5"/>
        <v>5</v>
      </c>
    </row>
    <row r="300" spans="1:7" ht="30.75" customHeight="1" x14ac:dyDescent="0.25">
      <c r="A300" s="54"/>
      <c r="B300" s="55"/>
      <c r="C300" s="18"/>
      <c r="D300" s="54"/>
      <c r="E300" s="56"/>
      <c r="F300" s="56"/>
      <c r="G300" s="56"/>
    </row>
    <row r="301" spans="1:7" ht="30.75" customHeight="1" x14ac:dyDescent="0.25">
      <c r="A301" s="12"/>
      <c r="B301" s="17"/>
      <c r="C301" s="18"/>
      <c r="D301" s="35"/>
      <c r="E301" s="12"/>
      <c r="F301" s="12"/>
    </row>
    <row r="302" spans="1:7" ht="30.75" customHeight="1" x14ac:dyDescent="0.25">
      <c r="A302" s="12"/>
      <c r="B302" s="95" t="s">
        <v>193</v>
      </c>
      <c r="C302" s="95"/>
      <c r="D302" s="95"/>
      <c r="E302" s="12"/>
      <c r="F302" s="12"/>
    </row>
    <row r="303" spans="1:7" ht="30.75" customHeight="1" x14ac:dyDescent="0.25">
      <c r="A303" s="12"/>
      <c r="B303" s="46"/>
      <c r="C303" s="46"/>
      <c r="D303" s="46"/>
      <c r="E303" s="12"/>
      <c r="F303" s="12"/>
    </row>
    <row r="304" spans="1:7" ht="30.75" customHeight="1" x14ac:dyDescent="0.25">
      <c r="A304" s="13"/>
      <c r="B304" s="6" t="s">
        <v>194</v>
      </c>
      <c r="C304" s="8" t="s">
        <v>4</v>
      </c>
      <c r="D304" s="6">
        <v>24</v>
      </c>
      <c r="E304" s="6"/>
      <c r="F304" s="6">
        <v>7</v>
      </c>
      <c r="G304" s="5">
        <f t="shared" ref="G304:G305" si="6">D304+E304-F304</f>
        <v>17</v>
      </c>
    </row>
    <row r="305" spans="1:7" ht="35.25" customHeight="1" x14ac:dyDescent="0.25">
      <c r="A305" s="6"/>
      <c r="B305" s="6" t="s">
        <v>369</v>
      </c>
      <c r="C305" s="8" t="s">
        <v>4</v>
      </c>
      <c r="D305" s="6"/>
      <c r="E305" s="6">
        <v>120</v>
      </c>
      <c r="F305" s="6"/>
      <c r="G305" s="5">
        <f t="shared" si="6"/>
        <v>120</v>
      </c>
    </row>
    <row r="306" spans="1:7" ht="15.75" x14ac:dyDescent="0.25">
      <c r="A306" s="12"/>
      <c r="B306" s="12"/>
      <c r="C306" s="12"/>
      <c r="D306" s="12"/>
      <c r="E306" s="12"/>
      <c r="F306" s="12"/>
    </row>
    <row r="307" spans="1:7" ht="15.75" x14ac:dyDescent="0.25">
      <c r="A307" s="12"/>
      <c r="B307" s="20"/>
      <c r="C307" s="12"/>
      <c r="D307" s="12"/>
      <c r="E307" s="12"/>
      <c r="F307" s="12"/>
    </row>
    <row r="308" spans="1:7" ht="15.75" x14ac:dyDescent="0.25">
      <c r="A308" s="12"/>
      <c r="B308" s="12"/>
      <c r="C308" s="12"/>
      <c r="D308" s="12"/>
      <c r="E308" s="12"/>
      <c r="F308" s="12"/>
    </row>
    <row r="309" spans="1:7" ht="15.75" x14ac:dyDescent="0.25">
      <c r="A309" s="12"/>
      <c r="B309" s="12"/>
      <c r="C309" s="12"/>
      <c r="D309" s="12"/>
      <c r="E309" s="12"/>
      <c r="F309" s="12"/>
    </row>
    <row r="310" spans="1:7" ht="15.75" x14ac:dyDescent="0.25">
      <c r="A310" s="12"/>
      <c r="B310" s="12"/>
      <c r="C310" s="12"/>
      <c r="D310" s="12"/>
      <c r="E310" s="12"/>
      <c r="F310" s="12"/>
    </row>
    <row r="311" spans="1:7" ht="15.75" x14ac:dyDescent="0.25">
      <c r="A311" s="12"/>
      <c r="B311" s="12"/>
      <c r="C311" s="12"/>
      <c r="D311" s="12"/>
      <c r="E311" s="12"/>
      <c r="F311" s="12"/>
    </row>
    <row r="312" spans="1:7" ht="15.75" x14ac:dyDescent="0.25">
      <c r="A312" s="12"/>
      <c r="B312" s="12"/>
      <c r="C312" s="12"/>
      <c r="D312" s="12"/>
      <c r="E312" s="12"/>
      <c r="F312" s="12"/>
    </row>
    <row r="313" spans="1:7" ht="15.75" x14ac:dyDescent="0.25">
      <c r="A313" s="12"/>
      <c r="B313" s="12"/>
      <c r="C313" s="12"/>
      <c r="D313" s="12"/>
      <c r="E313" s="12"/>
      <c r="F313" s="12"/>
    </row>
    <row r="314" spans="1:7" ht="15.75" x14ac:dyDescent="0.25">
      <c r="A314" s="12"/>
      <c r="B314" s="12"/>
      <c r="C314" s="12"/>
      <c r="D314" s="12"/>
      <c r="E314" s="12"/>
      <c r="F314" s="12"/>
    </row>
    <row r="315" spans="1:7" ht="15.75" x14ac:dyDescent="0.25">
      <c r="A315" s="12"/>
      <c r="B315" s="12"/>
      <c r="C315" s="12"/>
      <c r="D315" s="12"/>
      <c r="E315" s="12"/>
      <c r="F315" s="12"/>
    </row>
    <row r="316" spans="1:7" ht="15.75" x14ac:dyDescent="0.25">
      <c r="A316" s="12"/>
      <c r="B316" s="12"/>
      <c r="C316" s="12"/>
      <c r="D316" s="12"/>
      <c r="E316" s="12"/>
      <c r="F316" s="12"/>
    </row>
    <row r="317" spans="1:7" ht="15.75" x14ac:dyDescent="0.25">
      <c r="A317" s="12"/>
      <c r="B317" s="12"/>
      <c r="C317" s="12"/>
      <c r="D317" s="12"/>
      <c r="E317" s="12"/>
      <c r="F317" s="12"/>
    </row>
    <row r="318" spans="1:7" ht="15.75" x14ac:dyDescent="0.25">
      <c r="A318" s="12"/>
      <c r="B318" s="12"/>
      <c r="C318" s="12"/>
      <c r="D318" s="12"/>
      <c r="E318" s="12"/>
      <c r="F318" s="12"/>
    </row>
    <row r="319" spans="1:7" ht="15.75" x14ac:dyDescent="0.25">
      <c r="A319" s="12"/>
      <c r="B319" s="12"/>
      <c r="C319" s="12"/>
      <c r="D319" s="12"/>
      <c r="E319" s="12"/>
      <c r="F319" s="12"/>
    </row>
    <row r="320" spans="1:7" ht="15.75" x14ac:dyDescent="0.25">
      <c r="A320" s="12"/>
      <c r="B320" s="12"/>
      <c r="C320" s="12"/>
      <c r="D320" s="12"/>
      <c r="E320" s="12"/>
      <c r="F320" s="12"/>
    </row>
    <row r="321" spans="1:6" ht="15.75" x14ac:dyDescent="0.25">
      <c r="A321" s="12"/>
      <c r="B321" s="12"/>
      <c r="C321" s="12"/>
      <c r="D321" s="12"/>
      <c r="E321" s="12"/>
      <c r="F321" s="12"/>
    </row>
  </sheetData>
  <mergeCells count="10">
    <mergeCell ref="B207:D207"/>
    <mergeCell ref="B246:D246"/>
    <mergeCell ref="B256:D256"/>
    <mergeCell ref="B302:D302"/>
    <mergeCell ref="A8:F8"/>
    <mergeCell ref="A9:F9"/>
    <mergeCell ref="A10:F10"/>
    <mergeCell ref="A12:F12"/>
    <mergeCell ref="A13:F13"/>
    <mergeCell ref="A14:F1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workbookViewId="0">
      <selection activeCell="B11" sqref="B11"/>
    </sheetView>
  </sheetViews>
  <sheetFormatPr baseColWidth="10" defaultRowHeight="15" x14ac:dyDescent="0.25"/>
  <cols>
    <col min="1" max="1" width="11.42578125" style="4"/>
    <col min="2" max="2" width="54.5703125" style="4" customWidth="1"/>
    <col min="3" max="3" width="9.85546875" style="4" customWidth="1"/>
    <col min="4" max="4" width="6.85546875" style="4" customWidth="1"/>
    <col min="5" max="16384" width="11.42578125" style="4"/>
  </cols>
  <sheetData>
    <row r="1" spans="1:7" ht="15.75" x14ac:dyDescent="0.25">
      <c r="A1" s="98" t="s">
        <v>478</v>
      </c>
      <c r="B1" s="98"/>
      <c r="C1" s="98"/>
      <c r="D1" s="98"/>
      <c r="E1" s="98"/>
      <c r="F1" s="98"/>
      <c r="G1" s="98"/>
    </row>
    <row r="2" spans="1:7" ht="15.75" x14ac:dyDescent="0.25">
      <c r="A2" s="98" t="s">
        <v>372</v>
      </c>
      <c r="B2" s="98"/>
      <c r="C2" s="98"/>
      <c r="D2" s="98"/>
      <c r="E2" s="98"/>
      <c r="F2" s="98"/>
      <c r="G2" s="98"/>
    </row>
    <row r="4" spans="1:7" ht="15.75" x14ac:dyDescent="0.25">
      <c r="A4" s="98" t="s">
        <v>325</v>
      </c>
      <c r="B4" s="98"/>
      <c r="C4" s="98"/>
      <c r="D4" s="98"/>
      <c r="E4" s="98"/>
      <c r="F4" s="98"/>
      <c r="G4" s="98"/>
    </row>
    <row r="6" spans="1:7" x14ac:dyDescent="0.25">
      <c r="A6" s="31" t="s">
        <v>0</v>
      </c>
      <c r="B6" s="31" t="s">
        <v>1</v>
      </c>
      <c r="C6" s="60" t="s">
        <v>2</v>
      </c>
      <c r="D6" s="60" t="s">
        <v>3</v>
      </c>
      <c r="E6" s="31" t="s">
        <v>200</v>
      </c>
      <c r="F6" s="31" t="s">
        <v>201</v>
      </c>
      <c r="G6" s="31" t="s">
        <v>199</v>
      </c>
    </row>
    <row r="7" spans="1:7" x14ac:dyDescent="0.25">
      <c r="A7" s="61" t="s">
        <v>373</v>
      </c>
      <c r="B7" s="62" t="s">
        <v>299</v>
      </c>
      <c r="C7" s="63" t="s">
        <v>4</v>
      </c>
      <c r="D7" s="64">
        <v>29</v>
      </c>
      <c r="E7" s="5"/>
      <c r="F7" s="5"/>
      <c r="G7" s="5">
        <f>D7+E7-F7</f>
        <v>29</v>
      </c>
    </row>
    <row r="8" spans="1:7" x14ac:dyDescent="0.25">
      <c r="A8" s="61" t="s">
        <v>374</v>
      </c>
      <c r="B8" s="62" t="s">
        <v>300</v>
      </c>
      <c r="C8" s="65" t="s">
        <v>4</v>
      </c>
      <c r="D8" s="64">
        <v>92</v>
      </c>
      <c r="E8" s="5"/>
      <c r="F8" s="5"/>
      <c r="G8" s="5">
        <f t="shared" ref="G8:G73" si="0">D8+E8-F8</f>
        <v>92</v>
      </c>
    </row>
    <row r="9" spans="1:7" x14ac:dyDescent="0.25">
      <c r="A9" s="5"/>
      <c r="B9" s="5" t="s">
        <v>5</v>
      </c>
      <c r="C9" s="65" t="s">
        <v>4</v>
      </c>
      <c r="D9" s="5">
        <v>10</v>
      </c>
      <c r="E9" s="5"/>
      <c r="F9" s="5"/>
      <c r="G9" s="5">
        <f t="shared" si="0"/>
        <v>10</v>
      </c>
    </row>
    <row r="10" spans="1:7" x14ac:dyDescent="0.25">
      <c r="A10" s="5"/>
      <c r="B10" s="5" t="s">
        <v>6</v>
      </c>
      <c r="C10" s="65" t="s">
        <v>4</v>
      </c>
      <c r="D10" s="5">
        <v>22</v>
      </c>
      <c r="E10" s="5"/>
      <c r="F10" s="5"/>
      <c r="G10" s="5">
        <f t="shared" si="0"/>
        <v>22</v>
      </c>
    </row>
    <row r="11" spans="1:7" x14ac:dyDescent="0.25">
      <c r="A11" s="5"/>
      <c r="B11" s="5" t="s">
        <v>7</v>
      </c>
      <c r="C11" s="65" t="s">
        <v>4</v>
      </c>
      <c r="D11" s="5">
        <v>60</v>
      </c>
      <c r="E11" s="5"/>
      <c r="F11" s="5"/>
      <c r="G11" s="5">
        <f t="shared" si="0"/>
        <v>60</v>
      </c>
    </row>
    <row r="12" spans="1:7" x14ac:dyDescent="0.25">
      <c r="A12" s="5"/>
      <c r="B12" s="5" t="s">
        <v>8</v>
      </c>
      <c r="C12" s="65" t="s">
        <v>4</v>
      </c>
      <c r="D12" s="5">
        <v>163</v>
      </c>
      <c r="E12" s="5"/>
      <c r="F12" s="5">
        <f>39+12</f>
        <v>51</v>
      </c>
      <c r="G12" s="5">
        <f t="shared" si="0"/>
        <v>112</v>
      </c>
    </row>
    <row r="13" spans="1:7" x14ac:dyDescent="0.25">
      <c r="A13" s="5"/>
      <c r="B13" s="5" t="s">
        <v>9</v>
      </c>
      <c r="C13" s="65" t="s">
        <v>4</v>
      </c>
      <c r="D13" s="5">
        <v>52</v>
      </c>
      <c r="E13" s="5"/>
      <c r="F13" s="5"/>
      <c r="G13" s="5">
        <f t="shared" si="0"/>
        <v>52</v>
      </c>
    </row>
    <row r="14" spans="1:7" x14ac:dyDescent="0.25">
      <c r="A14" s="5"/>
      <c r="B14" s="5" t="s">
        <v>10</v>
      </c>
      <c r="C14" s="65" t="s">
        <v>4</v>
      </c>
      <c r="D14" s="5">
        <v>120</v>
      </c>
      <c r="E14" s="5"/>
      <c r="F14" s="5">
        <f>12+6</f>
        <v>18</v>
      </c>
      <c r="G14" s="5">
        <f t="shared" si="0"/>
        <v>102</v>
      </c>
    </row>
    <row r="15" spans="1:7" x14ac:dyDescent="0.25">
      <c r="A15" s="5"/>
      <c r="B15" s="5" t="s">
        <v>11</v>
      </c>
      <c r="C15" s="65" t="s">
        <v>4</v>
      </c>
      <c r="D15" s="5">
        <v>204</v>
      </c>
      <c r="E15" s="5"/>
      <c r="F15" s="5"/>
      <c r="G15" s="5">
        <f t="shared" si="0"/>
        <v>204</v>
      </c>
    </row>
    <row r="16" spans="1:7" x14ac:dyDescent="0.25">
      <c r="A16" s="5"/>
      <c r="B16" s="5" t="s">
        <v>12</v>
      </c>
      <c r="C16" s="65" t="s">
        <v>4</v>
      </c>
      <c r="D16" s="5">
        <v>154</v>
      </c>
      <c r="E16" s="5"/>
      <c r="F16" s="5"/>
      <c r="G16" s="5">
        <f t="shared" si="0"/>
        <v>154</v>
      </c>
    </row>
    <row r="17" spans="1:7" x14ac:dyDescent="0.25">
      <c r="A17" s="5"/>
      <c r="B17" s="5" t="s">
        <v>13</v>
      </c>
      <c r="C17" s="65" t="s">
        <v>4</v>
      </c>
      <c r="D17" s="5">
        <v>5</v>
      </c>
      <c r="E17" s="5"/>
      <c r="F17" s="5"/>
      <c r="G17" s="5">
        <f t="shared" si="0"/>
        <v>5</v>
      </c>
    </row>
    <row r="18" spans="1:7" x14ac:dyDescent="0.25">
      <c r="A18" s="5"/>
      <c r="B18" s="5" t="s">
        <v>14</v>
      </c>
      <c r="C18" s="65" t="s">
        <v>4</v>
      </c>
      <c r="D18" s="5">
        <v>10</v>
      </c>
      <c r="E18" s="5"/>
      <c r="F18" s="5"/>
      <c r="G18" s="5">
        <f t="shared" si="0"/>
        <v>10</v>
      </c>
    </row>
    <row r="19" spans="1:7" x14ac:dyDescent="0.25">
      <c r="A19" s="5"/>
      <c r="B19" s="5" t="s">
        <v>375</v>
      </c>
      <c r="C19" s="65" t="s">
        <v>4</v>
      </c>
      <c r="D19" s="5">
        <v>19</v>
      </c>
      <c r="E19" s="5"/>
      <c r="F19" s="5"/>
      <c r="G19" s="5">
        <f t="shared" si="0"/>
        <v>19</v>
      </c>
    </row>
    <row r="20" spans="1:7" x14ac:dyDescent="0.25">
      <c r="A20" s="5"/>
      <c r="B20" s="5" t="s">
        <v>15</v>
      </c>
      <c r="C20" s="65" t="s">
        <v>4</v>
      </c>
      <c r="D20" s="5">
        <v>23</v>
      </c>
      <c r="E20" s="5"/>
      <c r="F20" s="5"/>
      <c r="G20" s="5">
        <f t="shared" si="0"/>
        <v>23</v>
      </c>
    </row>
    <row r="21" spans="1:7" x14ac:dyDescent="0.25">
      <c r="A21" s="5"/>
      <c r="B21" s="5" t="s">
        <v>16</v>
      </c>
      <c r="C21" s="65" t="s">
        <v>4</v>
      </c>
      <c r="D21" s="5">
        <v>10</v>
      </c>
      <c r="E21" s="5"/>
      <c r="F21" s="5">
        <f>1</f>
        <v>1</v>
      </c>
      <c r="G21" s="5">
        <f t="shared" si="0"/>
        <v>9</v>
      </c>
    </row>
    <row r="22" spans="1:7" x14ac:dyDescent="0.25">
      <c r="A22" s="5"/>
      <c r="B22" s="5" t="s">
        <v>17</v>
      </c>
      <c r="C22" s="65" t="s">
        <v>4</v>
      </c>
      <c r="D22" s="5">
        <v>32</v>
      </c>
      <c r="E22" s="5"/>
      <c r="F22" s="5">
        <v>1</v>
      </c>
      <c r="G22" s="5">
        <f t="shared" si="0"/>
        <v>31</v>
      </c>
    </row>
    <row r="23" spans="1:7" x14ac:dyDescent="0.25">
      <c r="A23" s="5"/>
      <c r="B23" s="5" t="s">
        <v>18</v>
      </c>
      <c r="C23" s="65" t="s">
        <v>4</v>
      </c>
      <c r="D23" s="5">
        <v>27</v>
      </c>
      <c r="E23" s="5"/>
      <c r="F23" s="5">
        <f>2+2</f>
        <v>4</v>
      </c>
      <c r="G23" s="5">
        <f t="shared" si="0"/>
        <v>23</v>
      </c>
    </row>
    <row r="24" spans="1:7" x14ac:dyDescent="0.25">
      <c r="A24" s="5"/>
      <c r="B24" s="5" t="s">
        <v>19</v>
      </c>
      <c r="C24" s="65" t="s">
        <v>4</v>
      </c>
      <c r="D24" s="5">
        <v>30</v>
      </c>
      <c r="E24" s="5"/>
      <c r="F24" s="5"/>
      <c r="G24" s="5">
        <f t="shared" si="0"/>
        <v>30</v>
      </c>
    </row>
    <row r="25" spans="1:7" x14ac:dyDescent="0.25">
      <c r="A25" s="5"/>
      <c r="B25" s="5" t="s">
        <v>20</v>
      </c>
      <c r="C25" s="65" t="s">
        <v>4</v>
      </c>
      <c r="D25" s="5">
        <v>150</v>
      </c>
      <c r="E25" s="5"/>
      <c r="F25" s="5">
        <v>20</v>
      </c>
      <c r="G25" s="5">
        <f t="shared" si="0"/>
        <v>130</v>
      </c>
    </row>
    <row r="26" spans="1:7" x14ac:dyDescent="0.25">
      <c r="A26" s="5"/>
      <c r="B26" s="5" t="s">
        <v>21</v>
      </c>
      <c r="C26" s="65" t="s">
        <v>4</v>
      </c>
      <c r="D26" s="5">
        <v>4</v>
      </c>
      <c r="E26" s="5"/>
      <c r="F26" s="5">
        <v>1</v>
      </c>
      <c r="G26" s="5">
        <f t="shared" si="0"/>
        <v>3</v>
      </c>
    </row>
    <row r="27" spans="1:7" x14ac:dyDescent="0.25">
      <c r="A27" s="5"/>
      <c r="B27" s="5" t="s">
        <v>22</v>
      </c>
      <c r="C27" s="65" t="s">
        <v>4</v>
      </c>
      <c r="D27" s="28">
        <v>5</v>
      </c>
      <c r="E27" s="5"/>
      <c r="F27" s="5"/>
      <c r="G27" s="5">
        <f t="shared" si="0"/>
        <v>5</v>
      </c>
    </row>
    <row r="28" spans="1:7" x14ac:dyDescent="0.25">
      <c r="A28" s="5"/>
      <c r="B28" s="5" t="s">
        <v>23</v>
      </c>
      <c r="C28" s="65" t="s">
        <v>4</v>
      </c>
      <c r="D28" s="28">
        <v>24</v>
      </c>
      <c r="E28" s="5"/>
      <c r="F28" s="5"/>
      <c r="G28" s="5">
        <f t="shared" si="0"/>
        <v>24</v>
      </c>
    </row>
    <row r="29" spans="1:7" x14ac:dyDescent="0.25">
      <c r="A29" s="5"/>
      <c r="B29" s="5" t="s">
        <v>24</v>
      </c>
      <c r="C29" s="65" t="s">
        <v>4</v>
      </c>
      <c r="D29" s="28">
        <v>10</v>
      </c>
      <c r="E29" s="5"/>
      <c r="F29" s="5"/>
      <c r="G29" s="5">
        <f t="shared" si="0"/>
        <v>10</v>
      </c>
    </row>
    <row r="30" spans="1:7" x14ac:dyDescent="0.25">
      <c r="A30" s="5"/>
      <c r="B30" s="5" t="s">
        <v>25</v>
      </c>
      <c r="C30" s="65" t="s">
        <v>4</v>
      </c>
      <c r="D30" s="28">
        <v>11</v>
      </c>
      <c r="E30" s="5"/>
      <c r="F30" s="5"/>
      <c r="G30" s="5">
        <f t="shared" si="0"/>
        <v>11</v>
      </c>
    </row>
    <row r="31" spans="1:7" x14ac:dyDescent="0.25">
      <c r="A31" s="5"/>
      <c r="B31" s="5" t="s">
        <v>26</v>
      </c>
      <c r="C31" s="65" t="s">
        <v>4</v>
      </c>
      <c r="D31" s="28">
        <v>10</v>
      </c>
      <c r="E31" s="5"/>
      <c r="F31" s="5"/>
      <c r="G31" s="5">
        <f t="shared" si="0"/>
        <v>10</v>
      </c>
    </row>
    <row r="32" spans="1:7" x14ac:dyDescent="0.25">
      <c r="A32" s="5"/>
      <c r="B32" s="5" t="s">
        <v>27</v>
      </c>
      <c r="C32" s="65" t="s">
        <v>4</v>
      </c>
      <c r="D32" s="5">
        <v>19</v>
      </c>
      <c r="E32" s="5"/>
      <c r="F32" s="5"/>
      <c r="G32" s="5">
        <f t="shared" si="0"/>
        <v>19</v>
      </c>
    </row>
    <row r="33" spans="1:7" x14ac:dyDescent="0.25">
      <c r="A33" s="5"/>
      <c r="B33" s="5" t="s">
        <v>28</v>
      </c>
      <c r="C33" s="65" t="s">
        <v>4</v>
      </c>
      <c r="D33" s="28">
        <v>6</v>
      </c>
      <c r="E33" s="5"/>
      <c r="F33" s="5"/>
      <c r="G33" s="5">
        <f t="shared" si="0"/>
        <v>6</v>
      </c>
    </row>
    <row r="34" spans="1:7" x14ac:dyDescent="0.25">
      <c r="A34" s="5"/>
      <c r="B34" s="5" t="s">
        <v>29</v>
      </c>
      <c r="C34" s="65" t="s">
        <v>4</v>
      </c>
      <c r="D34" s="28">
        <v>4</v>
      </c>
      <c r="E34" s="5"/>
      <c r="F34" s="5"/>
      <c r="G34" s="5">
        <f t="shared" si="0"/>
        <v>4</v>
      </c>
    </row>
    <row r="35" spans="1:7" x14ac:dyDescent="0.25">
      <c r="A35" s="5"/>
      <c r="B35" s="5" t="s">
        <v>30</v>
      </c>
      <c r="C35" s="65" t="s">
        <v>4</v>
      </c>
      <c r="D35" s="28">
        <v>15</v>
      </c>
      <c r="E35" s="5">
        <v>20</v>
      </c>
      <c r="F35" s="5"/>
      <c r="G35" s="5">
        <f t="shared" si="0"/>
        <v>35</v>
      </c>
    </row>
    <row r="36" spans="1:7" x14ac:dyDescent="0.25">
      <c r="A36" s="5"/>
      <c r="B36" s="5" t="s">
        <v>376</v>
      </c>
      <c r="C36" s="65" t="s">
        <v>4</v>
      </c>
      <c r="D36" s="28">
        <v>14</v>
      </c>
      <c r="E36" s="5">
        <v>20</v>
      </c>
      <c r="F36" s="5">
        <f>4+6</f>
        <v>10</v>
      </c>
      <c r="G36" s="5">
        <f t="shared" si="0"/>
        <v>24</v>
      </c>
    </row>
    <row r="37" spans="1:7" x14ac:dyDescent="0.25">
      <c r="A37" s="5"/>
      <c r="B37" s="5" t="s">
        <v>31</v>
      </c>
      <c r="C37" s="65" t="s">
        <v>32</v>
      </c>
      <c r="D37" s="28">
        <v>40</v>
      </c>
      <c r="E37" s="5"/>
      <c r="F37" s="5">
        <f>5+6</f>
        <v>11</v>
      </c>
      <c r="G37" s="5">
        <f t="shared" si="0"/>
        <v>29</v>
      </c>
    </row>
    <row r="38" spans="1:7" x14ac:dyDescent="0.25">
      <c r="A38" s="5"/>
      <c r="B38" s="5" t="s">
        <v>33</v>
      </c>
      <c r="C38" s="65" t="s">
        <v>32</v>
      </c>
      <c r="D38" s="28">
        <v>80</v>
      </c>
      <c r="E38" s="5"/>
      <c r="F38" s="5">
        <f>5+6</f>
        <v>11</v>
      </c>
      <c r="G38" s="5">
        <f t="shared" si="0"/>
        <v>69</v>
      </c>
    </row>
    <row r="39" spans="1:7" x14ac:dyDescent="0.25">
      <c r="A39" s="5"/>
      <c r="B39" s="5" t="s">
        <v>34</v>
      </c>
      <c r="C39" s="65" t="s">
        <v>4</v>
      </c>
      <c r="D39" s="28">
        <v>18</v>
      </c>
      <c r="E39" s="5"/>
      <c r="F39" s="5"/>
      <c r="G39" s="5">
        <f t="shared" si="0"/>
        <v>18</v>
      </c>
    </row>
    <row r="40" spans="1:7" x14ac:dyDescent="0.25">
      <c r="A40" s="5"/>
      <c r="B40" s="5" t="s">
        <v>35</v>
      </c>
      <c r="C40" s="65" t="s">
        <v>4</v>
      </c>
      <c r="D40" s="5">
        <v>14</v>
      </c>
      <c r="E40" s="5"/>
      <c r="F40" s="5"/>
      <c r="G40" s="5">
        <f t="shared" si="0"/>
        <v>14</v>
      </c>
    </row>
    <row r="41" spans="1:7" x14ac:dyDescent="0.25">
      <c r="A41" s="5"/>
      <c r="B41" s="5" t="s">
        <v>36</v>
      </c>
      <c r="C41" s="65" t="s">
        <v>4</v>
      </c>
      <c r="D41" s="5">
        <v>24</v>
      </c>
      <c r="E41" s="5"/>
      <c r="F41" s="5"/>
      <c r="G41" s="5">
        <f t="shared" si="0"/>
        <v>24</v>
      </c>
    </row>
    <row r="42" spans="1:7" x14ac:dyDescent="0.25">
      <c r="A42" s="5"/>
      <c r="B42" s="5" t="s">
        <v>377</v>
      </c>
      <c r="C42" s="65" t="s">
        <v>4</v>
      </c>
      <c r="D42" s="5">
        <v>25</v>
      </c>
      <c r="E42" s="5"/>
      <c r="F42" s="5"/>
      <c r="G42" s="5">
        <f t="shared" si="0"/>
        <v>25</v>
      </c>
    </row>
    <row r="43" spans="1:7" x14ac:dyDescent="0.25">
      <c r="A43" s="5"/>
      <c r="B43" s="5" t="s">
        <v>37</v>
      </c>
      <c r="C43" s="65" t="s">
        <v>4</v>
      </c>
      <c r="D43" s="5">
        <v>17</v>
      </c>
      <c r="E43" s="5"/>
      <c r="F43" s="5"/>
      <c r="G43" s="5">
        <f t="shared" si="0"/>
        <v>17</v>
      </c>
    </row>
    <row r="44" spans="1:7" x14ac:dyDescent="0.25">
      <c r="A44" s="5"/>
      <c r="B44" s="5" t="s">
        <v>38</v>
      </c>
      <c r="C44" s="65" t="s">
        <v>4</v>
      </c>
      <c r="D44" s="5">
        <v>13</v>
      </c>
      <c r="E44" s="5"/>
      <c r="F44" s="5"/>
      <c r="G44" s="5">
        <f t="shared" si="0"/>
        <v>13</v>
      </c>
    </row>
    <row r="45" spans="1:7" x14ac:dyDescent="0.25">
      <c r="A45" s="5"/>
      <c r="B45" s="5" t="s">
        <v>39</v>
      </c>
      <c r="C45" s="65" t="s">
        <v>4</v>
      </c>
      <c r="D45" s="5">
        <v>60</v>
      </c>
      <c r="E45" s="5"/>
      <c r="F45" s="5"/>
      <c r="G45" s="5">
        <f t="shared" si="0"/>
        <v>60</v>
      </c>
    </row>
    <row r="46" spans="1:7" x14ac:dyDescent="0.25">
      <c r="A46" s="5"/>
      <c r="B46" s="5" t="s">
        <v>40</v>
      </c>
      <c r="C46" s="65" t="s">
        <v>4</v>
      </c>
      <c r="D46" s="5">
        <v>50</v>
      </c>
      <c r="E46" s="5"/>
      <c r="F46" s="5"/>
      <c r="G46" s="5">
        <f t="shared" si="0"/>
        <v>50</v>
      </c>
    </row>
    <row r="47" spans="1:7" x14ac:dyDescent="0.25">
      <c r="A47" s="5"/>
      <c r="B47" s="5" t="s">
        <v>41</v>
      </c>
      <c r="C47" s="65" t="s">
        <v>4</v>
      </c>
      <c r="D47" s="28">
        <v>7</v>
      </c>
      <c r="E47" s="5"/>
      <c r="F47" s="5"/>
      <c r="G47" s="5">
        <f t="shared" si="0"/>
        <v>7</v>
      </c>
    </row>
    <row r="48" spans="1:7" x14ac:dyDescent="0.25">
      <c r="A48" s="5"/>
      <c r="B48" s="5" t="s">
        <v>42</v>
      </c>
      <c r="C48" s="65" t="s">
        <v>4</v>
      </c>
      <c r="D48" s="28">
        <v>24</v>
      </c>
      <c r="E48" s="5"/>
      <c r="F48" s="5"/>
      <c r="G48" s="5">
        <f t="shared" si="0"/>
        <v>24</v>
      </c>
    </row>
    <row r="49" spans="1:7" x14ac:dyDescent="0.25">
      <c r="A49" s="5"/>
      <c r="B49" s="5" t="s">
        <v>43</v>
      </c>
      <c r="C49" s="65" t="s">
        <v>4</v>
      </c>
      <c r="D49" s="28">
        <v>20</v>
      </c>
      <c r="E49" s="5"/>
      <c r="F49" s="5"/>
      <c r="G49" s="5">
        <f t="shared" si="0"/>
        <v>20</v>
      </c>
    </row>
    <row r="50" spans="1:7" x14ac:dyDescent="0.25">
      <c r="A50" s="5"/>
      <c r="B50" s="5" t="s">
        <v>44</v>
      </c>
      <c r="C50" s="65" t="s">
        <v>4</v>
      </c>
      <c r="D50" s="28">
        <v>230</v>
      </c>
      <c r="E50" s="5"/>
      <c r="F50" s="5"/>
      <c r="G50" s="5">
        <f t="shared" si="0"/>
        <v>230</v>
      </c>
    </row>
    <row r="51" spans="1:7" x14ac:dyDescent="0.25">
      <c r="A51" s="5"/>
      <c r="B51" s="5" t="s">
        <v>45</v>
      </c>
      <c r="C51" s="65" t="s">
        <v>4</v>
      </c>
      <c r="D51" s="28">
        <v>75</v>
      </c>
      <c r="E51" s="5"/>
      <c r="F51" s="5"/>
      <c r="G51" s="5">
        <f t="shared" si="0"/>
        <v>75</v>
      </c>
    </row>
    <row r="52" spans="1:7" x14ac:dyDescent="0.25">
      <c r="A52" s="5"/>
      <c r="B52" s="5" t="s">
        <v>264</v>
      </c>
      <c r="C52" s="65" t="s">
        <v>4</v>
      </c>
      <c r="D52" s="28">
        <v>30</v>
      </c>
      <c r="E52" s="5"/>
      <c r="F52" s="5"/>
      <c r="G52" s="5">
        <f t="shared" si="0"/>
        <v>30</v>
      </c>
    </row>
    <row r="53" spans="1:7" x14ac:dyDescent="0.25">
      <c r="A53" s="5"/>
      <c r="B53" s="5" t="s">
        <v>46</v>
      </c>
      <c r="C53" s="65" t="s">
        <v>4</v>
      </c>
      <c r="D53" s="28">
        <v>25</v>
      </c>
      <c r="E53" s="5"/>
      <c r="F53" s="5"/>
      <c r="G53" s="5">
        <f t="shared" si="0"/>
        <v>25</v>
      </c>
    </row>
    <row r="54" spans="1:7" x14ac:dyDescent="0.25">
      <c r="A54" s="5"/>
      <c r="B54" s="5" t="s">
        <v>378</v>
      </c>
      <c r="C54" s="65" t="s">
        <v>4</v>
      </c>
      <c r="D54" s="28">
        <v>47</v>
      </c>
      <c r="E54" s="5"/>
      <c r="F54" s="5">
        <v>2</v>
      </c>
      <c r="G54" s="5">
        <f t="shared" si="0"/>
        <v>45</v>
      </c>
    </row>
    <row r="55" spans="1:7" x14ac:dyDescent="0.25">
      <c r="A55" s="5"/>
      <c r="B55" s="5" t="s">
        <v>47</v>
      </c>
      <c r="C55" s="65" t="s">
        <v>4</v>
      </c>
      <c r="D55" s="28">
        <v>480</v>
      </c>
      <c r="E55" s="5"/>
      <c r="F55" s="5">
        <v>108</v>
      </c>
      <c r="G55" s="5">
        <f t="shared" si="0"/>
        <v>372</v>
      </c>
    </row>
    <row r="56" spans="1:7" x14ac:dyDescent="0.25">
      <c r="A56" s="5"/>
      <c r="B56" s="5" t="s">
        <v>48</v>
      </c>
      <c r="C56" s="65" t="s">
        <v>4</v>
      </c>
      <c r="D56" s="5">
        <v>252</v>
      </c>
      <c r="E56" s="5"/>
      <c r="F56" s="5"/>
      <c r="G56" s="5">
        <f t="shared" si="0"/>
        <v>252</v>
      </c>
    </row>
    <row r="57" spans="1:7" x14ac:dyDescent="0.25">
      <c r="A57" s="5"/>
      <c r="B57" s="5" t="s">
        <v>49</v>
      </c>
      <c r="C57" s="65" t="s">
        <v>4</v>
      </c>
      <c r="D57" s="5">
        <v>120</v>
      </c>
      <c r="E57" s="5"/>
      <c r="F57" s="5"/>
      <c r="G57" s="5">
        <f t="shared" si="0"/>
        <v>120</v>
      </c>
    </row>
    <row r="58" spans="1:7" x14ac:dyDescent="0.25">
      <c r="A58" s="5"/>
      <c r="B58" s="5" t="s">
        <v>50</v>
      </c>
      <c r="C58" s="65" t="s">
        <v>4</v>
      </c>
      <c r="D58" s="28">
        <v>6</v>
      </c>
      <c r="E58" s="5"/>
      <c r="F58" s="5"/>
      <c r="G58" s="5">
        <f t="shared" si="0"/>
        <v>6</v>
      </c>
    </row>
    <row r="59" spans="1:7" x14ac:dyDescent="0.25">
      <c r="A59" s="5"/>
      <c r="B59" s="5" t="s">
        <v>226</v>
      </c>
      <c r="C59" s="65" t="s">
        <v>4</v>
      </c>
      <c r="D59" s="28">
        <v>262</v>
      </c>
      <c r="E59" s="5"/>
      <c r="F59" s="5">
        <f>3+3</f>
        <v>6</v>
      </c>
      <c r="G59" s="5">
        <f t="shared" si="0"/>
        <v>256</v>
      </c>
    </row>
    <row r="60" spans="1:7" x14ac:dyDescent="0.25">
      <c r="A60" s="5"/>
      <c r="B60" s="5" t="s">
        <v>379</v>
      </c>
      <c r="C60" s="65" t="s">
        <v>4</v>
      </c>
      <c r="D60" s="5">
        <v>3</v>
      </c>
      <c r="E60" s="5"/>
      <c r="F60" s="5"/>
      <c r="G60" s="5">
        <f t="shared" si="0"/>
        <v>3</v>
      </c>
    </row>
    <row r="61" spans="1:7" x14ac:dyDescent="0.25">
      <c r="A61" s="5"/>
      <c r="B61" s="5" t="s">
        <v>380</v>
      </c>
      <c r="C61" s="65" t="s">
        <v>32</v>
      </c>
      <c r="D61" s="5">
        <v>7</v>
      </c>
      <c r="E61" s="5"/>
      <c r="F61" s="5"/>
      <c r="G61" s="5">
        <f t="shared" si="0"/>
        <v>7</v>
      </c>
    </row>
    <row r="62" spans="1:7" x14ac:dyDescent="0.25">
      <c r="A62" s="5"/>
      <c r="B62" s="5" t="s">
        <v>51</v>
      </c>
      <c r="C62" s="65" t="s">
        <v>4</v>
      </c>
      <c r="D62" s="28">
        <v>125</v>
      </c>
      <c r="E62" s="29"/>
      <c r="F62" s="5"/>
      <c r="G62" s="5">
        <f t="shared" si="0"/>
        <v>125</v>
      </c>
    </row>
    <row r="63" spans="1:7" x14ac:dyDescent="0.25">
      <c r="A63" s="5"/>
      <c r="B63" s="5" t="s">
        <v>52</v>
      </c>
      <c r="C63" s="65" t="s">
        <v>4</v>
      </c>
      <c r="D63" s="5">
        <v>150</v>
      </c>
      <c r="E63" s="5"/>
      <c r="F63" s="5"/>
      <c r="G63" s="5">
        <f t="shared" si="0"/>
        <v>150</v>
      </c>
    </row>
    <row r="64" spans="1:7" x14ac:dyDescent="0.25">
      <c r="A64" s="5"/>
      <c r="B64" s="5" t="s">
        <v>53</v>
      </c>
      <c r="C64" s="65" t="s">
        <v>4</v>
      </c>
      <c r="D64" s="5">
        <v>36</v>
      </c>
      <c r="E64" s="5"/>
      <c r="F64" s="5">
        <f>5+9</f>
        <v>14</v>
      </c>
      <c r="G64" s="5">
        <f t="shared" si="0"/>
        <v>22</v>
      </c>
    </row>
    <row r="65" spans="1:7" x14ac:dyDescent="0.25">
      <c r="A65" s="5"/>
      <c r="B65" s="5" t="s">
        <v>381</v>
      </c>
      <c r="C65" s="65" t="s">
        <v>4</v>
      </c>
      <c r="D65" s="5">
        <v>60</v>
      </c>
      <c r="E65" s="5"/>
      <c r="F65" s="5">
        <f>7+6</f>
        <v>13</v>
      </c>
      <c r="G65" s="5">
        <f t="shared" si="0"/>
        <v>47</v>
      </c>
    </row>
    <row r="66" spans="1:7" x14ac:dyDescent="0.25">
      <c r="A66" s="5"/>
      <c r="B66" s="5" t="s">
        <v>54</v>
      </c>
      <c r="C66" s="65" t="s">
        <v>32</v>
      </c>
      <c r="D66" s="5">
        <v>63</v>
      </c>
      <c r="E66" s="5"/>
      <c r="F66" s="5">
        <f>2+9</f>
        <v>11</v>
      </c>
      <c r="G66" s="5">
        <f t="shared" si="0"/>
        <v>52</v>
      </c>
    </row>
    <row r="67" spans="1:7" x14ac:dyDescent="0.25">
      <c r="A67" s="5"/>
      <c r="B67" s="5" t="s">
        <v>301</v>
      </c>
      <c r="C67" s="65" t="s">
        <v>4</v>
      </c>
      <c r="D67" s="5">
        <v>4</v>
      </c>
      <c r="E67" s="5"/>
      <c r="F67" s="5"/>
      <c r="G67" s="5">
        <f t="shared" si="0"/>
        <v>4</v>
      </c>
    </row>
    <row r="68" spans="1:7" x14ac:dyDescent="0.25">
      <c r="A68" s="5"/>
      <c r="B68" s="5" t="s">
        <v>382</v>
      </c>
      <c r="C68" s="65" t="s">
        <v>32</v>
      </c>
      <c r="D68" s="5">
        <v>5</v>
      </c>
      <c r="E68" s="5"/>
      <c r="F68" s="5"/>
      <c r="G68" s="5">
        <f t="shared" si="0"/>
        <v>5</v>
      </c>
    </row>
    <row r="69" spans="1:7" x14ac:dyDescent="0.25">
      <c r="A69" s="5"/>
      <c r="B69" s="5" t="s">
        <v>302</v>
      </c>
      <c r="C69" s="65" t="s">
        <v>32</v>
      </c>
      <c r="D69" s="5">
        <v>1</v>
      </c>
      <c r="E69" s="5"/>
      <c r="F69" s="5"/>
      <c r="G69" s="5">
        <f t="shared" si="0"/>
        <v>1</v>
      </c>
    </row>
    <row r="70" spans="1:7" x14ac:dyDescent="0.25">
      <c r="A70" s="5"/>
      <c r="B70" s="5" t="s">
        <v>303</v>
      </c>
      <c r="C70" s="65" t="s">
        <v>32</v>
      </c>
      <c r="D70" s="5">
        <v>16</v>
      </c>
      <c r="E70" s="5"/>
      <c r="F70" s="5"/>
      <c r="G70" s="5">
        <f t="shared" si="0"/>
        <v>16</v>
      </c>
    </row>
    <row r="71" spans="1:7" x14ac:dyDescent="0.25">
      <c r="A71" s="5"/>
      <c r="B71" s="5" t="s">
        <v>55</v>
      </c>
      <c r="C71" s="65" t="s">
        <v>32</v>
      </c>
      <c r="D71" s="5">
        <v>15</v>
      </c>
      <c r="E71" s="5"/>
      <c r="F71" s="5"/>
      <c r="G71" s="5">
        <f t="shared" si="0"/>
        <v>15</v>
      </c>
    </row>
    <row r="72" spans="1:7" x14ac:dyDescent="0.25">
      <c r="A72" s="5"/>
      <c r="B72" s="5" t="s">
        <v>304</v>
      </c>
      <c r="C72" s="65" t="s">
        <v>32</v>
      </c>
      <c r="D72" s="5">
        <v>2</v>
      </c>
      <c r="E72" s="5"/>
      <c r="F72" s="5"/>
      <c r="G72" s="5">
        <f t="shared" si="0"/>
        <v>2</v>
      </c>
    </row>
    <row r="73" spans="1:7" x14ac:dyDescent="0.25">
      <c r="A73" s="5"/>
      <c r="B73" s="5" t="s">
        <v>56</v>
      </c>
      <c r="C73" s="65" t="s">
        <v>32</v>
      </c>
      <c r="D73" s="5">
        <v>2</v>
      </c>
      <c r="E73" s="5"/>
      <c r="F73" s="5"/>
      <c r="G73" s="5">
        <f t="shared" si="0"/>
        <v>2</v>
      </c>
    </row>
    <row r="74" spans="1:7" x14ac:dyDescent="0.25">
      <c r="A74" s="5"/>
      <c r="B74" s="5" t="s">
        <v>57</v>
      </c>
      <c r="C74" s="65" t="s">
        <v>32</v>
      </c>
      <c r="D74" s="5">
        <v>3</v>
      </c>
      <c r="E74" s="5"/>
      <c r="F74" s="5"/>
      <c r="G74" s="5">
        <f t="shared" ref="G74:G138" si="1">D74+E74-F74</f>
        <v>3</v>
      </c>
    </row>
    <row r="75" spans="1:7" x14ac:dyDescent="0.25">
      <c r="A75" s="5"/>
      <c r="B75" s="5" t="s">
        <v>58</v>
      </c>
      <c r="C75" s="65" t="s">
        <v>32</v>
      </c>
      <c r="D75" s="5">
        <v>3</v>
      </c>
      <c r="E75" s="5"/>
      <c r="F75" s="5"/>
      <c r="G75" s="5">
        <f t="shared" si="1"/>
        <v>3</v>
      </c>
    </row>
    <row r="76" spans="1:7" x14ac:dyDescent="0.25">
      <c r="A76" s="5"/>
      <c r="B76" s="5" t="s">
        <v>59</v>
      </c>
      <c r="C76" s="65" t="s">
        <v>4</v>
      </c>
      <c r="D76" s="5">
        <v>1</v>
      </c>
      <c r="E76" s="5"/>
      <c r="F76" s="5"/>
      <c r="G76" s="5">
        <f t="shared" si="1"/>
        <v>1</v>
      </c>
    </row>
    <row r="77" spans="1:7" x14ac:dyDescent="0.25">
      <c r="A77" s="5"/>
      <c r="B77" s="5" t="s">
        <v>305</v>
      </c>
      <c r="C77" s="65" t="s">
        <v>4</v>
      </c>
      <c r="D77" s="5">
        <v>2</v>
      </c>
      <c r="E77" s="5"/>
      <c r="F77" s="5"/>
      <c r="G77" s="5">
        <f t="shared" si="1"/>
        <v>2</v>
      </c>
    </row>
    <row r="78" spans="1:7" x14ac:dyDescent="0.25">
      <c r="A78" s="5"/>
      <c r="B78" s="5" t="s">
        <v>60</v>
      </c>
      <c r="C78" s="65" t="s">
        <v>4</v>
      </c>
      <c r="D78" s="5">
        <v>23</v>
      </c>
      <c r="E78" s="5"/>
      <c r="F78" s="5">
        <v>2</v>
      </c>
      <c r="G78" s="5">
        <f t="shared" si="1"/>
        <v>21</v>
      </c>
    </row>
    <row r="79" spans="1:7" x14ac:dyDescent="0.25">
      <c r="A79" s="5"/>
      <c r="B79" s="5" t="s">
        <v>383</v>
      </c>
      <c r="C79" s="65" t="s">
        <v>4</v>
      </c>
      <c r="D79" s="5">
        <v>25</v>
      </c>
      <c r="E79" s="5"/>
      <c r="F79" s="5"/>
      <c r="G79" s="5">
        <f t="shared" si="1"/>
        <v>25</v>
      </c>
    </row>
    <row r="80" spans="1:7" x14ac:dyDescent="0.25">
      <c r="A80" s="5"/>
      <c r="B80" s="5" t="s">
        <v>61</v>
      </c>
      <c r="C80" s="65" t="s">
        <v>4</v>
      </c>
      <c r="D80" s="5">
        <v>5</v>
      </c>
      <c r="E80" s="5"/>
      <c r="F80" s="5"/>
      <c r="G80" s="5">
        <f t="shared" si="1"/>
        <v>5</v>
      </c>
    </row>
    <row r="81" spans="1:7" x14ac:dyDescent="0.25">
      <c r="A81" s="5"/>
      <c r="B81" s="5" t="s">
        <v>62</v>
      </c>
      <c r="C81" s="65" t="s">
        <v>4</v>
      </c>
      <c r="D81" s="5">
        <v>33</v>
      </c>
      <c r="E81" s="5"/>
      <c r="F81" s="5"/>
      <c r="G81" s="5">
        <f t="shared" si="1"/>
        <v>33</v>
      </c>
    </row>
    <row r="82" spans="1:7" x14ac:dyDescent="0.25">
      <c r="A82" s="5"/>
      <c r="B82" s="5" t="s">
        <v>63</v>
      </c>
      <c r="C82" s="65" t="s">
        <v>4</v>
      </c>
      <c r="D82" s="5">
        <v>48</v>
      </c>
      <c r="E82" s="5"/>
      <c r="F82" s="5">
        <f>24+3</f>
        <v>27</v>
      </c>
      <c r="G82" s="5">
        <f t="shared" si="1"/>
        <v>21</v>
      </c>
    </row>
    <row r="83" spans="1:7" x14ac:dyDescent="0.25">
      <c r="A83" s="5"/>
      <c r="B83" s="5" t="s">
        <v>64</v>
      </c>
      <c r="C83" s="65" t="s">
        <v>4</v>
      </c>
      <c r="D83" s="5">
        <v>11</v>
      </c>
      <c r="E83" s="5"/>
      <c r="F83" s="5"/>
      <c r="G83" s="5">
        <f t="shared" si="1"/>
        <v>11</v>
      </c>
    </row>
    <row r="84" spans="1:7" x14ac:dyDescent="0.25">
      <c r="A84" s="5"/>
      <c r="B84" s="5" t="s">
        <v>65</v>
      </c>
      <c r="C84" s="65" t="s">
        <v>4</v>
      </c>
      <c r="D84" s="5">
        <v>208</v>
      </c>
      <c r="E84" s="5"/>
      <c r="F84" s="5"/>
      <c r="G84" s="5">
        <f t="shared" si="1"/>
        <v>208</v>
      </c>
    </row>
    <row r="85" spans="1:7" x14ac:dyDescent="0.25">
      <c r="A85" s="5"/>
      <c r="B85" s="5" t="s">
        <v>65</v>
      </c>
      <c r="C85" s="65" t="s">
        <v>4</v>
      </c>
      <c r="D85" s="5">
        <v>180</v>
      </c>
      <c r="E85" s="5"/>
      <c r="F85" s="5"/>
      <c r="G85" s="5">
        <f t="shared" si="1"/>
        <v>180</v>
      </c>
    </row>
    <row r="86" spans="1:7" x14ac:dyDescent="0.25">
      <c r="A86" s="5"/>
      <c r="B86" s="5" t="s">
        <v>66</v>
      </c>
      <c r="C86" s="65" t="s">
        <v>4</v>
      </c>
      <c r="D86" s="5">
        <v>20</v>
      </c>
      <c r="E86" s="5"/>
      <c r="F86" s="5"/>
      <c r="G86" s="5">
        <f t="shared" si="1"/>
        <v>20</v>
      </c>
    </row>
    <row r="87" spans="1:7" x14ac:dyDescent="0.25">
      <c r="A87" s="5"/>
      <c r="B87" s="5" t="s">
        <v>66</v>
      </c>
      <c r="C87" s="65" t="s">
        <v>4</v>
      </c>
      <c r="D87" s="28">
        <v>4</v>
      </c>
      <c r="E87" s="5">
        <v>15</v>
      </c>
      <c r="F87" s="5"/>
      <c r="G87" s="5">
        <f t="shared" si="1"/>
        <v>19</v>
      </c>
    </row>
    <row r="88" spans="1:7" x14ac:dyDescent="0.25">
      <c r="A88" s="5"/>
      <c r="B88" s="5" t="s">
        <v>327</v>
      </c>
      <c r="C88" s="65" t="s">
        <v>4</v>
      </c>
      <c r="D88" s="5">
        <v>1</v>
      </c>
      <c r="E88" s="5"/>
      <c r="F88" s="5"/>
      <c r="G88" s="5">
        <f t="shared" si="1"/>
        <v>1</v>
      </c>
    </row>
    <row r="89" spans="1:7" x14ac:dyDescent="0.25">
      <c r="A89" s="5"/>
      <c r="B89" s="5" t="s">
        <v>306</v>
      </c>
      <c r="C89" s="65" t="s">
        <v>4</v>
      </c>
      <c r="D89" s="5">
        <v>33</v>
      </c>
      <c r="E89" s="5"/>
      <c r="F89" s="5"/>
      <c r="G89" s="5">
        <f t="shared" si="1"/>
        <v>33</v>
      </c>
    </row>
    <row r="90" spans="1:7" x14ac:dyDescent="0.25">
      <c r="A90" s="5"/>
      <c r="B90" s="5" t="s">
        <v>67</v>
      </c>
      <c r="C90" s="65" t="s">
        <v>4</v>
      </c>
      <c r="D90" s="5">
        <v>60</v>
      </c>
      <c r="E90" s="5"/>
      <c r="F90" s="5"/>
      <c r="G90" s="5">
        <f t="shared" si="1"/>
        <v>60</v>
      </c>
    </row>
    <row r="91" spans="1:7" x14ac:dyDescent="0.25">
      <c r="A91" s="5"/>
      <c r="B91" s="5" t="s">
        <v>68</v>
      </c>
      <c r="C91" s="65" t="s">
        <v>4</v>
      </c>
      <c r="D91" s="5">
        <v>34</v>
      </c>
      <c r="E91" s="5"/>
      <c r="F91" s="5"/>
      <c r="G91" s="5">
        <f t="shared" si="1"/>
        <v>34</v>
      </c>
    </row>
    <row r="92" spans="1:7" x14ac:dyDescent="0.25">
      <c r="A92" s="5"/>
      <c r="B92" s="5" t="s">
        <v>69</v>
      </c>
      <c r="C92" s="65" t="s">
        <v>4</v>
      </c>
      <c r="D92" s="5">
        <v>36</v>
      </c>
      <c r="E92" s="5"/>
      <c r="F92" s="5"/>
      <c r="G92" s="5">
        <f>D92+E92-F92</f>
        <v>36</v>
      </c>
    </row>
    <row r="93" spans="1:7" x14ac:dyDescent="0.25">
      <c r="A93" s="5"/>
      <c r="B93" s="5" t="s">
        <v>70</v>
      </c>
      <c r="C93" s="65" t="s">
        <v>4</v>
      </c>
      <c r="D93" s="5">
        <v>60</v>
      </c>
      <c r="E93" s="5"/>
      <c r="F93" s="5"/>
      <c r="G93" s="5">
        <f t="shared" si="1"/>
        <v>60</v>
      </c>
    </row>
    <row r="94" spans="1:7" x14ac:dyDescent="0.25">
      <c r="A94" s="5"/>
      <c r="B94" s="5" t="s">
        <v>71</v>
      </c>
      <c r="C94" s="65" t="s">
        <v>4</v>
      </c>
      <c r="D94" s="5">
        <v>57</v>
      </c>
      <c r="E94" s="5"/>
      <c r="F94" s="5"/>
      <c r="G94" s="5">
        <f t="shared" si="1"/>
        <v>57</v>
      </c>
    </row>
    <row r="95" spans="1:7" x14ac:dyDescent="0.25">
      <c r="A95" s="5"/>
      <c r="B95" s="5" t="s">
        <v>72</v>
      </c>
      <c r="C95" s="65" t="s">
        <v>4</v>
      </c>
      <c r="D95" s="5">
        <v>36</v>
      </c>
      <c r="E95" s="5"/>
      <c r="F95" s="5"/>
      <c r="G95" s="5">
        <f t="shared" si="1"/>
        <v>36</v>
      </c>
    </row>
    <row r="96" spans="1:7" x14ac:dyDescent="0.25">
      <c r="A96" s="5"/>
      <c r="B96" s="5" t="s">
        <v>73</v>
      </c>
      <c r="C96" s="65" t="s">
        <v>4</v>
      </c>
      <c r="D96" s="5">
        <v>60</v>
      </c>
      <c r="E96" s="5"/>
      <c r="F96" s="5"/>
      <c r="G96" s="5">
        <f t="shared" si="1"/>
        <v>60</v>
      </c>
    </row>
    <row r="97" spans="1:7" x14ac:dyDescent="0.25">
      <c r="A97" s="5"/>
      <c r="B97" s="5" t="s">
        <v>307</v>
      </c>
      <c r="C97" s="65" t="s">
        <v>4</v>
      </c>
      <c r="D97" s="5">
        <v>2</v>
      </c>
      <c r="E97" s="5"/>
      <c r="F97" s="5"/>
      <c r="G97" s="5">
        <f t="shared" si="1"/>
        <v>2</v>
      </c>
    </row>
    <row r="98" spans="1:7" x14ac:dyDescent="0.25">
      <c r="A98" s="5"/>
      <c r="B98" s="5" t="s">
        <v>308</v>
      </c>
      <c r="C98" s="65" t="s">
        <v>4</v>
      </c>
      <c r="D98" s="5">
        <v>19</v>
      </c>
      <c r="E98" s="5"/>
      <c r="F98" s="5">
        <v>1</v>
      </c>
      <c r="G98" s="5">
        <f t="shared" si="1"/>
        <v>18</v>
      </c>
    </row>
    <row r="99" spans="1:7" x14ac:dyDescent="0.25">
      <c r="A99" s="5"/>
      <c r="B99" s="5" t="s">
        <v>384</v>
      </c>
      <c r="C99" s="65" t="s">
        <v>4</v>
      </c>
      <c r="D99" s="5">
        <v>8</v>
      </c>
      <c r="E99" s="5"/>
      <c r="F99" s="5"/>
      <c r="G99" s="5">
        <f t="shared" si="1"/>
        <v>8</v>
      </c>
    </row>
    <row r="100" spans="1:7" x14ac:dyDescent="0.25">
      <c r="A100" s="5"/>
      <c r="B100" s="5" t="s">
        <v>74</v>
      </c>
      <c r="C100" s="65" t="s">
        <v>4</v>
      </c>
      <c r="D100" s="5">
        <v>846</v>
      </c>
      <c r="E100" s="5"/>
      <c r="F100" s="5">
        <f>30+30</f>
        <v>60</v>
      </c>
      <c r="G100" s="5">
        <f t="shared" si="1"/>
        <v>786</v>
      </c>
    </row>
    <row r="101" spans="1:7" x14ac:dyDescent="0.25">
      <c r="A101" s="5"/>
      <c r="B101" s="5" t="s">
        <v>75</v>
      </c>
      <c r="C101" s="65" t="s">
        <v>4</v>
      </c>
      <c r="D101" s="5">
        <v>12</v>
      </c>
      <c r="E101" s="5"/>
      <c r="F101" s="5"/>
      <c r="G101" s="5">
        <f t="shared" si="1"/>
        <v>12</v>
      </c>
    </row>
    <row r="102" spans="1:7" x14ac:dyDescent="0.25">
      <c r="A102" s="5"/>
      <c r="B102" s="5" t="s">
        <v>76</v>
      </c>
      <c r="C102" s="65" t="s">
        <v>4</v>
      </c>
      <c r="D102" s="5">
        <v>11</v>
      </c>
      <c r="E102" s="5"/>
      <c r="F102" s="5"/>
      <c r="G102" s="5">
        <f t="shared" si="1"/>
        <v>11</v>
      </c>
    </row>
    <row r="103" spans="1:7" x14ac:dyDescent="0.25">
      <c r="A103" s="5"/>
      <c r="B103" s="5" t="s">
        <v>385</v>
      </c>
      <c r="C103" s="65" t="s">
        <v>4</v>
      </c>
      <c r="D103" s="5">
        <v>20</v>
      </c>
      <c r="E103" s="5"/>
      <c r="F103" s="5"/>
      <c r="G103" s="5">
        <f t="shared" si="1"/>
        <v>20</v>
      </c>
    </row>
    <row r="104" spans="1:7" x14ac:dyDescent="0.25">
      <c r="A104" s="5"/>
      <c r="B104" s="28" t="s">
        <v>310</v>
      </c>
      <c r="C104" s="65" t="s">
        <v>4</v>
      </c>
      <c r="D104" s="28">
        <v>18</v>
      </c>
      <c r="E104" s="5"/>
      <c r="F104" s="5"/>
      <c r="G104" s="5">
        <f t="shared" si="1"/>
        <v>18</v>
      </c>
    </row>
    <row r="105" spans="1:7" x14ac:dyDescent="0.25">
      <c r="A105" s="5"/>
      <c r="B105" s="5" t="s">
        <v>77</v>
      </c>
      <c r="C105" s="65" t="s">
        <v>4</v>
      </c>
      <c r="D105" s="5">
        <v>4</v>
      </c>
      <c r="E105" s="5"/>
      <c r="F105" s="5"/>
      <c r="G105" s="5">
        <f t="shared" si="1"/>
        <v>4</v>
      </c>
    </row>
    <row r="106" spans="1:7" x14ac:dyDescent="0.25">
      <c r="A106" s="5"/>
      <c r="B106" s="5" t="s">
        <v>78</v>
      </c>
      <c r="C106" s="65" t="s">
        <v>4</v>
      </c>
      <c r="D106" s="5">
        <v>22</v>
      </c>
      <c r="E106" s="5"/>
      <c r="F106" s="5"/>
      <c r="G106" s="5">
        <f t="shared" si="1"/>
        <v>22</v>
      </c>
    </row>
    <row r="107" spans="1:7" x14ac:dyDescent="0.25">
      <c r="A107" s="5"/>
      <c r="B107" s="5" t="s">
        <v>328</v>
      </c>
      <c r="C107" s="65" t="s">
        <v>4</v>
      </c>
      <c r="D107" s="5">
        <v>2</v>
      </c>
      <c r="E107" s="5"/>
      <c r="F107" s="5"/>
      <c r="G107" s="5">
        <f t="shared" si="1"/>
        <v>2</v>
      </c>
    </row>
    <row r="108" spans="1:7" x14ac:dyDescent="0.25">
      <c r="A108" s="5"/>
      <c r="B108" s="5" t="s">
        <v>79</v>
      </c>
      <c r="C108" s="65" t="s">
        <v>4</v>
      </c>
      <c r="D108" s="5">
        <v>9</v>
      </c>
      <c r="E108" s="5"/>
      <c r="F108" s="5"/>
      <c r="G108" s="5">
        <f t="shared" si="1"/>
        <v>9</v>
      </c>
    </row>
    <row r="109" spans="1:7" x14ac:dyDescent="0.25">
      <c r="A109" s="5"/>
      <c r="B109" s="5" t="s">
        <v>80</v>
      </c>
      <c r="C109" s="65" t="s">
        <v>4</v>
      </c>
      <c r="D109" s="5">
        <v>9</v>
      </c>
      <c r="E109" s="5"/>
      <c r="F109" s="5"/>
      <c r="G109" s="5">
        <f t="shared" si="1"/>
        <v>9</v>
      </c>
    </row>
    <row r="110" spans="1:7" x14ac:dyDescent="0.25">
      <c r="A110" s="5"/>
      <c r="B110" s="5" t="s">
        <v>81</v>
      </c>
      <c r="C110" s="65" t="s">
        <v>4</v>
      </c>
      <c r="D110" s="5">
        <v>11</v>
      </c>
      <c r="E110" s="5"/>
      <c r="F110" s="5"/>
      <c r="G110" s="5">
        <f t="shared" si="1"/>
        <v>11</v>
      </c>
    </row>
    <row r="111" spans="1:7" x14ac:dyDescent="0.25">
      <c r="A111" s="5"/>
      <c r="B111" s="5" t="s">
        <v>82</v>
      </c>
      <c r="C111" s="65" t="s">
        <v>4</v>
      </c>
      <c r="D111" s="5">
        <v>1</v>
      </c>
      <c r="E111" s="5"/>
      <c r="F111" s="5"/>
      <c r="G111" s="5">
        <f t="shared" si="1"/>
        <v>1</v>
      </c>
    </row>
    <row r="112" spans="1:7" x14ac:dyDescent="0.25">
      <c r="A112" s="5"/>
      <c r="B112" s="5" t="s">
        <v>386</v>
      </c>
      <c r="C112" s="65" t="s">
        <v>4</v>
      </c>
      <c r="D112" s="5">
        <v>95</v>
      </c>
      <c r="E112" s="5"/>
      <c r="F112" s="5">
        <v>1</v>
      </c>
      <c r="G112" s="5">
        <f t="shared" si="1"/>
        <v>94</v>
      </c>
    </row>
    <row r="113" spans="1:7" x14ac:dyDescent="0.25">
      <c r="A113" s="5"/>
      <c r="B113" s="5" t="s">
        <v>83</v>
      </c>
      <c r="C113" s="65" t="s">
        <v>4</v>
      </c>
      <c r="D113" s="5">
        <v>30</v>
      </c>
      <c r="E113" s="5"/>
      <c r="F113" s="5"/>
      <c r="G113" s="5">
        <f t="shared" si="1"/>
        <v>30</v>
      </c>
    </row>
    <row r="114" spans="1:7" x14ac:dyDescent="0.25">
      <c r="A114" s="5"/>
      <c r="B114" s="5" t="s">
        <v>84</v>
      </c>
      <c r="C114" s="65" t="s">
        <v>4</v>
      </c>
      <c r="D114" s="5">
        <v>18</v>
      </c>
      <c r="E114" s="5"/>
      <c r="F114" s="5"/>
      <c r="G114" s="5">
        <f t="shared" si="1"/>
        <v>18</v>
      </c>
    </row>
    <row r="115" spans="1:7" x14ac:dyDescent="0.25">
      <c r="A115" s="5"/>
      <c r="B115" s="5" t="s">
        <v>85</v>
      </c>
      <c r="C115" s="65" t="s">
        <v>4</v>
      </c>
      <c r="D115" s="5">
        <v>2</v>
      </c>
      <c r="E115" s="5"/>
      <c r="F115" s="5"/>
      <c r="G115" s="5">
        <f t="shared" si="1"/>
        <v>2</v>
      </c>
    </row>
    <row r="116" spans="1:7" x14ac:dyDescent="0.25">
      <c r="A116" s="5"/>
      <c r="B116" s="5" t="s">
        <v>86</v>
      </c>
      <c r="C116" s="65" t="s">
        <v>4</v>
      </c>
      <c r="D116" s="5">
        <v>46</v>
      </c>
      <c r="E116" s="5">
        <v>20</v>
      </c>
      <c r="F116" s="5"/>
      <c r="G116" s="5">
        <f t="shared" si="1"/>
        <v>66</v>
      </c>
    </row>
    <row r="117" spans="1:7" x14ac:dyDescent="0.25">
      <c r="A117" s="5"/>
      <c r="B117" s="5" t="s">
        <v>387</v>
      </c>
      <c r="C117" s="65" t="s">
        <v>4</v>
      </c>
      <c r="D117" s="5">
        <v>52</v>
      </c>
      <c r="E117" s="5"/>
      <c r="F117" s="5"/>
      <c r="G117" s="5">
        <f t="shared" si="1"/>
        <v>52</v>
      </c>
    </row>
    <row r="118" spans="1:7" x14ac:dyDescent="0.25">
      <c r="A118" s="5"/>
      <c r="B118" s="5" t="s">
        <v>87</v>
      </c>
      <c r="C118" s="65" t="s">
        <v>4</v>
      </c>
      <c r="D118" s="5">
        <v>2</v>
      </c>
      <c r="E118" s="5">
        <v>20</v>
      </c>
      <c r="F118" s="5"/>
      <c r="G118" s="5">
        <f t="shared" si="1"/>
        <v>22</v>
      </c>
    </row>
    <row r="119" spans="1:7" x14ac:dyDescent="0.25">
      <c r="A119" s="5"/>
      <c r="B119" s="5" t="s">
        <v>88</v>
      </c>
      <c r="C119" s="65" t="s">
        <v>4</v>
      </c>
      <c r="D119" s="5">
        <v>18</v>
      </c>
      <c r="E119" s="5">
        <v>20</v>
      </c>
      <c r="F119" s="5"/>
      <c r="G119" s="5">
        <f t="shared" si="1"/>
        <v>38</v>
      </c>
    </row>
    <row r="120" spans="1:7" x14ac:dyDescent="0.25">
      <c r="A120" s="5"/>
      <c r="B120" s="5" t="s">
        <v>89</v>
      </c>
      <c r="C120" s="65" t="s">
        <v>4</v>
      </c>
      <c r="D120" s="5">
        <v>7</v>
      </c>
      <c r="E120" s="5"/>
      <c r="F120" s="5"/>
      <c r="G120" s="5">
        <f t="shared" si="1"/>
        <v>7</v>
      </c>
    </row>
    <row r="121" spans="1:7" x14ac:dyDescent="0.25">
      <c r="A121" s="5"/>
      <c r="B121" s="5" t="s">
        <v>90</v>
      </c>
      <c r="C121" s="65" t="s">
        <v>4</v>
      </c>
      <c r="D121" s="5">
        <v>26</v>
      </c>
      <c r="E121" s="5"/>
      <c r="F121" s="5"/>
      <c r="G121" s="5">
        <f t="shared" si="1"/>
        <v>26</v>
      </c>
    </row>
    <row r="122" spans="1:7" x14ac:dyDescent="0.25">
      <c r="A122" s="5"/>
      <c r="B122" s="5" t="s">
        <v>91</v>
      </c>
      <c r="C122" s="65" t="s">
        <v>4</v>
      </c>
      <c r="D122" s="5">
        <v>16</v>
      </c>
      <c r="E122" s="5"/>
      <c r="F122" s="5"/>
      <c r="G122" s="5">
        <f t="shared" si="1"/>
        <v>16</v>
      </c>
    </row>
    <row r="123" spans="1:7" x14ac:dyDescent="0.25">
      <c r="A123" s="5"/>
      <c r="B123" s="5" t="s">
        <v>92</v>
      </c>
      <c r="C123" s="65" t="s">
        <v>4</v>
      </c>
      <c r="D123" s="5">
        <v>12</v>
      </c>
      <c r="E123" s="5"/>
      <c r="F123" s="5"/>
      <c r="G123" s="5">
        <f t="shared" si="1"/>
        <v>12</v>
      </c>
    </row>
    <row r="124" spans="1:7" x14ac:dyDescent="0.25">
      <c r="A124" s="5"/>
      <c r="B124" s="5" t="s">
        <v>93</v>
      </c>
      <c r="C124" s="65" t="s">
        <v>4</v>
      </c>
      <c r="D124" s="5">
        <v>60</v>
      </c>
      <c r="E124" s="5"/>
      <c r="F124" s="5"/>
      <c r="G124" s="5">
        <f t="shared" si="1"/>
        <v>60</v>
      </c>
    </row>
    <row r="125" spans="1:7" x14ac:dyDescent="0.25">
      <c r="A125" s="5"/>
      <c r="B125" s="5" t="s">
        <v>94</v>
      </c>
      <c r="C125" s="65" t="s">
        <v>4</v>
      </c>
      <c r="D125" s="5">
        <v>72</v>
      </c>
      <c r="E125" s="5"/>
      <c r="F125" s="5"/>
      <c r="G125" s="5">
        <f t="shared" si="1"/>
        <v>72</v>
      </c>
    </row>
    <row r="126" spans="1:7" x14ac:dyDescent="0.25">
      <c r="A126" s="5"/>
      <c r="B126" s="5" t="s">
        <v>95</v>
      </c>
      <c r="C126" s="65" t="s">
        <v>4</v>
      </c>
      <c r="D126" s="5">
        <v>60</v>
      </c>
      <c r="E126" s="5"/>
      <c r="F126" s="5"/>
      <c r="G126" s="5">
        <f t="shared" si="1"/>
        <v>60</v>
      </c>
    </row>
    <row r="127" spans="1:7" x14ac:dyDescent="0.25">
      <c r="A127" s="5"/>
      <c r="B127" s="5" t="s">
        <v>96</v>
      </c>
      <c r="C127" s="65" t="s">
        <v>4</v>
      </c>
      <c r="D127" s="5">
        <v>36</v>
      </c>
      <c r="E127" s="5"/>
      <c r="F127" s="5"/>
      <c r="G127" s="5">
        <f t="shared" si="1"/>
        <v>36</v>
      </c>
    </row>
    <row r="128" spans="1:7" x14ac:dyDescent="0.25">
      <c r="A128" s="5"/>
      <c r="B128" s="5" t="s">
        <v>97</v>
      </c>
      <c r="C128" s="65" t="s">
        <v>4</v>
      </c>
      <c r="D128" s="5">
        <v>2</v>
      </c>
      <c r="E128" s="5"/>
      <c r="F128" s="5"/>
      <c r="G128" s="5">
        <f t="shared" si="1"/>
        <v>2</v>
      </c>
    </row>
    <row r="129" spans="1:7" x14ac:dyDescent="0.25">
      <c r="A129" s="5"/>
      <c r="B129" s="5" t="s">
        <v>98</v>
      </c>
      <c r="C129" s="65" t="s">
        <v>4</v>
      </c>
      <c r="D129" s="5">
        <v>65</v>
      </c>
      <c r="E129" s="5"/>
      <c r="F129" s="5"/>
      <c r="G129" s="5">
        <f t="shared" si="1"/>
        <v>65</v>
      </c>
    </row>
    <row r="130" spans="1:7" x14ac:dyDescent="0.25">
      <c r="A130" s="5"/>
      <c r="B130" s="5" t="s">
        <v>99</v>
      </c>
      <c r="C130" s="65" t="s">
        <v>4</v>
      </c>
      <c r="D130" s="5">
        <v>16</v>
      </c>
      <c r="E130" s="5"/>
      <c r="F130" s="5">
        <f>2+6</f>
        <v>8</v>
      </c>
      <c r="G130" s="5">
        <f t="shared" si="1"/>
        <v>8</v>
      </c>
    </row>
    <row r="131" spans="1:7" x14ac:dyDescent="0.25">
      <c r="A131" s="5"/>
      <c r="B131" s="5" t="s">
        <v>311</v>
      </c>
      <c r="C131" s="65" t="s">
        <v>312</v>
      </c>
      <c r="D131" s="5">
        <v>33</v>
      </c>
      <c r="E131" s="5"/>
      <c r="F131" s="5"/>
      <c r="G131" s="5">
        <f t="shared" si="1"/>
        <v>33</v>
      </c>
    </row>
    <row r="132" spans="1:7" x14ac:dyDescent="0.25">
      <c r="A132" s="5"/>
      <c r="B132" s="5" t="s">
        <v>329</v>
      </c>
      <c r="C132" s="65" t="s">
        <v>4</v>
      </c>
      <c r="D132" s="28">
        <v>2</v>
      </c>
      <c r="E132" s="5"/>
      <c r="F132" s="5"/>
      <c r="G132" s="5">
        <f t="shared" si="1"/>
        <v>2</v>
      </c>
    </row>
    <row r="133" spans="1:7" x14ac:dyDescent="0.25">
      <c r="A133" s="5"/>
      <c r="B133" s="5" t="s">
        <v>100</v>
      </c>
      <c r="C133" s="65" t="s">
        <v>4</v>
      </c>
      <c r="D133" s="28">
        <v>2000</v>
      </c>
      <c r="E133" s="5"/>
      <c r="F133" s="5"/>
      <c r="G133" s="5">
        <f t="shared" si="1"/>
        <v>2000</v>
      </c>
    </row>
    <row r="134" spans="1:7" x14ac:dyDescent="0.25">
      <c r="A134" s="5"/>
      <c r="B134" s="5" t="s">
        <v>101</v>
      </c>
      <c r="C134" s="65" t="s">
        <v>4</v>
      </c>
      <c r="D134" s="28">
        <v>3000</v>
      </c>
      <c r="E134" s="5"/>
      <c r="F134" s="5"/>
      <c r="G134" s="5">
        <f t="shared" si="1"/>
        <v>3000</v>
      </c>
    </row>
    <row r="135" spans="1:7" x14ac:dyDescent="0.25">
      <c r="A135" s="5"/>
      <c r="B135" s="5" t="s">
        <v>102</v>
      </c>
      <c r="C135" s="65" t="s">
        <v>4</v>
      </c>
      <c r="D135" s="28">
        <v>5500</v>
      </c>
      <c r="E135" s="5"/>
      <c r="F135" s="5"/>
      <c r="G135" s="5">
        <f t="shared" si="1"/>
        <v>5500</v>
      </c>
    </row>
    <row r="136" spans="1:7" x14ac:dyDescent="0.25">
      <c r="A136" s="5"/>
      <c r="B136" s="5" t="s">
        <v>103</v>
      </c>
      <c r="C136" s="65" t="s">
        <v>4</v>
      </c>
      <c r="D136" s="28">
        <v>599</v>
      </c>
      <c r="E136" s="5"/>
      <c r="F136" s="5">
        <f>20+30</f>
        <v>50</v>
      </c>
      <c r="G136" s="5">
        <f t="shared" si="1"/>
        <v>549</v>
      </c>
    </row>
    <row r="137" spans="1:7" x14ac:dyDescent="0.25">
      <c r="A137" s="5"/>
      <c r="B137" s="5" t="s">
        <v>104</v>
      </c>
      <c r="C137" s="65" t="s">
        <v>4</v>
      </c>
      <c r="D137" s="28">
        <v>675</v>
      </c>
      <c r="E137" s="5"/>
      <c r="F137" s="5"/>
      <c r="G137" s="5">
        <f t="shared" si="1"/>
        <v>675</v>
      </c>
    </row>
    <row r="138" spans="1:7" x14ac:dyDescent="0.25">
      <c r="A138" s="5"/>
      <c r="B138" s="5" t="s">
        <v>105</v>
      </c>
      <c r="C138" s="65" t="s">
        <v>4</v>
      </c>
      <c r="D138" s="28">
        <v>450</v>
      </c>
      <c r="E138" s="5"/>
      <c r="F138" s="5">
        <f>30</f>
        <v>30</v>
      </c>
      <c r="G138" s="5">
        <f t="shared" si="1"/>
        <v>420</v>
      </c>
    </row>
    <row r="139" spans="1:7" x14ac:dyDescent="0.25">
      <c r="A139" s="5"/>
      <c r="B139" s="5" t="s">
        <v>106</v>
      </c>
      <c r="C139" s="65" t="s">
        <v>4</v>
      </c>
      <c r="D139" s="28">
        <v>1825</v>
      </c>
      <c r="E139" s="5"/>
      <c r="F139" s="5">
        <v>10</v>
      </c>
      <c r="G139" s="5">
        <f t="shared" ref="G139:G185" si="2">D139+E139-F139</f>
        <v>1815</v>
      </c>
    </row>
    <row r="140" spans="1:7" x14ac:dyDescent="0.25">
      <c r="A140" s="5"/>
      <c r="B140" s="5" t="s">
        <v>107</v>
      </c>
      <c r="C140" s="65" t="s">
        <v>4</v>
      </c>
      <c r="D140" s="28">
        <v>895</v>
      </c>
      <c r="E140" s="5"/>
      <c r="F140" s="5">
        <f>10+30</f>
        <v>40</v>
      </c>
      <c r="G140" s="5">
        <f t="shared" si="2"/>
        <v>855</v>
      </c>
    </row>
    <row r="141" spans="1:7" x14ac:dyDescent="0.25">
      <c r="A141" s="5"/>
      <c r="B141" s="5" t="s">
        <v>388</v>
      </c>
      <c r="C141" s="65" t="s">
        <v>4</v>
      </c>
      <c r="D141" s="28">
        <v>140</v>
      </c>
      <c r="E141" s="5"/>
      <c r="F141" s="5"/>
      <c r="G141" s="5">
        <f t="shared" si="2"/>
        <v>140</v>
      </c>
    </row>
    <row r="142" spans="1:7" x14ac:dyDescent="0.25">
      <c r="A142" s="5"/>
      <c r="B142" s="5" t="s">
        <v>389</v>
      </c>
      <c r="C142" s="65" t="s">
        <v>4</v>
      </c>
      <c r="D142" s="28">
        <v>5000</v>
      </c>
      <c r="E142" s="5"/>
      <c r="F142" s="5"/>
      <c r="G142" s="5">
        <f t="shared" si="2"/>
        <v>5000</v>
      </c>
    </row>
    <row r="143" spans="1:7" x14ac:dyDescent="0.25">
      <c r="A143" s="5"/>
      <c r="B143" s="5" t="s">
        <v>108</v>
      </c>
      <c r="C143" s="65" t="s">
        <v>4</v>
      </c>
      <c r="D143" s="28">
        <v>13</v>
      </c>
      <c r="E143" s="5"/>
      <c r="F143" s="5">
        <f>4+5</f>
        <v>9</v>
      </c>
      <c r="G143" s="5">
        <f t="shared" si="2"/>
        <v>4</v>
      </c>
    </row>
    <row r="144" spans="1:7" x14ac:dyDescent="0.25">
      <c r="A144" s="5"/>
      <c r="B144" s="5" t="s">
        <v>109</v>
      </c>
      <c r="C144" s="65" t="s">
        <v>4</v>
      </c>
      <c r="D144" s="5">
        <v>18</v>
      </c>
      <c r="E144" s="5"/>
      <c r="F144" s="5">
        <v>1</v>
      </c>
      <c r="G144" s="5">
        <f t="shared" si="2"/>
        <v>17</v>
      </c>
    </row>
    <row r="145" spans="1:7" x14ac:dyDescent="0.25">
      <c r="A145" s="5"/>
      <c r="B145" s="5" t="s">
        <v>110</v>
      </c>
      <c r="C145" s="65" t="s">
        <v>4</v>
      </c>
      <c r="D145" s="5">
        <v>1</v>
      </c>
      <c r="E145" s="5"/>
      <c r="F145" s="5"/>
      <c r="G145" s="5">
        <f t="shared" si="2"/>
        <v>1</v>
      </c>
    </row>
    <row r="146" spans="1:7" x14ac:dyDescent="0.25">
      <c r="A146" s="5"/>
      <c r="B146" s="5" t="s">
        <v>111</v>
      </c>
      <c r="C146" s="65" t="s">
        <v>4</v>
      </c>
      <c r="D146" s="5">
        <v>31</v>
      </c>
      <c r="E146" s="5"/>
      <c r="F146" s="5"/>
      <c r="G146" s="5">
        <f t="shared" si="2"/>
        <v>31</v>
      </c>
    </row>
    <row r="147" spans="1:7" x14ac:dyDescent="0.25">
      <c r="A147" s="5"/>
      <c r="B147" s="5" t="s">
        <v>112</v>
      </c>
      <c r="C147" s="65" t="s">
        <v>4</v>
      </c>
      <c r="D147" s="5">
        <v>2</v>
      </c>
      <c r="E147" s="5"/>
      <c r="F147" s="5">
        <f>2</f>
        <v>2</v>
      </c>
      <c r="G147" s="5">
        <f t="shared" si="2"/>
        <v>0</v>
      </c>
    </row>
    <row r="148" spans="1:7" x14ac:dyDescent="0.25">
      <c r="A148" s="5"/>
      <c r="B148" s="5" t="s">
        <v>113</v>
      </c>
      <c r="C148" s="65" t="s">
        <v>4</v>
      </c>
      <c r="D148" s="5">
        <v>1</v>
      </c>
      <c r="E148" s="5"/>
      <c r="F148" s="5"/>
      <c r="G148" s="5">
        <f t="shared" si="2"/>
        <v>1</v>
      </c>
    </row>
    <row r="149" spans="1:7" x14ac:dyDescent="0.25">
      <c r="A149" s="5"/>
      <c r="B149" s="5" t="s">
        <v>114</v>
      </c>
      <c r="C149" s="65" t="s">
        <v>4</v>
      </c>
      <c r="D149" s="5">
        <v>4</v>
      </c>
      <c r="E149" s="5"/>
      <c r="F149" s="5">
        <f>2</f>
        <v>2</v>
      </c>
      <c r="G149" s="5">
        <f t="shared" si="2"/>
        <v>2</v>
      </c>
    </row>
    <row r="150" spans="1:7" x14ac:dyDescent="0.25">
      <c r="A150" s="5"/>
      <c r="B150" s="5" t="s">
        <v>115</v>
      </c>
      <c r="C150" s="65" t="s">
        <v>4</v>
      </c>
      <c r="D150" s="5">
        <v>2</v>
      </c>
      <c r="E150" s="5"/>
      <c r="F150" s="5"/>
      <c r="G150" s="5">
        <f t="shared" si="2"/>
        <v>2</v>
      </c>
    </row>
    <row r="151" spans="1:7" x14ac:dyDescent="0.25">
      <c r="A151" s="5"/>
      <c r="B151" s="5" t="s">
        <v>116</v>
      </c>
      <c r="C151" s="65" t="s">
        <v>4</v>
      </c>
      <c r="D151" s="5">
        <v>2</v>
      </c>
      <c r="E151" s="5"/>
      <c r="F151" s="5"/>
      <c r="G151" s="5">
        <f t="shared" si="2"/>
        <v>2</v>
      </c>
    </row>
    <row r="152" spans="1:7" x14ac:dyDescent="0.25">
      <c r="A152" s="5"/>
      <c r="B152" s="5" t="s">
        <v>117</v>
      </c>
      <c r="C152" s="65" t="s">
        <v>4</v>
      </c>
      <c r="D152" s="5">
        <v>3</v>
      </c>
      <c r="E152" s="5"/>
      <c r="F152" s="5"/>
      <c r="G152" s="5">
        <f t="shared" si="2"/>
        <v>3</v>
      </c>
    </row>
    <row r="153" spans="1:7" x14ac:dyDescent="0.25">
      <c r="A153" s="5"/>
      <c r="B153" s="5" t="s">
        <v>118</v>
      </c>
      <c r="C153" s="65" t="s">
        <v>4</v>
      </c>
      <c r="D153" s="5">
        <v>2</v>
      </c>
      <c r="E153" s="5"/>
      <c r="F153" s="5"/>
      <c r="G153" s="5">
        <f t="shared" si="2"/>
        <v>2</v>
      </c>
    </row>
    <row r="154" spans="1:7" x14ac:dyDescent="0.25">
      <c r="A154" s="5"/>
      <c r="B154" s="5" t="s">
        <v>119</v>
      </c>
      <c r="C154" s="65" t="s">
        <v>4</v>
      </c>
      <c r="D154" s="5">
        <v>2</v>
      </c>
      <c r="E154" s="5"/>
      <c r="F154" s="5"/>
      <c r="G154" s="5">
        <f t="shared" si="2"/>
        <v>2</v>
      </c>
    </row>
    <row r="155" spans="1:7" x14ac:dyDescent="0.25">
      <c r="A155" s="5"/>
      <c r="B155" s="5" t="s">
        <v>120</v>
      </c>
      <c r="C155" s="65" t="s">
        <v>4</v>
      </c>
      <c r="D155" s="5">
        <v>2</v>
      </c>
      <c r="E155" s="5"/>
      <c r="F155" s="5"/>
      <c r="G155" s="5">
        <f t="shared" si="2"/>
        <v>2</v>
      </c>
    </row>
    <row r="156" spans="1:7" x14ac:dyDescent="0.25">
      <c r="A156" s="5"/>
      <c r="B156" s="5" t="s">
        <v>121</v>
      </c>
      <c r="C156" s="65" t="s">
        <v>4</v>
      </c>
      <c r="D156" s="5">
        <v>10</v>
      </c>
      <c r="E156" s="5"/>
      <c r="F156" s="5"/>
      <c r="G156" s="5">
        <f t="shared" si="2"/>
        <v>10</v>
      </c>
    </row>
    <row r="157" spans="1:7" x14ac:dyDescent="0.25">
      <c r="A157" s="5"/>
      <c r="B157" s="5" t="s">
        <v>331</v>
      </c>
      <c r="C157" s="65" t="s">
        <v>4</v>
      </c>
      <c r="D157" s="5">
        <v>2</v>
      </c>
      <c r="E157" s="5"/>
      <c r="F157" s="5"/>
      <c r="G157" s="5">
        <f t="shared" si="2"/>
        <v>2</v>
      </c>
    </row>
    <row r="158" spans="1:7" x14ac:dyDescent="0.25">
      <c r="A158" s="5"/>
      <c r="B158" s="5" t="s">
        <v>332</v>
      </c>
      <c r="C158" s="65" t="s">
        <v>4</v>
      </c>
      <c r="D158" s="5">
        <v>10</v>
      </c>
      <c r="E158" s="5"/>
      <c r="F158" s="5"/>
      <c r="G158" s="5">
        <f t="shared" si="2"/>
        <v>10</v>
      </c>
    </row>
    <row r="159" spans="1:7" x14ac:dyDescent="0.25">
      <c r="A159" s="5"/>
      <c r="B159" s="5" t="s">
        <v>333</v>
      </c>
      <c r="C159" s="65" t="s">
        <v>4</v>
      </c>
      <c r="D159" s="5">
        <v>5</v>
      </c>
      <c r="E159" s="5"/>
      <c r="F159" s="5"/>
      <c r="G159" s="5">
        <f t="shared" si="2"/>
        <v>5</v>
      </c>
    </row>
    <row r="160" spans="1:7" x14ac:dyDescent="0.25">
      <c r="A160" s="5"/>
      <c r="B160" s="5" t="s">
        <v>334</v>
      </c>
      <c r="C160" s="65" t="s">
        <v>4</v>
      </c>
      <c r="D160" s="5">
        <v>1</v>
      </c>
      <c r="E160" s="5"/>
      <c r="F160" s="5"/>
      <c r="G160" s="5">
        <f t="shared" si="2"/>
        <v>1</v>
      </c>
    </row>
    <row r="161" spans="1:7" x14ac:dyDescent="0.25">
      <c r="A161" s="5"/>
      <c r="B161" s="5" t="s">
        <v>335</v>
      </c>
      <c r="C161" s="65" t="s">
        <v>4</v>
      </c>
      <c r="D161" s="5">
        <v>3</v>
      </c>
      <c r="E161" s="5"/>
      <c r="F161" s="5"/>
      <c r="G161" s="5">
        <f t="shared" si="2"/>
        <v>3</v>
      </c>
    </row>
    <row r="162" spans="1:7" x14ac:dyDescent="0.25">
      <c r="A162" s="5"/>
      <c r="B162" s="5" t="s">
        <v>336</v>
      </c>
      <c r="C162" s="65" t="s">
        <v>4</v>
      </c>
      <c r="D162" s="5">
        <v>5</v>
      </c>
      <c r="E162" s="5"/>
      <c r="F162" s="5"/>
      <c r="G162" s="5">
        <f t="shared" si="2"/>
        <v>5</v>
      </c>
    </row>
    <row r="163" spans="1:7" x14ac:dyDescent="0.25">
      <c r="A163" s="5"/>
      <c r="B163" s="5" t="s">
        <v>337</v>
      </c>
      <c r="C163" s="65" t="s">
        <v>4</v>
      </c>
      <c r="D163" s="5">
        <v>4</v>
      </c>
      <c r="E163" s="5"/>
      <c r="F163" s="5"/>
      <c r="G163" s="5">
        <f t="shared" si="2"/>
        <v>4</v>
      </c>
    </row>
    <row r="164" spans="1:7" x14ac:dyDescent="0.25">
      <c r="A164" s="5"/>
      <c r="B164" s="5" t="s">
        <v>338</v>
      </c>
      <c r="C164" s="65" t="s">
        <v>4</v>
      </c>
      <c r="D164" s="5">
        <v>4</v>
      </c>
      <c r="E164" s="5"/>
      <c r="F164" s="5"/>
      <c r="G164" s="5">
        <f t="shared" si="2"/>
        <v>4</v>
      </c>
    </row>
    <row r="165" spans="1:7" x14ac:dyDescent="0.25">
      <c r="A165" s="5"/>
      <c r="B165" s="5" t="s">
        <v>339</v>
      </c>
      <c r="C165" s="65" t="s">
        <v>4</v>
      </c>
      <c r="D165" s="5">
        <v>3</v>
      </c>
      <c r="E165" s="5"/>
      <c r="F165" s="5"/>
      <c r="G165" s="5">
        <f t="shared" si="2"/>
        <v>3</v>
      </c>
    </row>
    <row r="166" spans="1:7" x14ac:dyDescent="0.25">
      <c r="A166" s="5"/>
      <c r="B166" s="5" t="s">
        <v>340</v>
      </c>
      <c r="C166" s="65" t="s">
        <v>4</v>
      </c>
      <c r="D166" s="5">
        <v>2</v>
      </c>
      <c r="E166" s="5"/>
      <c r="F166" s="5"/>
      <c r="G166" s="5">
        <f t="shared" si="2"/>
        <v>2</v>
      </c>
    </row>
    <row r="167" spans="1:7" x14ac:dyDescent="0.25">
      <c r="A167" s="5"/>
      <c r="B167" s="5" t="s">
        <v>341</v>
      </c>
      <c r="C167" s="65" t="s">
        <v>4</v>
      </c>
      <c r="D167" s="5">
        <v>3</v>
      </c>
      <c r="E167" s="5"/>
      <c r="F167" s="5"/>
      <c r="G167" s="5">
        <f t="shared" si="2"/>
        <v>3</v>
      </c>
    </row>
    <row r="168" spans="1:7" x14ac:dyDescent="0.25">
      <c r="A168" s="5"/>
      <c r="B168" s="5" t="s">
        <v>342</v>
      </c>
      <c r="C168" s="65" t="s">
        <v>4</v>
      </c>
      <c r="D168" s="5">
        <v>2</v>
      </c>
      <c r="E168" s="5"/>
      <c r="F168" s="5"/>
      <c r="G168" s="5">
        <f t="shared" si="2"/>
        <v>2</v>
      </c>
    </row>
    <row r="169" spans="1:7" x14ac:dyDescent="0.25">
      <c r="A169" s="5"/>
      <c r="B169" s="5" t="s">
        <v>343</v>
      </c>
      <c r="C169" s="65" t="s">
        <v>4</v>
      </c>
      <c r="D169" s="5">
        <v>1</v>
      </c>
      <c r="E169" s="5"/>
      <c r="F169" s="5"/>
      <c r="G169" s="5">
        <f t="shared" si="2"/>
        <v>1</v>
      </c>
    </row>
    <row r="170" spans="1:7" x14ac:dyDescent="0.25">
      <c r="A170" s="5"/>
      <c r="B170" s="5" t="s">
        <v>344</v>
      </c>
      <c r="C170" s="65" t="s">
        <v>4</v>
      </c>
      <c r="D170" s="5">
        <v>4</v>
      </c>
      <c r="E170" s="5"/>
      <c r="F170" s="5"/>
      <c r="G170" s="5">
        <f t="shared" si="2"/>
        <v>4</v>
      </c>
    </row>
    <row r="171" spans="1:7" x14ac:dyDescent="0.25">
      <c r="A171" s="5"/>
      <c r="B171" s="5" t="s">
        <v>345</v>
      </c>
      <c r="C171" s="65" t="s">
        <v>4</v>
      </c>
      <c r="D171" s="5">
        <v>12</v>
      </c>
      <c r="E171" s="5"/>
      <c r="F171" s="5"/>
      <c r="G171" s="5">
        <f t="shared" si="2"/>
        <v>12</v>
      </c>
    </row>
    <row r="172" spans="1:7" x14ac:dyDescent="0.25">
      <c r="A172" s="5"/>
      <c r="B172" s="5" t="s">
        <v>346</v>
      </c>
      <c r="C172" s="65" t="s">
        <v>4</v>
      </c>
      <c r="D172" s="5">
        <v>1</v>
      </c>
      <c r="E172" s="5"/>
      <c r="F172" s="5"/>
      <c r="G172" s="5">
        <f t="shared" si="2"/>
        <v>1</v>
      </c>
    </row>
    <row r="173" spans="1:7" x14ac:dyDescent="0.25">
      <c r="A173" s="5"/>
      <c r="B173" s="5" t="s">
        <v>313</v>
      </c>
      <c r="C173" s="65" t="s">
        <v>4</v>
      </c>
      <c r="D173" s="5">
        <v>1</v>
      </c>
      <c r="E173" s="5"/>
      <c r="F173" s="5"/>
      <c r="G173" s="5">
        <f t="shared" si="2"/>
        <v>1</v>
      </c>
    </row>
    <row r="174" spans="1:7" x14ac:dyDescent="0.25">
      <c r="A174" s="5"/>
      <c r="B174" s="5" t="s">
        <v>122</v>
      </c>
      <c r="C174" s="65" t="s">
        <v>4</v>
      </c>
      <c r="D174" s="5">
        <v>3</v>
      </c>
      <c r="E174" s="5"/>
      <c r="F174" s="5"/>
      <c r="G174" s="5">
        <f t="shared" si="2"/>
        <v>3</v>
      </c>
    </row>
    <row r="175" spans="1:7" x14ac:dyDescent="0.25">
      <c r="A175" s="5"/>
      <c r="B175" s="5" t="s">
        <v>347</v>
      </c>
      <c r="C175" s="65" t="s">
        <v>4</v>
      </c>
      <c r="D175" s="5">
        <v>5</v>
      </c>
      <c r="E175" s="5"/>
      <c r="F175" s="5"/>
      <c r="G175" s="5">
        <f t="shared" si="2"/>
        <v>5</v>
      </c>
    </row>
    <row r="176" spans="1:7" x14ac:dyDescent="0.25">
      <c r="A176" s="5"/>
      <c r="B176" s="5" t="s">
        <v>348</v>
      </c>
      <c r="C176" s="65" t="s">
        <v>4</v>
      </c>
      <c r="D176" s="5">
        <v>4</v>
      </c>
      <c r="E176" s="5"/>
      <c r="F176" s="5"/>
      <c r="G176" s="5">
        <f t="shared" si="2"/>
        <v>4</v>
      </c>
    </row>
    <row r="177" spans="1:7" x14ac:dyDescent="0.25">
      <c r="A177" s="5"/>
      <c r="B177" s="5" t="s">
        <v>349</v>
      </c>
      <c r="C177" s="65" t="s">
        <v>4</v>
      </c>
      <c r="D177" s="5">
        <v>5</v>
      </c>
      <c r="E177" s="5"/>
      <c r="F177" s="5"/>
      <c r="G177" s="5">
        <f t="shared" si="2"/>
        <v>5</v>
      </c>
    </row>
    <row r="178" spans="1:7" x14ac:dyDescent="0.25">
      <c r="A178" s="5"/>
      <c r="B178" s="5" t="s">
        <v>350</v>
      </c>
      <c r="C178" s="65" t="s">
        <v>4</v>
      </c>
      <c r="D178" s="5">
        <v>5</v>
      </c>
      <c r="E178" s="5"/>
      <c r="F178" s="5"/>
      <c r="G178" s="5">
        <f t="shared" si="2"/>
        <v>5</v>
      </c>
    </row>
    <row r="179" spans="1:7" x14ac:dyDescent="0.25">
      <c r="A179" s="5"/>
      <c r="B179" s="5" t="s">
        <v>123</v>
      </c>
      <c r="C179" s="65" t="s">
        <v>4</v>
      </c>
      <c r="D179" s="5">
        <v>1</v>
      </c>
      <c r="E179" s="5"/>
      <c r="F179" s="5"/>
      <c r="G179" s="5">
        <f t="shared" si="2"/>
        <v>1</v>
      </c>
    </row>
    <row r="180" spans="1:7" x14ac:dyDescent="0.25">
      <c r="A180" s="5"/>
      <c r="B180" s="5" t="s">
        <v>124</v>
      </c>
      <c r="C180" s="65" t="s">
        <v>4</v>
      </c>
      <c r="D180" s="5">
        <v>6</v>
      </c>
      <c r="E180" s="5"/>
      <c r="F180" s="5">
        <v>1</v>
      </c>
      <c r="G180" s="5">
        <f t="shared" si="2"/>
        <v>5</v>
      </c>
    </row>
    <row r="181" spans="1:7" x14ac:dyDescent="0.25">
      <c r="A181" s="5"/>
      <c r="B181" s="5" t="s">
        <v>125</v>
      </c>
      <c r="C181" s="65" t="s">
        <v>4</v>
      </c>
      <c r="D181" s="5">
        <v>15</v>
      </c>
      <c r="E181" s="5"/>
      <c r="F181" s="5">
        <v>10</v>
      </c>
      <c r="G181" s="5">
        <f t="shared" si="2"/>
        <v>5</v>
      </c>
    </row>
    <row r="182" spans="1:7" x14ac:dyDescent="0.25">
      <c r="A182" s="5"/>
      <c r="B182" s="5" t="s">
        <v>351</v>
      </c>
      <c r="C182" s="65" t="s">
        <v>4</v>
      </c>
      <c r="D182" s="5">
        <v>6</v>
      </c>
      <c r="E182" s="5"/>
      <c r="F182" s="5">
        <v>3</v>
      </c>
      <c r="G182" s="5">
        <f t="shared" si="2"/>
        <v>3</v>
      </c>
    </row>
    <row r="183" spans="1:7" x14ac:dyDescent="0.25">
      <c r="A183" s="5"/>
      <c r="B183" s="5" t="s">
        <v>126</v>
      </c>
      <c r="C183" s="65" t="s">
        <v>4</v>
      </c>
      <c r="D183" s="5">
        <v>5</v>
      </c>
      <c r="E183" s="5"/>
      <c r="F183" s="5"/>
      <c r="G183" s="5">
        <f t="shared" si="2"/>
        <v>5</v>
      </c>
    </row>
    <row r="184" spans="1:7" x14ac:dyDescent="0.25">
      <c r="A184" s="5"/>
      <c r="B184" s="5" t="s">
        <v>352</v>
      </c>
      <c r="C184" s="65" t="s">
        <v>4</v>
      </c>
      <c r="D184" s="5">
        <v>2</v>
      </c>
      <c r="E184" s="5"/>
      <c r="F184" s="5"/>
      <c r="G184" s="5">
        <f t="shared" si="2"/>
        <v>2</v>
      </c>
    </row>
    <row r="185" spans="1:7" x14ac:dyDescent="0.25">
      <c r="A185" s="5"/>
      <c r="B185" s="30" t="s">
        <v>127</v>
      </c>
      <c r="C185" s="66" t="s">
        <v>4</v>
      </c>
      <c r="D185" s="30">
        <v>4</v>
      </c>
      <c r="E185" s="5"/>
      <c r="F185" s="5"/>
      <c r="G185" s="5">
        <f t="shared" si="2"/>
        <v>4</v>
      </c>
    </row>
    <row r="187" spans="1:7" ht="15.75" x14ac:dyDescent="0.25">
      <c r="B187" s="98" t="s">
        <v>128</v>
      </c>
      <c r="C187" s="98"/>
      <c r="D187" s="98"/>
    </row>
    <row r="189" spans="1:7" x14ac:dyDescent="0.25">
      <c r="A189" s="31" t="s">
        <v>0</v>
      </c>
      <c r="B189" s="31" t="s">
        <v>1</v>
      </c>
      <c r="C189" s="60" t="s">
        <v>2</v>
      </c>
      <c r="D189" s="60" t="s">
        <v>3</v>
      </c>
      <c r="E189" s="31" t="s">
        <v>200</v>
      </c>
      <c r="F189" s="31" t="s">
        <v>201</v>
      </c>
      <c r="G189" s="31" t="s">
        <v>199</v>
      </c>
    </row>
    <row r="190" spans="1:7" x14ac:dyDescent="0.25">
      <c r="A190" s="5"/>
      <c r="B190" s="5" t="s">
        <v>390</v>
      </c>
      <c r="C190" s="65" t="s">
        <v>4</v>
      </c>
      <c r="D190" s="28">
        <v>5</v>
      </c>
      <c r="E190" s="5"/>
      <c r="F190" s="5"/>
      <c r="G190" s="5">
        <f t="shared" ref="G190:G219" si="3">D190+E190-F190</f>
        <v>5</v>
      </c>
    </row>
    <row r="191" spans="1:7" x14ac:dyDescent="0.25">
      <c r="A191" s="5"/>
      <c r="B191" s="5" t="s">
        <v>129</v>
      </c>
      <c r="C191" s="65" t="s">
        <v>4</v>
      </c>
      <c r="D191" s="28">
        <v>13</v>
      </c>
      <c r="E191" s="5"/>
      <c r="F191" s="5"/>
      <c r="G191" s="5">
        <f t="shared" si="3"/>
        <v>13</v>
      </c>
    </row>
    <row r="192" spans="1:7" x14ac:dyDescent="0.25">
      <c r="A192" s="5"/>
      <c r="B192" s="5" t="s">
        <v>130</v>
      </c>
      <c r="C192" s="65" t="s">
        <v>4</v>
      </c>
      <c r="D192" s="28">
        <v>49</v>
      </c>
      <c r="E192" s="5"/>
      <c r="F192" s="5"/>
      <c r="G192" s="5">
        <f t="shared" si="3"/>
        <v>49</v>
      </c>
    </row>
    <row r="193" spans="1:7" x14ac:dyDescent="0.25">
      <c r="A193" s="5"/>
      <c r="B193" s="5" t="s">
        <v>131</v>
      </c>
      <c r="C193" s="65" t="s">
        <v>4</v>
      </c>
      <c r="D193" s="28">
        <v>6</v>
      </c>
      <c r="E193" s="5"/>
      <c r="F193" s="5">
        <v>1</v>
      </c>
      <c r="G193" s="5">
        <f t="shared" si="3"/>
        <v>5</v>
      </c>
    </row>
    <row r="194" spans="1:7" x14ac:dyDescent="0.25">
      <c r="A194" s="5"/>
      <c r="B194" s="5" t="s">
        <v>132</v>
      </c>
      <c r="C194" s="65" t="s">
        <v>4</v>
      </c>
      <c r="D194" s="5">
        <v>34</v>
      </c>
      <c r="E194" s="5"/>
      <c r="F194" s="5">
        <v>1</v>
      </c>
      <c r="G194" s="5">
        <f t="shared" si="3"/>
        <v>33</v>
      </c>
    </row>
    <row r="195" spans="1:7" x14ac:dyDescent="0.25">
      <c r="A195" s="5"/>
      <c r="B195" s="5" t="s">
        <v>133</v>
      </c>
      <c r="C195" s="65" t="s">
        <v>134</v>
      </c>
      <c r="D195" s="5">
        <v>55</v>
      </c>
      <c r="E195" s="5"/>
      <c r="F195" s="5">
        <v>1</v>
      </c>
      <c r="G195" s="5">
        <f t="shared" si="3"/>
        <v>54</v>
      </c>
    </row>
    <row r="196" spans="1:7" x14ac:dyDescent="0.25">
      <c r="A196" s="5"/>
      <c r="B196" s="5" t="s">
        <v>135</v>
      </c>
      <c r="C196" s="65" t="s">
        <v>4</v>
      </c>
      <c r="D196" s="5">
        <v>30</v>
      </c>
      <c r="E196" s="5"/>
      <c r="F196" s="5"/>
      <c r="G196" s="5">
        <f t="shared" si="3"/>
        <v>30</v>
      </c>
    </row>
    <row r="197" spans="1:7" x14ac:dyDescent="0.25">
      <c r="A197" s="5"/>
      <c r="B197" s="5" t="s">
        <v>136</v>
      </c>
      <c r="C197" s="65" t="s">
        <v>4</v>
      </c>
      <c r="D197" s="5">
        <v>3</v>
      </c>
      <c r="E197" s="5"/>
      <c r="F197" s="5"/>
      <c r="G197" s="5">
        <f t="shared" si="3"/>
        <v>3</v>
      </c>
    </row>
    <row r="198" spans="1:7" x14ac:dyDescent="0.25">
      <c r="A198" s="5"/>
      <c r="B198" s="28" t="s">
        <v>391</v>
      </c>
      <c r="C198" s="65" t="s">
        <v>137</v>
      </c>
      <c r="D198" s="5">
        <v>91</v>
      </c>
      <c r="E198" s="5"/>
      <c r="F198" s="5"/>
      <c r="G198" s="5">
        <f t="shared" si="3"/>
        <v>91</v>
      </c>
    </row>
    <row r="199" spans="1:7" x14ac:dyDescent="0.25">
      <c r="A199" s="5"/>
      <c r="B199" s="28" t="s">
        <v>392</v>
      </c>
      <c r="C199" s="65" t="s">
        <v>138</v>
      </c>
      <c r="D199" s="28">
        <v>3.5</v>
      </c>
      <c r="E199" s="5"/>
      <c r="F199" s="5"/>
      <c r="G199" s="5">
        <f t="shared" si="3"/>
        <v>3.5</v>
      </c>
    </row>
    <row r="200" spans="1:7" x14ac:dyDescent="0.25">
      <c r="A200" s="5"/>
      <c r="B200" s="5" t="s">
        <v>139</v>
      </c>
      <c r="C200" s="65" t="s">
        <v>4</v>
      </c>
      <c r="D200" s="5">
        <v>15</v>
      </c>
      <c r="E200" s="5"/>
      <c r="F200" s="5"/>
      <c r="G200" s="5">
        <f t="shared" si="3"/>
        <v>15</v>
      </c>
    </row>
    <row r="201" spans="1:7" x14ac:dyDescent="0.25">
      <c r="A201" s="5"/>
      <c r="B201" s="5" t="s">
        <v>140</v>
      </c>
      <c r="C201" s="65" t="s">
        <v>4</v>
      </c>
      <c r="D201" s="5">
        <v>13</v>
      </c>
      <c r="E201" s="5"/>
      <c r="F201" s="5"/>
      <c r="G201" s="5">
        <f t="shared" si="3"/>
        <v>13</v>
      </c>
    </row>
    <row r="202" spans="1:7" x14ac:dyDescent="0.25">
      <c r="A202" s="5"/>
      <c r="B202" s="5" t="s">
        <v>141</v>
      </c>
      <c r="C202" s="65" t="s">
        <v>4</v>
      </c>
      <c r="D202" s="5">
        <v>15</v>
      </c>
      <c r="E202" s="5"/>
      <c r="F202" s="5">
        <v>2</v>
      </c>
      <c r="G202" s="5">
        <f t="shared" si="3"/>
        <v>13</v>
      </c>
    </row>
    <row r="203" spans="1:7" x14ac:dyDescent="0.25">
      <c r="A203" s="5"/>
      <c r="B203" s="5" t="s">
        <v>142</v>
      </c>
      <c r="C203" s="65" t="s">
        <v>4</v>
      </c>
      <c r="D203" s="5">
        <v>3</v>
      </c>
      <c r="E203" s="5"/>
      <c r="F203" s="5"/>
      <c r="G203" s="5">
        <f t="shared" si="3"/>
        <v>3</v>
      </c>
    </row>
    <row r="204" spans="1:7" x14ac:dyDescent="0.25">
      <c r="A204" s="5"/>
      <c r="B204" s="28" t="s">
        <v>143</v>
      </c>
      <c r="C204" s="65" t="s">
        <v>4</v>
      </c>
      <c r="D204" s="5">
        <v>9</v>
      </c>
      <c r="E204" s="5"/>
      <c r="F204" s="5"/>
      <c r="G204" s="5">
        <f t="shared" si="3"/>
        <v>9</v>
      </c>
    </row>
    <row r="205" spans="1:7" x14ac:dyDescent="0.25">
      <c r="A205" s="5"/>
      <c r="B205" s="28" t="s">
        <v>144</v>
      </c>
      <c r="C205" s="65" t="s">
        <v>145</v>
      </c>
      <c r="D205" s="5">
        <v>13</v>
      </c>
      <c r="E205" s="5"/>
      <c r="F205" s="5">
        <v>2</v>
      </c>
      <c r="G205" s="5">
        <f t="shared" si="3"/>
        <v>11</v>
      </c>
    </row>
    <row r="206" spans="1:7" x14ac:dyDescent="0.25">
      <c r="A206" s="5"/>
      <c r="B206" s="5" t="s">
        <v>146</v>
      </c>
      <c r="C206" s="65" t="s">
        <v>4</v>
      </c>
      <c r="D206" s="5">
        <v>52</v>
      </c>
      <c r="E206" s="5"/>
      <c r="F206" s="5"/>
      <c r="G206" s="5">
        <f t="shared" si="3"/>
        <v>52</v>
      </c>
    </row>
    <row r="207" spans="1:7" x14ac:dyDescent="0.25">
      <c r="A207" s="5"/>
      <c r="B207" s="5" t="s">
        <v>147</v>
      </c>
      <c r="C207" s="65" t="s">
        <v>4</v>
      </c>
      <c r="D207" s="5">
        <v>11</v>
      </c>
      <c r="E207" s="5"/>
      <c r="F207" s="5">
        <v>1</v>
      </c>
      <c r="G207" s="5">
        <f t="shared" si="3"/>
        <v>10</v>
      </c>
    </row>
    <row r="208" spans="1:7" x14ac:dyDescent="0.25">
      <c r="A208" s="5"/>
      <c r="B208" s="5" t="s">
        <v>393</v>
      </c>
      <c r="C208" s="65" t="s">
        <v>4</v>
      </c>
      <c r="D208" s="5">
        <v>2</v>
      </c>
      <c r="E208" s="5"/>
      <c r="F208" s="5"/>
      <c r="G208" s="5">
        <f t="shared" si="3"/>
        <v>2</v>
      </c>
    </row>
    <row r="209" spans="1:7" x14ac:dyDescent="0.25">
      <c r="A209" s="5"/>
      <c r="B209" s="5" t="s">
        <v>148</v>
      </c>
      <c r="C209" s="65" t="s">
        <v>4</v>
      </c>
      <c r="D209" s="5">
        <v>12</v>
      </c>
      <c r="E209" s="5"/>
      <c r="F209" s="5"/>
      <c r="G209" s="5">
        <f t="shared" si="3"/>
        <v>12</v>
      </c>
    </row>
    <row r="210" spans="1:7" x14ac:dyDescent="0.25">
      <c r="A210" s="5"/>
      <c r="B210" s="28" t="s">
        <v>353</v>
      </c>
      <c r="C210" s="65" t="s">
        <v>4</v>
      </c>
      <c r="D210" s="5">
        <v>19</v>
      </c>
      <c r="E210" s="5"/>
      <c r="F210" s="5"/>
      <c r="G210" s="5">
        <f t="shared" si="3"/>
        <v>19</v>
      </c>
    </row>
    <row r="211" spans="1:7" x14ac:dyDescent="0.25">
      <c r="A211" s="5"/>
      <c r="B211" s="5" t="s">
        <v>149</v>
      </c>
      <c r="C211" s="65" t="s">
        <v>4</v>
      </c>
      <c r="D211" s="5">
        <v>9</v>
      </c>
      <c r="E211" s="5"/>
      <c r="F211" s="5">
        <v>1</v>
      </c>
      <c r="G211" s="5">
        <f t="shared" si="3"/>
        <v>8</v>
      </c>
    </row>
    <row r="212" spans="1:7" x14ac:dyDescent="0.25">
      <c r="A212" s="5"/>
      <c r="B212" s="5" t="s">
        <v>319</v>
      </c>
      <c r="C212" s="65" t="s">
        <v>4</v>
      </c>
      <c r="D212" s="5">
        <v>1</v>
      </c>
      <c r="E212" s="5"/>
      <c r="F212" s="5"/>
      <c r="G212" s="5">
        <f t="shared" si="3"/>
        <v>1</v>
      </c>
    </row>
    <row r="213" spans="1:7" x14ac:dyDescent="0.25">
      <c r="A213" s="5"/>
      <c r="B213" s="5" t="s">
        <v>150</v>
      </c>
      <c r="C213" s="65" t="s">
        <v>4</v>
      </c>
      <c r="D213" s="5">
        <v>17</v>
      </c>
      <c r="E213" s="5"/>
      <c r="F213" s="5"/>
      <c r="G213" s="5">
        <f t="shared" si="3"/>
        <v>17</v>
      </c>
    </row>
    <row r="214" spans="1:7" x14ac:dyDescent="0.25">
      <c r="A214" s="5"/>
      <c r="B214" s="28" t="s">
        <v>151</v>
      </c>
      <c r="C214" s="65" t="s">
        <v>4</v>
      </c>
      <c r="D214" s="28">
        <v>8</v>
      </c>
      <c r="E214" s="5"/>
      <c r="F214" s="5">
        <v>2</v>
      </c>
      <c r="G214" s="5">
        <f t="shared" si="3"/>
        <v>6</v>
      </c>
    </row>
    <row r="215" spans="1:7" x14ac:dyDescent="0.25">
      <c r="A215" s="5"/>
      <c r="B215" s="28" t="s">
        <v>152</v>
      </c>
      <c r="C215" s="65" t="s">
        <v>4</v>
      </c>
      <c r="D215" s="28">
        <v>6</v>
      </c>
      <c r="E215" s="5"/>
      <c r="F215" s="5">
        <v>2</v>
      </c>
      <c r="G215" s="5">
        <f t="shared" si="3"/>
        <v>4</v>
      </c>
    </row>
    <row r="216" spans="1:7" x14ac:dyDescent="0.25">
      <c r="A216" s="5"/>
      <c r="B216" s="28" t="s">
        <v>153</v>
      </c>
      <c r="C216" s="65" t="s">
        <v>4</v>
      </c>
      <c r="D216" s="28">
        <v>7.1</v>
      </c>
      <c r="E216" s="5"/>
      <c r="F216" s="5"/>
      <c r="G216" s="5">
        <f t="shared" si="3"/>
        <v>7.1</v>
      </c>
    </row>
    <row r="217" spans="1:7" x14ac:dyDescent="0.25">
      <c r="A217" s="5"/>
      <c r="B217" s="5" t="s">
        <v>354</v>
      </c>
      <c r="C217" s="65" t="s">
        <v>4</v>
      </c>
      <c r="D217" s="5">
        <v>24</v>
      </c>
      <c r="E217" s="5"/>
      <c r="F217" s="5"/>
      <c r="G217" s="5">
        <f t="shared" si="3"/>
        <v>24</v>
      </c>
    </row>
    <row r="218" spans="1:7" x14ac:dyDescent="0.25">
      <c r="A218" s="5"/>
      <c r="B218" s="5" t="s">
        <v>394</v>
      </c>
      <c r="C218" s="65" t="s">
        <v>4</v>
      </c>
      <c r="D218" s="28">
        <v>9.4</v>
      </c>
      <c r="E218" s="5"/>
      <c r="F218" s="5">
        <v>0.1</v>
      </c>
      <c r="G218" s="5">
        <f t="shared" si="3"/>
        <v>9.3000000000000007</v>
      </c>
    </row>
    <row r="219" spans="1:7" x14ac:dyDescent="0.25">
      <c r="A219" s="5"/>
      <c r="B219" s="5" t="s">
        <v>154</v>
      </c>
      <c r="C219" s="65" t="s">
        <v>4</v>
      </c>
      <c r="D219" s="5">
        <v>13</v>
      </c>
      <c r="E219" s="5"/>
      <c r="F219" s="5">
        <v>2</v>
      </c>
      <c r="G219" s="5">
        <f t="shared" si="3"/>
        <v>11</v>
      </c>
    </row>
    <row r="220" spans="1:7" s="56" customFormat="1" x14ac:dyDescent="0.25">
      <c r="C220" s="67"/>
    </row>
    <row r="222" spans="1:7" ht="15.75" x14ac:dyDescent="0.25">
      <c r="B222" s="98" t="s">
        <v>155</v>
      </c>
      <c r="C222" s="98"/>
      <c r="D222" s="98"/>
    </row>
    <row r="224" spans="1:7" x14ac:dyDescent="0.25">
      <c r="A224" s="5"/>
      <c r="B224" s="31" t="s">
        <v>1</v>
      </c>
      <c r="C224" s="60" t="s">
        <v>2</v>
      </c>
      <c r="D224" s="60" t="s">
        <v>3</v>
      </c>
      <c r="E224" s="31" t="s">
        <v>200</v>
      </c>
      <c r="F224" s="31" t="s">
        <v>201</v>
      </c>
      <c r="G224" s="31" t="s">
        <v>199</v>
      </c>
    </row>
    <row r="225" spans="1:7" x14ac:dyDescent="0.25">
      <c r="A225" s="5"/>
      <c r="B225" s="68" t="s">
        <v>156</v>
      </c>
      <c r="C225" s="63" t="s">
        <v>4</v>
      </c>
      <c r="D225" s="64">
        <v>1</v>
      </c>
      <c r="E225" s="5"/>
      <c r="F225" s="5"/>
      <c r="G225" s="5">
        <f t="shared" ref="G225:G228" si="4">D225+E225-F225</f>
        <v>1</v>
      </c>
    </row>
    <row r="226" spans="1:7" x14ac:dyDescent="0.25">
      <c r="A226" s="5"/>
      <c r="B226" s="5" t="s">
        <v>157</v>
      </c>
      <c r="C226" s="65" t="s">
        <v>4</v>
      </c>
      <c r="D226" s="5">
        <v>72</v>
      </c>
      <c r="E226" s="5"/>
      <c r="F226" s="5">
        <f>2+1</f>
        <v>3</v>
      </c>
      <c r="G226" s="5">
        <f t="shared" si="4"/>
        <v>69</v>
      </c>
    </row>
    <row r="227" spans="1:7" x14ac:dyDescent="0.25">
      <c r="A227" s="5"/>
      <c r="B227" s="5" t="s">
        <v>158</v>
      </c>
      <c r="C227" s="65" t="s">
        <v>4</v>
      </c>
      <c r="D227" s="5">
        <v>70</v>
      </c>
      <c r="E227" s="5"/>
      <c r="F227" s="5">
        <f>1</f>
        <v>1</v>
      </c>
      <c r="G227" s="5">
        <f t="shared" si="4"/>
        <v>69</v>
      </c>
    </row>
    <row r="228" spans="1:7" x14ac:dyDescent="0.25">
      <c r="A228" s="5"/>
      <c r="B228" s="5" t="s">
        <v>159</v>
      </c>
      <c r="C228" s="65" t="s">
        <v>4</v>
      </c>
      <c r="D228" s="28">
        <v>4</v>
      </c>
      <c r="E228" s="5"/>
      <c r="F228" s="5"/>
      <c r="G228" s="5">
        <f t="shared" si="4"/>
        <v>4</v>
      </c>
    </row>
    <row r="230" spans="1:7" ht="15.75" x14ac:dyDescent="0.25">
      <c r="B230" s="98" t="s">
        <v>160</v>
      </c>
      <c r="C230" s="98"/>
      <c r="D230" s="98"/>
    </row>
    <row r="232" spans="1:7" ht="15.75" x14ac:dyDescent="0.25">
      <c r="A232" s="31" t="s">
        <v>0</v>
      </c>
      <c r="B232" s="69" t="s">
        <v>1</v>
      </c>
      <c r="C232" s="70" t="s">
        <v>2</v>
      </c>
      <c r="D232" s="70" t="s">
        <v>3</v>
      </c>
      <c r="E232" s="31" t="s">
        <v>200</v>
      </c>
      <c r="F232" s="31" t="s">
        <v>201</v>
      </c>
      <c r="G232" s="31" t="s">
        <v>199</v>
      </c>
    </row>
    <row r="233" spans="1:7" x14ac:dyDescent="0.25">
      <c r="A233" s="5"/>
      <c r="B233" s="5" t="s">
        <v>161</v>
      </c>
      <c r="C233" s="65" t="s">
        <v>162</v>
      </c>
      <c r="D233" s="5">
        <v>3</v>
      </c>
      <c r="E233" s="5">
        <v>10</v>
      </c>
      <c r="F233" s="5">
        <f>2+4</f>
        <v>6</v>
      </c>
      <c r="G233" s="5">
        <f t="shared" ref="G233:G264" si="5">D233+E233-F233</f>
        <v>7</v>
      </c>
    </row>
    <row r="234" spans="1:7" x14ac:dyDescent="0.25">
      <c r="A234" s="5"/>
      <c r="B234" s="5" t="s">
        <v>163</v>
      </c>
      <c r="C234" s="65" t="s">
        <v>4</v>
      </c>
      <c r="D234" s="5">
        <v>40</v>
      </c>
      <c r="E234" s="5"/>
      <c r="F234" s="5"/>
      <c r="G234" s="5">
        <f t="shared" si="5"/>
        <v>40</v>
      </c>
    </row>
    <row r="235" spans="1:7" x14ac:dyDescent="0.25">
      <c r="A235" s="5"/>
      <c r="B235" s="5" t="s">
        <v>164</v>
      </c>
      <c r="C235" s="65" t="s">
        <v>4</v>
      </c>
      <c r="D235" s="5">
        <v>40</v>
      </c>
      <c r="E235" s="5"/>
      <c r="F235" s="5"/>
      <c r="G235" s="5">
        <f t="shared" si="5"/>
        <v>40</v>
      </c>
    </row>
    <row r="236" spans="1:7" x14ac:dyDescent="0.25">
      <c r="A236" s="5"/>
      <c r="B236" s="5" t="s">
        <v>165</v>
      </c>
      <c r="C236" s="65" t="s">
        <v>4</v>
      </c>
      <c r="D236" s="5">
        <v>33</v>
      </c>
      <c r="E236" s="5"/>
      <c r="F236" s="5">
        <f>4</f>
        <v>4</v>
      </c>
      <c r="G236" s="5">
        <f t="shared" si="5"/>
        <v>29</v>
      </c>
    </row>
    <row r="237" spans="1:7" x14ac:dyDescent="0.25">
      <c r="A237" s="5"/>
      <c r="B237" s="5" t="s">
        <v>166</v>
      </c>
      <c r="C237" s="65" t="s">
        <v>4</v>
      </c>
      <c r="D237" s="5">
        <v>4</v>
      </c>
      <c r="E237" s="5"/>
      <c r="F237" s="5"/>
      <c r="G237" s="5">
        <f t="shared" si="5"/>
        <v>4</v>
      </c>
    </row>
    <row r="238" spans="1:7" x14ac:dyDescent="0.25">
      <c r="A238" s="5"/>
      <c r="B238" s="5" t="s">
        <v>167</v>
      </c>
      <c r="C238" s="65" t="s">
        <v>4</v>
      </c>
      <c r="D238" s="5">
        <v>2</v>
      </c>
      <c r="E238" s="5"/>
      <c r="F238" s="5"/>
      <c r="G238" s="5">
        <f t="shared" si="5"/>
        <v>2</v>
      </c>
    </row>
    <row r="239" spans="1:7" x14ac:dyDescent="0.25">
      <c r="A239" s="5"/>
      <c r="B239" s="5" t="s">
        <v>168</v>
      </c>
      <c r="C239" s="65" t="s">
        <v>4</v>
      </c>
      <c r="D239" s="5">
        <v>18</v>
      </c>
      <c r="E239" s="5"/>
      <c r="F239" s="5"/>
      <c r="G239" s="5">
        <f t="shared" si="5"/>
        <v>18</v>
      </c>
    </row>
    <row r="240" spans="1:7" x14ac:dyDescent="0.25">
      <c r="A240" s="5"/>
      <c r="B240" s="5" t="s">
        <v>169</v>
      </c>
      <c r="C240" s="65" t="s">
        <v>4</v>
      </c>
      <c r="D240" s="5">
        <v>1</v>
      </c>
      <c r="E240" s="5"/>
      <c r="F240" s="5"/>
      <c r="G240" s="5">
        <f t="shared" si="5"/>
        <v>1</v>
      </c>
    </row>
    <row r="241" spans="1:7" x14ac:dyDescent="0.25">
      <c r="A241" s="5"/>
      <c r="B241" s="5" t="s">
        <v>170</v>
      </c>
      <c r="C241" s="65" t="s">
        <v>4</v>
      </c>
      <c r="D241" s="5">
        <v>4</v>
      </c>
      <c r="E241" s="5">
        <v>1</v>
      </c>
      <c r="F241" s="5"/>
      <c r="G241" s="5">
        <f t="shared" si="5"/>
        <v>5</v>
      </c>
    </row>
    <row r="242" spans="1:7" x14ac:dyDescent="0.25">
      <c r="A242" s="5"/>
      <c r="B242" s="5" t="s">
        <v>171</v>
      </c>
      <c r="C242" s="65" t="s">
        <v>4</v>
      </c>
      <c r="D242" s="5">
        <v>69</v>
      </c>
      <c r="E242" s="5"/>
      <c r="F242" s="5">
        <f>5</f>
        <v>5</v>
      </c>
      <c r="G242" s="5">
        <f t="shared" si="5"/>
        <v>64</v>
      </c>
    </row>
    <row r="243" spans="1:7" x14ac:dyDescent="0.25">
      <c r="A243" s="5"/>
      <c r="B243" s="5" t="s">
        <v>172</v>
      </c>
      <c r="C243" s="65" t="s">
        <v>4</v>
      </c>
      <c r="D243" s="5">
        <v>21</v>
      </c>
      <c r="E243" s="5"/>
      <c r="F243" s="5"/>
      <c r="G243" s="5">
        <f t="shared" si="5"/>
        <v>21</v>
      </c>
    </row>
    <row r="244" spans="1:7" x14ac:dyDescent="0.25">
      <c r="A244" s="5"/>
      <c r="B244" s="5" t="s">
        <v>173</v>
      </c>
      <c r="C244" s="65" t="s">
        <v>4</v>
      </c>
      <c r="D244" s="5">
        <v>19</v>
      </c>
      <c r="E244" s="5"/>
      <c r="F244" s="5"/>
      <c r="G244" s="5">
        <f t="shared" si="5"/>
        <v>19</v>
      </c>
    </row>
    <row r="245" spans="1:7" x14ac:dyDescent="0.25">
      <c r="A245" s="5"/>
      <c r="B245" s="5" t="s">
        <v>174</v>
      </c>
      <c r="C245" s="65" t="s">
        <v>4</v>
      </c>
      <c r="D245" s="5">
        <v>7</v>
      </c>
      <c r="E245" s="5"/>
      <c r="F245" s="5"/>
      <c r="G245" s="5">
        <f t="shared" si="5"/>
        <v>7</v>
      </c>
    </row>
    <row r="246" spans="1:7" x14ac:dyDescent="0.25">
      <c r="A246" s="5"/>
      <c r="B246" s="5" t="s">
        <v>175</v>
      </c>
      <c r="C246" s="65" t="s">
        <v>4</v>
      </c>
      <c r="D246" s="5">
        <v>4</v>
      </c>
      <c r="E246" s="5"/>
      <c r="F246" s="5"/>
      <c r="G246" s="5">
        <f t="shared" si="5"/>
        <v>4</v>
      </c>
    </row>
    <row r="247" spans="1:7" x14ac:dyDescent="0.25">
      <c r="A247" s="5"/>
      <c r="B247" s="5" t="s">
        <v>176</v>
      </c>
      <c r="C247" s="65" t="s">
        <v>4</v>
      </c>
      <c r="D247" s="5">
        <v>1</v>
      </c>
      <c r="E247" s="5"/>
      <c r="F247" s="5"/>
      <c r="G247" s="5">
        <f t="shared" si="5"/>
        <v>1</v>
      </c>
    </row>
    <row r="248" spans="1:7" x14ac:dyDescent="0.25">
      <c r="A248" s="5"/>
      <c r="B248" s="5" t="s">
        <v>177</v>
      </c>
      <c r="C248" s="65" t="s">
        <v>4</v>
      </c>
      <c r="D248" s="5">
        <v>52</v>
      </c>
      <c r="E248" s="5"/>
      <c r="F248" s="5"/>
      <c r="G248" s="5">
        <f t="shared" si="5"/>
        <v>52</v>
      </c>
    </row>
    <row r="249" spans="1:7" x14ac:dyDescent="0.25">
      <c r="A249" s="5"/>
      <c r="B249" s="5" t="s">
        <v>178</v>
      </c>
      <c r="C249" s="65" t="s">
        <v>4</v>
      </c>
      <c r="D249" s="28">
        <v>19</v>
      </c>
      <c r="E249" s="5"/>
      <c r="F249" s="5"/>
      <c r="G249" s="5">
        <f t="shared" si="5"/>
        <v>19</v>
      </c>
    </row>
    <row r="250" spans="1:7" x14ac:dyDescent="0.25">
      <c r="A250" s="5"/>
      <c r="B250" s="5" t="s">
        <v>179</v>
      </c>
      <c r="C250" s="65" t="s">
        <v>180</v>
      </c>
      <c r="D250" s="28">
        <v>1</v>
      </c>
      <c r="E250" s="5"/>
      <c r="F250" s="5">
        <v>1</v>
      </c>
      <c r="G250" s="5">
        <f t="shared" si="5"/>
        <v>0</v>
      </c>
    </row>
    <row r="251" spans="1:7" x14ac:dyDescent="0.25">
      <c r="A251" s="5"/>
      <c r="B251" s="71" t="s">
        <v>395</v>
      </c>
      <c r="C251" s="65" t="s">
        <v>4</v>
      </c>
      <c r="D251" s="71">
        <v>1</v>
      </c>
      <c r="E251" s="5"/>
      <c r="F251" s="5"/>
      <c r="G251" s="5">
        <f t="shared" si="5"/>
        <v>1</v>
      </c>
    </row>
    <row r="252" spans="1:7" x14ac:dyDescent="0.25">
      <c r="A252" s="5"/>
      <c r="B252" s="5" t="s">
        <v>181</v>
      </c>
      <c r="C252" s="65" t="s">
        <v>4</v>
      </c>
      <c r="D252" s="28">
        <v>11</v>
      </c>
      <c r="E252" s="5"/>
      <c r="F252" s="5"/>
      <c r="G252" s="5">
        <f t="shared" si="5"/>
        <v>11</v>
      </c>
    </row>
    <row r="253" spans="1:7" x14ac:dyDescent="0.25">
      <c r="A253" s="5"/>
      <c r="B253" s="5" t="s">
        <v>182</v>
      </c>
      <c r="C253" s="65" t="s">
        <v>4</v>
      </c>
      <c r="D253" s="28">
        <v>11</v>
      </c>
      <c r="E253" s="5"/>
      <c r="F253" s="5"/>
      <c r="G253" s="5">
        <f t="shared" si="5"/>
        <v>11</v>
      </c>
    </row>
    <row r="254" spans="1:7" x14ac:dyDescent="0.25">
      <c r="A254" s="5"/>
      <c r="B254" s="5" t="s">
        <v>183</v>
      </c>
      <c r="C254" s="65" t="s">
        <v>4</v>
      </c>
      <c r="D254" s="28">
        <v>30</v>
      </c>
      <c r="E254" s="5"/>
      <c r="F254" s="5"/>
      <c r="G254" s="5">
        <f t="shared" si="5"/>
        <v>30</v>
      </c>
    </row>
    <row r="255" spans="1:7" x14ac:dyDescent="0.25">
      <c r="A255" s="5"/>
      <c r="B255" s="5" t="s">
        <v>184</v>
      </c>
      <c r="C255" s="65" t="s">
        <v>4</v>
      </c>
      <c r="D255" s="28">
        <v>8</v>
      </c>
      <c r="E255" s="5"/>
      <c r="F255" s="5"/>
      <c r="G255" s="5">
        <f t="shared" si="5"/>
        <v>8</v>
      </c>
    </row>
    <row r="256" spans="1:7" x14ac:dyDescent="0.25">
      <c r="A256" s="5"/>
      <c r="B256" s="5" t="s">
        <v>185</v>
      </c>
      <c r="C256" s="65" t="s">
        <v>32</v>
      </c>
      <c r="D256" s="5">
        <v>29</v>
      </c>
      <c r="E256" s="5"/>
      <c r="F256" s="5"/>
      <c r="G256" s="5">
        <f t="shared" si="5"/>
        <v>29</v>
      </c>
    </row>
    <row r="257" spans="1:7" x14ac:dyDescent="0.25">
      <c r="A257" s="5"/>
      <c r="B257" s="5" t="s">
        <v>186</v>
      </c>
      <c r="C257" s="65" t="s">
        <v>4</v>
      </c>
      <c r="D257" s="5">
        <v>7</v>
      </c>
      <c r="E257" s="5"/>
      <c r="F257" s="5"/>
      <c r="G257" s="5">
        <f t="shared" si="5"/>
        <v>7</v>
      </c>
    </row>
    <row r="258" spans="1:7" x14ac:dyDescent="0.25">
      <c r="A258" s="5"/>
      <c r="B258" s="5" t="s">
        <v>187</v>
      </c>
      <c r="C258" s="65" t="s">
        <v>4</v>
      </c>
      <c r="D258" s="5">
        <v>2</v>
      </c>
      <c r="E258" s="5"/>
      <c r="F258" s="5"/>
      <c r="G258" s="5">
        <f t="shared" si="5"/>
        <v>2</v>
      </c>
    </row>
    <row r="259" spans="1:7" x14ac:dyDescent="0.25">
      <c r="A259" s="5"/>
      <c r="B259" s="5" t="s">
        <v>188</v>
      </c>
      <c r="C259" s="65" t="s">
        <v>4</v>
      </c>
      <c r="D259" s="5">
        <v>24</v>
      </c>
      <c r="E259" s="5"/>
      <c r="F259" s="5"/>
      <c r="G259" s="5">
        <f t="shared" si="5"/>
        <v>24</v>
      </c>
    </row>
    <row r="260" spans="1:7" x14ac:dyDescent="0.25">
      <c r="A260" s="5"/>
      <c r="B260" s="5" t="s">
        <v>189</v>
      </c>
      <c r="C260" s="65" t="s">
        <v>4</v>
      </c>
      <c r="D260" s="5">
        <v>15</v>
      </c>
      <c r="E260" s="5"/>
      <c r="F260" s="5"/>
      <c r="G260" s="5">
        <f t="shared" si="5"/>
        <v>15</v>
      </c>
    </row>
    <row r="261" spans="1:7" x14ac:dyDescent="0.25">
      <c r="A261" s="5"/>
      <c r="B261" s="5" t="s">
        <v>190</v>
      </c>
      <c r="C261" s="65" t="s">
        <v>4</v>
      </c>
      <c r="D261" s="5">
        <v>248</v>
      </c>
      <c r="E261" s="5"/>
      <c r="F261" s="5"/>
      <c r="G261" s="5">
        <f t="shared" si="5"/>
        <v>248</v>
      </c>
    </row>
    <row r="262" spans="1:7" x14ac:dyDescent="0.25">
      <c r="A262" s="5"/>
      <c r="B262" s="5" t="s">
        <v>191</v>
      </c>
      <c r="C262" s="65" t="s">
        <v>4</v>
      </c>
      <c r="D262" s="5">
        <v>25</v>
      </c>
      <c r="E262" s="5"/>
      <c r="F262" s="5">
        <f>1+4</f>
        <v>5</v>
      </c>
      <c r="G262" s="5">
        <f t="shared" si="5"/>
        <v>20</v>
      </c>
    </row>
    <row r="263" spans="1:7" x14ac:dyDescent="0.25">
      <c r="A263" s="5"/>
      <c r="B263" s="5" t="s">
        <v>396</v>
      </c>
      <c r="C263" s="65" t="s">
        <v>4</v>
      </c>
      <c r="D263" s="5">
        <v>18</v>
      </c>
      <c r="E263" s="5"/>
      <c r="F263" s="5"/>
      <c r="G263" s="5">
        <f t="shared" si="5"/>
        <v>18</v>
      </c>
    </row>
    <row r="264" spans="1:7" x14ac:dyDescent="0.25">
      <c r="A264" s="5"/>
      <c r="B264" s="72" t="s">
        <v>192</v>
      </c>
      <c r="C264" s="73" t="s">
        <v>4</v>
      </c>
      <c r="D264" s="72">
        <v>5</v>
      </c>
      <c r="E264" s="5"/>
      <c r="F264" s="5"/>
      <c r="G264" s="5">
        <f t="shared" si="5"/>
        <v>5</v>
      </c>
    </row>
    <row r="265" spans="1:7" x14ac:dyDescent="0.25">
      <c r="B265" s="74"/>
      <c r="C265" s="75"/>
      <c r="D265" s="74"/>
    </row>
    <row r="266" spans="1:7" ht="15.75" x14ac:dyDescent="0.25">
      <c r="B266" s="98" t="s">
        <v>193</v>
      </c>
      <c r="C266" s="98"/>
      <c r="D266" s="98"/>
    </row>
    <row r="267" spans="1:7" ht="15.75" x14ac:dyDescent="0.25">
      <c r="B267" s="59"/>
      <c r="C267" s="59"/>
      <c r="D267" s="59"/>
    </row>
    <row r="268" spans="1:7" x14ac:dyDescent="0.25">
      <c r="A268" s="31"/>
      <c r="B268" s="5" t="s">
        <v>194</v>
      </c>
      <c r="C268" s="65" t="s">
        <v>4</v>
      </c>
      <c r="D268" s="5">
        <v>24</v>
      </c>
      <c r="E268" s="5"/>
      <c r="F268" s="5"/>
      <c r="G268" s="5">
        <f t="shared" ref="G268:G270" si="6">D268+E268-F268</f>
        <v>24</v>
      </c>
    </row>
    <row r="269" spans="1:7" x14ac:dyDescent="0.25">
      <c r="A269" s="5"/>
      <c r="B269" s="5" t="s">
        <v>321</v>
      </c>
      <c r="C269" s="65" t="s">
        <v>4</v>
      </c>
      <c r="D269" s="5">
        <v>12</v>
      </c>
      <c r="E269" s="5"/>
      <c r="F269" s="5"/>
      <c r="G269" s="5">
        <f t="shared" si="6"/>
        <v>12</v>
      </c>
    </row>
    <row r="270" spans="1:7" x14ac:dyDescent="0.25">
      <c r="A270" s="5"/>
      <c r="B270" s="5" t="s">
        <v>322</v>
      </c>
      <c r="C270" s="65" t="s">
        <v>4</v>
      </c>
      <c r="D270" s="5">
        <v>3</v>
      </c>
      <c r="E270" s="5"/>
      <c r="F270" s="5"/>
      <c r="G270" s="5">
        <f t="shared" si="6"/>
        <v>3</v>
      </c>
    </row>
    <row r="271" spans="1:7" x14ac:dyDescent="0.25">
      <c r="B271" s="56"/>
      <c r="C271" s="67"/>
      <c r="D271" s="56"/>
    </row>
    <row r="273" spans="2:2" x14ac:dyDescent="0.25">
      <c r="B273" s="4" t="s">
        <v>356</v>
      </c>
    </row>
    <row r="274" spans="2:2" x14ac:dyDescent="0.25">
      <c r="B274" s="76" t="s">
        <v>357</v>
      </c>
    </row>
    <row r="275" spans="2:2" x14ac:dyDescent="0.25">
      <c r="B275" s="4" t="s">
        <v>358</v>
      </c>
    </row>
  </sheetData>
  <mergeCells count="7">
    <mergeCell ref="B266:D266"/>
    <mergeCell ref="A1:G1"/>
    <mergeCell ref="A2:G2"/>
    <mergeCell ref="A4:G4"/>
    <mergeCell ref="B187:D187"/>
    <mergeCell ref="B222:D222"/>
    <mergeCell ref="B230:D23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291"/>
  <sheetViews>
    <sheetView workbookViewId="0">
      <selection activeCell="E15" sqref="E15"/>
    </sheetView>
  </sheetViews>
  <sheetFormatPr baseColWidth="10" defaultRowHeight="15" x14ac:dyDescent="0.25"/>
  <cols>
    <col min="1" max="1" width="11.42578125" style="4"/>
    <col min="2" max="2" width="46.7109375" style="4" customWidth="1"/>
    <col min="3" max="257" width="11.42578125" style="4"/>
    <col min="258" max="258" width="46.7109375" style="4" customWidth="1"/>
    <col min="259" max="513" width="11.42578125" style="4"/>
    <col min="514" max="514" width="46.7109375" style="4" customWidth="1"/>
    <col min="515" max="769" width="11.42578125" style="4"/>
    <col min="770" max="770" width="46.7109375" style="4" customWidth="1"/>
    <col min="771" max="1025" width="11.42578125" style="4"/>
    <col min="1026" max="1026" width="46.7109375" style="4" customWidth="1"/>
    <col min="1027" max="1281" width="11.42578125" style="4"/>
    <col min="1282" max="1282" width="46.7109375" style="4" customWidth="1"/>
    <col min="1283" max="1537" width="11.42578125" style="4"/>
    <col min="1538" max="1538" width="46.7109375" style="4" customWidth="1"/>
    <col min="1539" max="1793" width="11.42578125" style="4"/>
    <col min="1794" max="1794" width="46.7109375" style="4" customWidth="1"/>
    <col min="1795" max="2049" width="11.42578125" style="4"/>
    <col min="2050" max="2050" width="46.7109375" style="4" customWidth="1"/>
    <col min="2051" max="2305" width="11.42578125" style="4"/>
    <col min="2306" max="2306" width="46.7109375" style="4" customWidth="1"/>
    <col min="2307" max="2561" width="11.42578125" style="4"/>
    <col min="2562" max="2562" width="46.7109375" style="4" customWidth="1"/>
    <col min="2563" max="2817" width="11.42578125" style="4"/>
    <col min="2818" max="2818" width="46.7109375" style="4" customWidth="1"/>
    <col min="2819" max="3073" width="11.42578125" style="4"/>
    <col min="3074" max="3074" width="46.7109375" style="4" customWidth="1"/>
    <col min="3075" max="3329" width="11.42578125" style="4"/>
    <col min="3330" max="3330" width="46.7109375" style="4" customWidth="1"/>
    <col min="3331" max="3585" width="11.42578125" style="4"/>
    <col min="3586" max="3586" width="46.7109375" style="4" customWidth="1"/>
    <col min="3587" max="3841" width="11.42578125" style="4"/>
    <col min="3842" max="3842" width="46.7109375" style="4" customWidth="1"/>
    <col min="3843" max="4097" width="11.42578125" style="4"/>
    <col min="4098" max="4098" width="46.7109375" style="4" customWidth="1"/>
    <col min="4099" max="4353" width="11.42578125" style="4"/>
    <col min="4354" max="4354" width="46.7109375" style="4" customWidth="1"/>
    <col min="4355" max="4609" width="11.42578125" style="4"/>
    <col min="4610" max="4610" width="46.7109375" style="4" customWidth="1"/>
    <col min="4611" max="4865" width="11.42578125" style="4"/>
    <col min="4866" max="4866" width="46.7109375" style="4" customWidth="1"/>
    <col min="4867" max="5121" width="11.42578125" style="4"/>
    <col min="5122" max="5122" width="46.7109375" style="4" customWidth="1"/>
    <col min="5123" max="5377" width="11.42578125" style="4"/>
    <col min="5378" max="5378" width="46.7109375" style="4" customWidth="1"/>
    <col min="5379" max="5633" width="11.42578125" style="4"/>
    <col min="5634" max="5634" width="46.7109375" style="4" customWidth="1"/>
    <col min="5635" max="5889" width="11.42578125" style="4"/>
    <col min="5890" max="5890" width="46.7109375" style="4" customWidth="1"/>
    <col min="5891" max="6145" width="11.42578125" style="4"/>
    <col min="6146" max="6146" width="46.7109375" style="4" customWidth="1"/>
    <col min="6147" max="6401" width="11.42578125" style="4"/>
    <col min="6402" max="6402" width="46.7109375" style="4" customWidth="1"/>
    <col min="6403" max="6657" width="11.42578125" style="4"/>
    <col min="6658" max="6658" width="46.7109375" style="4" customWidth="1"/>
    <col min="6659" max="6913" width="11.42578125" style="4"/>
    <col min="6914" max="6914" width="46.7109375" style="4" customWidth="1"/>
    <col min="6915" max="7169" width="11.42578125" style="4"/>
    <col min="7170" max="7170" width="46.7109375" style="4" customWidth="1"/>
    <col min="7171" max="7425" width="11.42578125" style="4"/>
    <col min="7426" max="7426" width="46.7109375" style="4" customWidth="1"/>
    <col min="7427" max="7681" width="11.42578125" style="4"/>
    <col min="7682" max="7682" width="46.7109375" style="4" customWidth="1"/>
    <col min="7683" max="7937" width="11.42578125" style="4"/>
    <col min="7938" max="7938" width="46.7109375" style="4" customWidth="1"/>
    <col min="7939" max="8193" width="11.42578125" style="4"/>
    <col min="8194" max="8194" width="46.7109375" style="4" customWidth="1"/>
    <col min="8195" max="8449" width="11.42578125" style="4"/>
    <col min="8450" max="8450" width="46.7109375" style="4" customWidth="1"/>
    <col min="8451" max="8705" width="11.42578125" style="4"/>
    <col min="8706" max="8706" width="46.7109375" style="4" customWidth="1"/>
    <col min="8707" max="8961" width="11.42578125" style="4"/>
    <col min="8962" max="8962" width="46.7109375" style="4" customWidth="1"/>
    <col min="8963" max="9217" width="11.42578125" style="4"/>
    <col min="9218" max="9218" width="46.7109375" style="4" customWidth="1"/>
    <col min="9219" max="9473" width="11.42578125" style="4"/>
    <col min="9474" max="9474" width="46.7109375" style="4" customWidth="1"/>
    <col min="9475" max="9729" width="11.42578125" style="4"/>
    <col min="9730" max="9730" width="46.7109375" style="4" customWidth="1"/>
    <col min="9731" max="9985" width="11.42578125" style="4"/>
    <col min="9986" max="9986" width="46.7109375" style="4" customWidth="1"/>
    <col min="9987" max="10241" width="11.42578125" style="4"/>
    <col min="10242" max="10242" width="46.7109375" style="4" customWidth="1"/>
    <col min="10243" max="10497" width="11.42578125" style="4"/>
    <col min="10498" max="10498" width="46.7109375" style="4" customWidth="1"/>
    <col min="10499" max="10753" width="11.42578125" style="4"/>
    <col min="10754" max="10754" width="46.7109375" style="4" customWidth="1"/>
    <col min="10755" max="11009" width="11.42578125" style="4"/>
    <col min="11010" max="11010" width="46.7109375" style="4" customWidth="1"/>
    <col min="11011" max="11265" width="11.42578125" style="4"/>
    <col min="11266" max="11266" width="46.7109375" style="4" customWidth="1"/>
    <col min="11267" max="11521" width="11.42578125" style="4"/>
    <col min="11522" max="11522" width="46.7109375" style="4" customWidth="1"/>
    <col min="11523" max="11777" width="11.42578125" style="4"/>
    <col min="11778" max="11778" width="46.7109375" style="4" customWidth="1"/>
    <col min="11779" max="12033" width="11.42578125" style="4"/>
    <col min="12034" max="12034" width="46.7109375" style="4" customWidth="1"/>
    <col min="12035" max="12289" width="11.42578125" style="4"/>
    <col min="12290" max="12290" width="46.7109375" style="4" customWidth="1"/>
    <col min="12291" max="12545" width="11.42578125" style="4"/>
    <col min="12546" max="12546" width="46.7109375" style="4" customWidth="1"/>
    <col min="12547" max="12801" width="11.42578125" style="4"/>
    <col min="12802" max="12802" width="46.7109375" style="4" customWidth="1"/>
    <col min="12803" max="13057" width="11.42578125" style="4"/>
    <col min="13058" max="13058" width="46.7109375" style="4" customWidth="1"/>
    <col min="13059" max="13313" width="11.42578125" style="4"/>
    <col min="13314" max="13314" width="46.7109375" style="4" customWidth="1"/>
    <col min="13315" max="13569" width="11.42578125" style="4"/>
    <col min="13570" max="13570" width="46.7109375" style="4" customWidth="1"/>
    <col min="13571" max="13825" width="11.42578125" style="4"/>
    <col min="13826" max="13826" width="46.7109375" style="4" customWidth="1"/>
    <col min="13827" max="14081" width="11.42578125" style="4"/>
    <col min="14082" max="14082" width="46.7109375" style="4" customWidth="1"/>
    <col min="14083" max="14337" width="11.42578125" style="4"/>
    <col min="14338" max="14338" width="46.7109375" style="4" customWidth="1"/>
    <col min="14339" max="14593" width="11.42578125" style="4"/>
    <col min="14594" max="14594" width="46.7109375" style="4" customWidth="1"/>
    <col min="14595" max="14849" width="11.42578125" style="4"/>
    <col min="14850" max="14850" width="46.7109375" style="4" customWidth="1"/>
    <col min="14851" max="15105" width="11.42578125" style="4"/>
    <col min="15106" max="15106" width="46.7109375" style="4" customWidth="1"/>
    <col min="15107" max="15361" width="11.42578125" style="4"/>
    <col min="15362" max="15362" width="46.7109375" style="4" customWidth="1"/>
    <col min="15363" max="15617" width="11.42578125" style="4"/>
    <col min="15618" max="15618" width="46.7109375" style="4" customWidth="1"/>
    <col min="15619" max="15873" width="11.42578125" style="4"/>
    <col min="15874" max="15874" width="46.7109375" style="4" customWidth="1"/>
    <col min="15875" max="16129" width="11.42578125" style="4"/>
    <col min="16130" max="16130" width="46.7109375" style="4" customWidth="1"/>
    <col min="16131" max="16384" width="11.42578125" style="4"/>
  </cols>
  <sheetData>
    <row r="8" spans="1:4" x14ac:dyDescent="0.25">
      <c r="A8" s="96" t="s">
        <v>196</v>
      </c>
      <c r="B8" s="96"/>
      <c r="C8" s="96"/>
      <c r="D8" s="96"/>
    </row>
    <row r="9" spans="1:4" x14ac:dyDescent="0.25">
      <c r="A9" s="97" t="s">
        <v>198</v>
      </c>
      <c r="B9" s="97"/>
      <c r="C9" s="97"/>
      <c r="D9" s="97"/>
    </row>
    <row r="10" spans="1:4" x14ac:dyDescent="0.25">
      <c r="A10" s="97" t="s">
        <v>197</v>
      </c>
      <c r="B10" s="97"/>
      <c r="C10" s="97"/>
      <c r="D10" s="97"/>
    </row>
    <row r="11" spans="1:4" x14ac:dyDescent="0.25">
      <c r="A11" s="78"/>
      <c r="B11" s="78"/>
      <c r="C11" s="78"/>
      <c r="D11" s="78"/>
    </row>
    <row r="12" spans="1:4" ht="15.75" x14ac:dyDescent="0.25">
      <c r="A12" s="98" t="s">
        <v>479</v>
      </c>
      <c r="B12" s="98"/>
      <c r="C12" s="98"/>
      <c r="D12" s="98"/>
    </row>
    <row r="13" spans="1:4" ht="15.75" x14ac:dyDescent="0.25">
      <c r="A13" s="98" t="s">
        <v>195</v>
      </c>
      <c r="B13" s="98"/>
      <c r="C13" s="98"/>
      <c r="D13" s="98"/>
    </row>
    <row r="14" spans="1:4" ht="15.75" x14ac:dyDescent="0.25">
      <c r="A14" s="79"/>
      <c r="B14" s="79"/>
      <c r="C14" s="79"/>
      <c r="D14" s="79"/>
    </row>
    <row r="15" spans="1:4" ht="15.75" x14ac:dyDescent="0.25">
      <c r="A15" s="98" t="s">
        <v>325</v>
      </c>
      <c r="B15" s="98"/>
      <c r="C15" s="98"/>
      <c r="D15" s="98"/>
    </row>
    <row r="16" spans="1:4" ht="15.75" x14ac:dyDescent="0.25">
      <c r="A16" s="79"/>
      <c r="B16" s="79"/>
      <c r="C16" s="79"/>
      <c r="D16" s="79"/>
    </row>
    <row r="17" spans="1:4" ht="30.75" customHeight="1" x14ac:dyDescent="0.3">
      <c r="A17" s="25" t="s">
        <v>0</v>
      </c>
      <c r="B17" s="25" t="s">
        <v>1</v>
      </c>
      <c r="C17" s="26" t="s">
        <v>2</v>
      </c>
      <c r="D17" s="25" t="s">
        <v>3</v>
      </c>
    </row>
    <row r="18" spans="1:4" ht="30.75" customHeight="1" x14ac:dyDescent="0.25">
      <c r="A18" s="80"/>
      <c r="B18" s="81" t="s">
        <v>299</v>
      </c>
      <c r="C18" s="82" t="s">
        <v>4</v>
      </c>
      <c r="D18" s="80">
        <v>29</v>
      </c>
    </row>
    <row r="19" spans="1:4" ht="30.75" customHeight="1" x14ac:dyDescent="0.25">
      <c r="A19" s="80"/>
      <c r="B19" s="81" t="s">
        <v>300</v>
      </c>
      <c r="C19" s="82" t="s">
        <v>4</v>
      </c>
      <c r="D19" s="80">
        <v>92</v>
      </c>
    </row>
    <row r="20" spans="1:4" ht="30.75" customHeight="1" x14ac:dyDescent="0.25">
      <c r="A20" s="80"/>
      <c r="B20" s="83" t="s">
        <v>5</v>
      </c>
      <c r="C20" s="82" t="s">
        <v>4</v>
      </c>
      <c r="D20" s="80">
        <v>10</v>
      </c>
    </row>
    <row r="21" spans="1:4" ht="30.75" customHeight="1" x14ac:dyDescent="0.25">
      <c r="A21" s="80"/>
      <c r="B21" s="83" t="s">
        <v>6</v>
      </c>
      <c r="C21" s="82" t="s">
        <v>4</v>
      </c>
      <c r="D21" s="80">
        <v>22</v>
      </c>
    </row>
    <row r="22" spans="1:4" ht="30.75" customHeight="1" x14ac:dyDescent="0.25">
      <c r="A22" s="80"/>
      <c r="B22" s="83" t="s">
        <v>7</v>
      </c>
      <c r="C22" s="82" t="s">
        <v>4</v>
      </c>
      <c r="D22" s="80">
        <v>60</v>
      </c>
    </row>
    <row r="23" spans="1:4" ht="30.75" customHeight="1" x14ac:dyDescent="0.25">
      <c r="A23" s="80"/>
      <c r="B23" s="83" t="s">
        <v>8</v>
      </c>
      <c r="C23" s="82" t="s">
        <v>4</v>
      </c>
      <c r="D23" s="80">
        <v>80</v>
      </c>
    </row>
    <row r="24" spans="1:4" ht="30.75" customHeight="1" x14ac:dyDescent="0.25">
      <c r="A24" s="80"/>
      <c r="B24" s="83" t="s">
        <v>9</v>
      </c>
      <c r="C24" s="82" t="s">
        <v>4</v>
      </c>
      <c r="D24" s="80">
        <v>52</v>
      </c>
    </row>
    <row r="25" spans="1:4" ht="30.75" customHeight="1" x14ac:dyDescent="0.25">
      <c r="A25" s="80"/>
      <c r="B25" s="83" t="s">
        <v>10</v>
      </c>
      <c r="C25" s="82" t="s">
        <v>4</v>
      </c>
      <c r="D25" s="64">
        <v>456</v>
      </c>
    </row>
    <row r="26" spans="1:4" ht="30.75" customHeight="1" x14ac:dyDescent="0.25">
      <c r="A26" s="80"/>
      <c r="B26" s="83" t="s">
        <v>11</v>
      </c>
      <c r="C26" s="82" t="s">
        <v>4</v>
      </c>
      <c r="D26" s="64">
        <v>6</v>
      </c>
    </row>
    <row r="27" spans="1:4" ht="30.75" customHeight="1" x14ac:dyDescent="0.25">
      <c r="A27" s="80"/>
      <c r="B27" s="83" t="s">
        <v>12</v>
      </c>
      <c r="C27" s="82" t="s">
        <v>4</v>
      </c>
      <c r="D27" s="64">
        <v>154</v>
      </c>
    </row>
    <row r="28" spans="1:4" ht="30.75" customHeight="1" x14ac:dyDescent="0.25">
      <c r="A28" s="80"/>
      <c r="B28" s="83" t="s">
        <v>13</v>
      </c>
      <c r="C28" s="82" t="s">
        <v>4</v>
      </c>
      <c r="D28" s="64">
        <v>5</v>
      </c>
    </row>
    <row r="29" spans="1:4" ht="30.75" customHeight="1" x14ac:dyDescent="0.25">
      <c r="A29" s="80"/>
      <c r="B29" s="83" t="s">
        <v>14</v>
      </c>
      <c r="C29" s="82" t="s">
        <v>4</v>
      </c>
      <c r="D29" s="64">
        <v>5</v>
      </c>
    </row>
    <row r="30" spans="1:4" ht="30.75" customHeight="1" x14ac:dyDescent="0.25">
      <c r="A30" s="80"/>
      <c r="B30" s="83" t="s">
        <v>212</v>
      </c>
      <c r="C30" s="82" t="s">
        <v>4</v>
      </c>
      <c r="D30" s="64">
        <v>18</v>
      </c>
    </row>
    <row r="31" spans="1:4" ht="30.75" customHeight="1" x14ac:dyDescent="0.25">
      <c r="A31" s="80"/>
      <c r="B31" s="83" t="s">
        <v>15</v>
      </c>
      <c r="C31" s="82" t="s">
        <v>4</v>
      </c>
      <c r="D31" s="64">
        <v>17</v>
      </c>
    </row>
    <row r="32" spans="1:4" ht="30.75" customHeight="1" x14ac:dyDescent="0.25">
      <c r="A32" s="80"/>
      <c r="B32" s="83" t="s">
        <v>17</v>
      </c>
      <c r="C32" s="82" t="s">
        <v>4</v>
      </c>
      <c r="D32" s="64">
        <v>31</v>
      </c>
    </row>
    <row r="33" spans="1:4" ht="30.75" customHeight="1" x14ac:dyDescent="0.25">
      <c r="A33" s="80"/>
      <c r="B33" s="83" t="s">
        <v>18</v>
      </c>
      <c r="C33" s="82" t="s">
        <v>4</v>
      </c>
      <c r="D33" s="64">
        <v>21</v>
      </c>
    </row>
    <row r="34" spans="1:4" ht="30.75" customHeight="1" x14ac:dyDescent="0.25">
      <c r="A34" s="80"/>
      <c r="B34" s="83" t="s">
        <v>19</v>
      </c>
      <c r="C34" s="82" t="s">
        <v>4</v>
      </c>
      <c r="D34" s="64">
        <v>29</v>
      </c>
    </row>
    <row r="35" spans="1:4" ht="30.75" customHeight="1" x14ac:dyDescent="0.25">
      <c r="A35" s="80"/>
      <c r="B35" s="83" t="s">
        <v>20</v>
      </c>
      <c r="C35" s="82" t="s">
        <v>4</v>
      </c>
      <c r="D35" s="64">
        <v>50</v>
      </c>
    </row>
    <row r="36" spans="1:4" ht="30.75" customHeight="1" x14ac:dyDescent="0.25">
      <c r="A36" s="80"/>
      <c r="B36" s="83" t="s">
        <v>218</v>
      </c>
      <c r="C36" s="82" t="s">
        <v>4</v>
      </c>
      <c r="D36" s="64">
        <v>71</v>
      </c>
    </row>
    <row r="37" spans="1:4" ht="30.75" customHeight="1" x14ac:dyDescent="0.25">
      <c r="A37" s="80"/>
      <c r="B37" s="83" t="s">
        <v>21</v>
      </c>
      <c r="C37" s="82" t="s">
        <v>4</v>
      </c>
      <c r="D37" s="64">
        <v>34</v>
      </c>
    </row>
    <row r="38" spans="1:4" ht="30.75" customHeight="1" x14ac:dyDescent="0.25">
      <c r="A38" s="80"/>
      <c r="B38" s="83" t="s">
        <v>22</v>
      </c>
      <c r="C38" s="82" t="s">
        <v>4</v>
      </c>
      <c r="D38" s="28">
        <v>5</v>
      </c>
    </row>
    <row r="39" spans="1:4" ht="30.75" customHeight="1" x14ac:dyDescent="0.25">
      <c r="A39" s="80"/>
      <c r="B39" s="83" t="s">
        <v>23</v>
      </c>
      <c r="C39" s="82" t="s">
        <v>4</v>
      </c>
      <c r="D39" s="28">
        <v>24</v>
      </c>
    </row>
    <row r="40" spans="1:4" ht="30.75" customHeight="1" x14ac:dyDescent="0.25">
      <c r="A40" s="80"/>
      <c r="B40" s="83" t="s">
        <v>24</v>
      </c>
      <c r="C40" s="82" t="s">
        <v>4</v>
      </c>
      <c r="D40" s="28">
        <v>10</v>
      </c>
    </row>
    <row r="41" spans="1:4" ht="30.75" customHeight="1" x14ac:dyDescent="0.25">
      <c r="A41" s="80"/>
      <c r="B41" s="83" t="s">
        <v>25</v>
      </c>
      <c r="C41" s="82" t="s">
        <v>4</v>
      </c>
      <c r="D41" s="28">
        <v>11</v>
      </c>
    </row>
    <row r="42" spans="1:4" ht="30.75" customHeight="1" x14ac:dyDescent="0.25">
      <c r="A42" s="80"/>
      <c r="B42" s="83" t="s">
        <v>26</v>
      </c>
      <c r="C42" s="82" t="s">
        <v>4</v>
      </c>
      <c r="D42" s="28">
        <v>10</v>
      </c>
    </row>
    <row r="43" spans="1:4" ht="30.75" customHeight="1" x14ac:dyDescent="0.25">
      <c r="A43" s="80"/>
      <c r="B43" s="83" t="s">
        <v>27</v>
      </c>
      <c r="C43" s="82" t="s">
        <v>4</v>
      </c>
      <c r="D43" s="64">
        <v>19</v>
      </c>
    </row>
    <row r="44" spans="1:4" ht="30.75" customHeight="1" x14ac:dyDescent="0.25">
      <c r="A44" s="80"/>
      <c r="B44" s="83" t="s">
        <v>28</v>
      </c>
      <c r="C44" s="82" t="s">
        <v>4</v>
      </c>
      <c r="D44" s="28">
        <v>6</v>
      </c>
    </row>
    <row r="45" spans="1:4" ht="30.75" customHeight="1" x14ac:dyDescent="0.25">
      <c r="A45" s="80"/>
      <c r="B45" s="83" t="s">
        <v>29</v>
      </c>
      <c r="C45" s="82" t="s">
        <v>4</v>
      </c>
      <c r="D45" s="28">
        <v>4</v>
      </c>
    </row>
    <row r="46" spans="1:4" ht="30.75" customHeight="1" x14ac:dyDescent="0.25">
      <c r="A46" s="80"/>
      <c r="B46" s="83" t="s">
        <v>30</v>
      </c>
      <c r="C46" s="82" t="s">
        <v>4</v>
      </c>
      <c r="D46" s="28">
        <v>21</v>
      </c>
    </row>
    <row r="47" spans="1:4" ht="30.75" customHeight="1" x14ac:dyDescent="0.25">
      <c r="A47" s="80"/>
      <c r="B47" s="83" t="s">
        <v>211</v>
      </c>
      <c r="C47" s="82" t="s">
        <v>4</v>
      </c>
      <c r="D47" s="28">
        <v>14</v>
      </c>
    </row>
    <row r="48" spans="1:4" ht="30.75" customHeight="1" x14ac:dyDescent="0.25">
      <c r="A48" s="80"/>
      <c r="B48" s="83" t="s">
        <v>31</v>
      </c>
      <c r="C48" s="82" t="s">
        <v>32</v>
      </c>
      <c r="D48" s="28">
        <v>55</v>
      </c>
    </row>
    <row r="49" spans="1:4" ht="30.75" customHeight="1" x14ac:dyDescent="0.25">
      <c r="A49" s="80"/>
      <c r="B49" s="83" t="s">
        <v>33</v>
      </c>
      <c r="C49" s="82" t="s">
        <v>32</v>
      </c>
      <c r="D49" s="28">
        <v>94</v>
      </c>
    </row>
    <row r="50" spans="1:4" ht="30.75" customHeight="1" x14ac:dyDescent="0.25">
      <c r="A50" s="80"/>
      <c r="B50" s="83" t="s">
        <v>34</v>
      </c>
      <c r="C50" s="82" t="s">
        <v>4</v>
      </c>
      <c r="D50" s="28">
        <v>18</v>
      </c>
    </row>
    <row r="51" spans="1:4" ht="30.75" customHeight="1" x14ac:dyDescent="0.25">
      <c r="A51" s="80"/>
      <c r="B51" s="83" t="s">
        <v>35</v>
      </c>
      <c r="C51" s="82" t="s">
        <v>4</v>
      </c>
      <c r="D51" s="64">
        <v>14</v>
      </c>
    </row>
    <row r="52" spans="1:4" ht="30.75" customHeight="1" x14ac:dyDescent="0.25">
      <c r="A52" s="80"/>
      <c r="B52" s="83" t="s">
        <v>36</v>
      </c>
      <c r="C52" s="82" t="s">
        <v>4</v>
      </c>
      <c r="D52" s="64">
        <v>24</v>
      </c>
    </row>
    <row r="53" spans="1:4" ht="30.75" customHeight="1" x14ac:dyDescent="0.25">
      <c r="A53" s="80"/>
      <c r="B53" s="83" t="s">
        <v>377</v>
      </c>
      <c r="C53" s="82" t="s">
        <v>4</v>
      </c>
      <c r="D53" s="64">
        <v>25</v>
      </c>
    </row>
    <row r="54" spans="1:4" ht="30.75" customHeight="1" x14ac:dyDescent="0.25">
      <c r="A54" s="80"/>
      <c r="B54" s="83" t="s">
        <v>37</v>
      </c>
      <c r="C54" s="82" t="s">
        <v>4</v>
      </c>
      <c r="D54" s="64">
        <v>15</v>
      </c>
    </row>
    <row r="55" spans="1:4" ht="30.75" customHeight="1" x14ac:dyDescent="0.25">
      <c r="A55" s="80"/>
      <c r="B55" s="83" t="s">
        <v>38</v>
      </c>
      <c r="C55" s="82" t="s">
        <v>4</v>
      </c>
      <c r="D55" s="64">
        <v>11</v>
      </c>
    </row>
    <row r="56" spans="1:4" ht="30.75" customHeight="1" x14ac:dyDescent="0.25">
      <c r="A56" s="80"/>
      <c r="B56" s="83" t="s">
        <v>39</v>
      </c>
      <c r="C56" s="82" t="s">
        <v>4</v>
      </c>
      <c r="D56" s="64">
        <v>15</v>
      </c>
    </row>
    <row r="57" spans="1:4" ht="30.75" customHeight="1" x14ac:dyDescent="0.25">
      <c r="A57" s="80"/>
      <c r="B57" s="83" t="s">
        <v>40</v>
      </c>
      <c r="C57" s="82" t="s">
        <v>4</v>
      </c>
      <c r="D57" s="64">
        <v>50</v>
      </c>
    </row>
    <row r="58" spans="1:4" ht="30.75" customHeight="1" x14ac:dyDescent="0.25">
      <c r="A58" s="80"/>
      <c r="B58" s="83" t="s">
        <v>204</v>
      </c>
      <c r="C58" s="82" t="s">
        <v>4</v>
      </c>
      <c r="D58" s="28">
        <v>38</v>
      </c>
    </row>
    <row r="59" spans="1:4" ht="30.75" customHeight="1" x14ac:dyDescent="0.25">
      <c r="A59" s="80"/>
      <c r="B59" s="83" t="s">
        <v>42</v>
      </c>
      <c r="C59" s="82" t="s">
        <v>4</v>
      </c>
      <c r="D59" s="28">
        <v>24</v>
      </c>
    </row>
    <row r="60" spans="1:4" ht="30.75" customHeight="1" x14ac:dyDescent="0.25">
      <c r="A60" s="80"/>
      <c r="B60" s="83" t="s">
        <v>43</v>
      </c>
      <c r="C60" s="82" t="s">
        <v>4</v>
      </c>
      <c r="D60" s="28">
        <v>20</v>
      </c>
    </row>
    <row r="61" spans="1:4" ht="30.75" customHeight="1" x14ac:dyDescent="0.25">
      <c r="A61" s="80"/>
      <c r="B61" s="83" t="s">
        <v>44</v>
      </c>
      <c r="C61" s="82" t="s">
        <v>4</v>
      </c>
      <c r="D61" s="28">
        <v>180</v>
      </c>
    </row>
    <row r="62" spans="1:4" ht="30.75" customHeight="1" x14ac:dyDescent="0.25">
      <c r="A62" s="80"/>
      <c r="B62" s="83" t="s">
        <v>45</v>
      </c>
      <c r="C62" s="82" t="s">
        <v>4</v>
      </c>
      <c r="D62" s="28">
        <v>25</v>
      </c>
    </row>
    <row r="63" spans="1:4" ht="30.75" customHeight="1" x14ac:dyDescent="0.25">
      <c r="A63" s="80"/>
      <c r="B63" s="83" t="s">
        <v>202</v>
      </c>
      <c r="C63" s="82" t="s">
        <v>203</v>
      </c>
      <c r="D63" s="28">
        <v>45</v>
      </c>
    </row>
    <row r="64" spans="1:4" ht="30.75" customHeight="1" x14ac:dyDescent="0.25">
      <c r="A64" s="80"/>
      <c r="B64" s="83" t="s">
        <v>264</v>
      </c>
      <c r="C64" s="82" t="s">
        <v>4</v>
      </c>
      <c r="D64" s="28">
        <v>30</v>
      </c>
    </row>
    <row r="65" spans="1:4" ht="30.75" customHeight="1" x14ac:dyDescent="0.25">
      <c r="A65" s="80"/>
      <c r="B65" s="83" t="s">
        <v>46</v>
      </c>
      <c r="C65" s="82" t="s">
        <v>4</v>
      </c>
      <c r="D65" s="28">
        <v>25</v>
      </c>
    </row>
    <row r="66" spans="1:4" ht="30.75" customHeight="1" x14ac:dyDescent="0.25">
      <c r="A66" s="80"/>
      <c r="B66" s="83" t="s">
        <v>47</v>
      </c>
      <c r="C66" s="82" t="s">
        <v>4</v>
      </c>
      <c r="D66" s="64">
        <v>357</v>
      </c>
    </row>
    <row r="67" spans="1:4" ht="30.75" customHeight="1" x14ac:dyDescent="0.25">
      <c r="A67" s="80"/>
      <c r="B67" s="83" t="s">
        <v>48</v>
      </c>
      <c r="C67" s="82" t="s">
        <v>4</v>
      </c>
      <c r="D67" s="64">
        <v>250</v>
      </c>
    </row>
    <row r="68" spans="1:4" ht="30.75" customHeight="1" x14ac:dyDescent="0.25">
      <c r="A68" s="80"/>
      <c r="B68" s="83" t="s">
        <v>49</v>
      </c>
      <c r="C68" s="82" t="s">
        <v>4</v>
      </c>
      <c r="D68" s="28">
        <v>119</v>
      </c>
    </row>
    <row r="69" spans="1:4" ht="30.75" customHeight="1" x14ac:dyDescent="0.25">
      <c r="A69" s="80"/>
      <c r="B69" s="83" t="s">
        <v>50</v>
      </c>
      <c r="C69" s="82" t="s">
        <v>4</v>
      </c>
      <c r="D69" s="28">
        <v>6</v>
      </c>
    </row>
    <row r="70" spans="1:4" ht="30.75" customHeight="1" x14ac:dyDescent="0.25">
      <c r="A70" s="80"/>
      <c r="B70" s="83" t="s">
        <v>415</v>
      </c>
      <c r="C70" s="82" t="s">
        <v>4</v>
      </c>
      <c r="D70" s="64">
        <v>227</v>
      </c>
    </row>
    <row r="71" spans="1:4" ht="37.5" customHeight="1" x14ac:dyDescent="0.25">
      <c r="A71" s="80"/>
      <c r="B71" s="83" t="s">
        <v>379</v>
      </c>
      <c r="C71" s="82" t="s">
        <v>4</v>
      </c>
      <c r="D71" s="64">
        <v>3</v>
      </c>
    </row>
    <row r="72" spans="1:4" ht="30.75" customHeight="1" x14ac:dyDescent="0.25">
      <c r="A72" s="80"/>
      <c r="B72" s="83" t="s">
        <v>380</v>
      </c>
      <c r="C72" s="82" t="s">
        <v>32</v>
      </c>
      <c r="D72" s="28">
        <v>5</v>
      </c>
    </row>
    <row r="73" spans="1:4" ht="30.75" customHeight="1" x14ac:dyDescent="0.25">
      <c r="A73" s="80"/>
      <c r="B73" s="83" t="s">
        <v>51</v>
      </c>
      <c r="C73" s="82" t="s">
        <v>4</v>
      </c>
      <c r="D73" s="64">
        <v>125</v>
      </c>
    </row>
    <row r="74" spans="1:4" ht="30.75" customHeight="1" x14ac:dyDescent="0.25">
      <c r="A74" s="80"/>
      <c r="B74" s="83" t="s">
        <v>52</v>
      </c>
      <c r="C74" s="82" t="s">
        <v>4</v>
      </c>
      <c r="D74" s="64">
        <v>150</v>
      </c>
    </row>
    <row r="75" spans="1:4" ht="30.75" customHeight="1" x14ac:dyDescent="0.25">
      <c r="A75" s="80"/>
      <c r="B75" s="83" t="s">
        <v>301</v>
      </c>
      <c r="C75" s="82" t="s">
        <v>4</v>
      </c>
      <c r="D75" s="64">
        <v>4</v>
      </c>
    </row>
    <row r="76" spans="1:4" ht="30.75" customHeight="1" x14ac:dyDescent="0.25">
      <c r="A76" s="80"/>
      <c r="B76" s="83" t="s">
        <v>53</v>
      </c>
      <c r="C76" s="82" t="s">
        <v>4</v>
      </c>
      <c r="D76" s="64">
        <v>28</v>
      </c>
    </row>
    <row r="77" spans="1:4" ht="30.75" customHeight="1" x14ac:dyDescent="0.25">
      <c r="A77" s="80"/>
      <c r="B77" s="83" t="s">
        <v>209</v>
      </c>
      <c r="C77" s="82" t="s">
        <v>4</v>
      </c>
      <c r="D77" s="64">
        <v>24</v>
      </c>
    </row>
    <row r="78" spans="1:4" ht="30.75" customHeight="1" x14ac:dyDescent="0.25">
      <c r="A78" s="80"/>
      <c r="B78" s="83" t="s">
        <v>54</v>
      </c>
      <c r="C78" s="82" t="s">
        <v>32</v>
      </c>
      <c r="D78" s="64">
        <v>21</v>
      </c>
    </row>
    <row r="79" spans="1:4" ht="30.75" customHeight="1" x14ac:dyDescent="0.25">
      <c r="A79" s="80"/>
      <c r="B79" s="83" t="s">
        <v>382</v>
      </c>
      <c r="C79" s="82" t="s">
        <v>32</v>
      </c>
      <c r="D79" s="64">
        <v>5</v>
      </c>
    </row>
    <row r="80" spans="1:4" ht="30.75" customHeight="1" x14ac:dyDescent="0.25">
      <c r="A80" s="80"/>
      <c r="B80" s="83" t="s">
        <v>302</v>
      </c>
      <c r="C80" s="82" t="s">
        <v>32</v>
      </c>
      <c r="D80" s="64">
        <v>1</v>
      </c>
    </row>
    <row r="81" spans="1:4" ht="30.75" customHeight="1" x14ac:dyDescent="0.25">
      <c r="A81" s="80"/>
      <c r="B81" s="83" t="s">
        <v>303</v>
      </c>
      <c r="C81" s="82" t="s">
        <v>32</v>
      </c>
      <c r="D81" s="64">
        <v>16</v>
      </c>
    </row>
    <row r="82" spans="1:4" ht="30.75" customHeight="1" x14ac:dyDescent="0.25">
      <c r="A82" s="80"/>
      <c r="B82" s="83" t="s">
        <v>55</v>
      </c>
      <c r="C82" s="82" t="s">
        <v>32</v>
      </c>
      <c r="D82" s="64">
        <v>15</v>
      </c>
    </row>
    <row r="83" spans="1:4" ht="30.75" customHeight="1" x14ac:dyDescent="0.25">
      <c r="A83" s="80"/>
      <c r="B83" s="83" t="s">
        <v>304</v>
      </c>
      <c r="C83" s="82" t="s">
        <v>32</v>
      </c>
      <c r="D83" s="64">
        <v>2</v>
      </c>
    </row>
    <row r="84" spans="1:4" ht="30.75" customHeight="1" x14ac:dyDescent="0.25">
      <c r="A84" s="80"/>
      <c r="B84" s="83" t="s">
        <v>56</v>
      </c>
      <c r="C84" s="82" t="s">
        <v>32</v>
      </c>
      <c r="D84" s="64">
        <v>2</v>
      </c>
    </row>
    <row r="85" spans="1:4" ht="30.75" customHeight="1" x14ac:dyDescent="0.25">
      <c r="A85" s="80"/>
      <c r="B85" s="83" t="s">
        <v>57</v>
      </c>
      <c r="C85" s="82" t="s">
        <v>32</v>
      </c>
      <c r="D85" s="64">
        <v>3</v>
      </c>
    </row>
    <row r="86" spans="1:4" ht="30.75" customHeight="1" x14ac:dyDescent="0.25">
      <c r="A86" s="80"/>
      <c r="B86" s="83" t="s">
        <v>58</v>
      </c>
      <c r="C86" s="82" t="s">
        <v>32</v>
      </c>
      <c r="D86" s="64">
        <v>3</v>
      </c>
    </row>
    <row r="87" spans="1:4" ht="30.75" customHeight="1" x14ac:dyDescent="0.25">
      <c r="A87" s="80"/>
      <c r="B87" s="83" t="s">
        <v>59</v>
      </c>
      <c r="C87" s="82" t="s">
        <v>4</v>
      </c>
      <c r="D87" s="64">
        <v>1</v>
      </c>
    </row>
    <row r="88" spans="1:4" ht="30.75" customHeight="1" x14ac:dyDescent="0.25">
      <c r="A88" s="80"/>
      <c r="B88" s="83" t="s">
        <v>305</v>
      </c>
      <c r="C88" s="82" t="s">
        <v>4</v>
      </c>
      <c r="D88" s="64">
        <v>2</v>
      </c>
    </row>
    <row r="89" spans="1:4" ht="30.75" customHeight="1" x14ac:dyDescent="0.25">
      <c r="A89" s="80"/>
      <c r="B89" s="83" t="s">
        <v>60</v>
      </c>
      <c r="C89" s="82" t="s">
        <v>4</v>
      </c>
      <c r="D89" s="64">
        <v>10</v>
      </c>
    </row>
    <row r="90" spans="1:4" ht="30.75" customHeight="1" x14ac:dyDescent="0.25">
      <c r="A90" s="80"/>
      <c r="B90" s="83" t="s">
        <v>219</v>
      </c>
      <c r="C90" s="82" t="s">
        <v>4</v>
      </c>
      <c r="D90" s="64">
        <v>24</v>
      </c>
    </row>
    <row r="91" spans="1:4" ht="30.75" customHeight="1" x14ac:dyDescent="0.25">
      <c r="A91" s="80"/>
      <c r="B91" s="83" t="s">
        <v>61</v>
      </c>
      <c r="C91" s="82" t="s">
        <v>4</v>
      </c>
      <c r="D91" s="64">
        <v>5</v>
      </c>
    </row>
    <row r="92" spans="1:4" ht="30.75" customHeight="1" x14ac:dyDescent="0.25">
      <c r="A92" s="80"/>
      <c r="B92" s="83" t="s">
        <v>62</v>
      </c>
      <c r="C92" s="82" t="s">
        <v>4</v>
      </c>
      <c r="D92" s="64">
        <v>83</v>
      </c>
    </row>
    <row r="93" spans="1:4" ht="30.75" customHeight="1" x14ac:dyDescent="0.25">
      <c r="A93" s="80"/>
      <c r="B93" s="83" t="s">
        <v>63</v>
      </c>
      <c r="C93" s="82" t="s">
        <v>4</v>
      </c>
      <c r="D93" s="64">
        <v>428</v>
      </c>
    </row>
    <row r="94" spans="1:4" ht="30.75" customHeight="1" x14ac:dyDescent="0.25">
      <c r="A94" s="80"/>
      <c r="B94" s="83" t="s">
        <v>64</v>
      </c>
      <c r="C94" s="82" t="s">
        <v>4</v>
      </c>
      <c r="D94" s="64">
        <v>11</v>
      </c>
    </row>
    <row r="95" spans="1:4" ht="30.75" customHeight="1" x14ac:dyDescent="0.25">
      <c r="A95" s="80"/>
      <c r="B95" s="83" t="s">
        <v>65</v>
      </c>
      <c r="C95" s="82" t="s">
        <v>4</v>
      </c>
      <c r="D95" s="64">
        <v>98</v>
      </c>
    </row>
    <row r="96" spans="1:4" ht="30.75" customHeight="1" x14ac:dyDescent="0.25">
      <c r="A96" s="80"/>
      <c r="B96" s="83" t="s">
        <v>213</v>
      </c>
      <c r="C96" s="82" t="s">
        <v>4</v>
      </c>
      <c r="D96" s="28">
        <v>78</v>
      </c>
    </row>
    <row r="97" spans="1:4" ht="30.75" customHeight="1" x14ac:dyDescent="0.25">
      <c r="A97" s="80"/>
      <c r="B97" s="83" t="s">
        <v>66</v>
      </c>
      <c r="C97" s="82" t="s">
        <v>4</v>
      </c>
      <c r="D97" s="64">
        <v>19</v>
      </c>
    </row>
    <row r="98" spans="1:4" ht="30.75" customHeight="1" x14ac:dyDescent="0.25">
      <c r="A98" s="80"/>
      <c r="B98" s="83" t="s">
        <v>208</v>
      </c>
      <c r="C98" s="82" t="s">
        <v>4</v>
      </c>
      <c r="D98" s="64">
        <v>19</v>
      </c>
    </row>
    <row r="99" spans="1:4" ht="30.75" customHeight="1" x14ac:dyDescent="0.25">
      <c r="A99" s="80"/>
      <c r="B99" s="83" t="s">
        <v>327</v>
      </c>
      <c r="C99" s="82" t="s">
        <v>4</v>
      </c>
      <c r="D99" s="64">
        <v>1</v>
      </c>
    </row>
    <row r="100" spans="1:4" ht="30.75" customHeight="1" x14ac:dyDescent="0.25">
      <c r="A100" s="80"/>
      <c r="B100" s="83" t="s">
        <v>306</v>
      </c>
      <c r="C100" s="82" t="s">
        <v>4</v>
      </c>
      <c r="D100" s="64">
        <v>33</v>
      </c>
    </row>
    <row r="101" spans="1:4" ht="30.75" customHeight="1" x14ac:dyDescent="0.25">
      <c r="A101" s="80"/>
      <c r="B101" s="83" t="s">
        <v>67</v>
      </c>
      <c r="C101" s="82" t="s">
        <v>4</v>
      </c>
      <c r="D101" s="64">
        <v>59</v>
      </c>
    </row>
    <row r="102" spans="1:4" ht="30.75" customHeight="1" x14ac:dyDescent="0.25">
      <c r="A102" s="80"/>
      <c r="B102" s="83" t="s">
        <v>68</v>
      </c>
      <c r="C102" s="82" t="s">
        <v>4</v>
      </c>
      <c r="D102" s="64">
        <v>80</v>
      </c>
    </row>
    <row r="103" spans="1:4" ht="30.75" customHeight="1" x14ac:dyDescent="0.25">
      <c r="A103" s="80"/>
      <c r="B103" s="83" t="s">
        <v>69</v>
      </c>
      <c r="C103" s="82" t="s">
        <v>4</v>
      </c>
      <c r="D103" s="64">
        <v>36</v>
      </c>
    </row>
    <row r="104" spans="1:4" ht="30.75" customHeight="1" x14ac:dyDescent="0.25">
      <c r="A104" s="80"/>
      <c r="B104" s="83" t="s">
        <v>70</v>
      </c>
      <c r="C104" s="82" t="s">
        <v>4</v>
      </c>
      <c r="D104" s="64">
        <v>60</v>
      </c>
    </row>
    <row r="105" spans="1:4" ht="30.75" customHeight="1" x14ac:dyDescent="0.25">
      <c r="A105" s="80"/>
      <c r="B105" s="83" t="s">
        <v>71</v>
      </c>
      <c r="C105" s="82" t="s">
        <v>4</v>
      </c>
      <c r="D105" s="64">
        <v>57</v>
      </c>
    </row>
    <row r="106" spans="1:4" ht="30.75" customHeight="1" x14ac:dyDescent="0.25">
      <c r="A106" s="80"/>
      <c r="B106" s="83" t="s">
        <v>72</v>
      </c>
      <c r="C106" s="82" t="s">
        <v>4</v>
      </c>
      <c r="D106" s="64">
        <v>36</v>
      </c>
    </row>
    <row r="107" spans="1:4" ht="30.75" customHeight="1" x14ac:dyDescent="0.25">
      <c r="A107" s="80"/>
      <c r="B107" s="83" t="s">
        <v>73</v>
      </c>
      <c r="C107" s="82" t="s">
        <v>4</v>
      </c>
      <c r="D107" s="64">
        <v>60</v>
      </c>
    </row>
    <row r="108" spans="1:4" ht="30.75" customHeight="1" x14ac:dyDescent="0.25">
      <c r="A108" s="80"/>
      <c r="B108" s="83" t="s">
        <v>307</v>
      </c>
      <c r="C108" s="82" t="s">
        <v>4</v>
      </c>
      <c r="D108" s="64">
        <v>2</v>
      </c>
    </row>
    <row r="109" spans="1:4" ht="30.75" customHeight="1" x14ac:dyDescent="0.25">
      <c r="A109" s="80"/>
      <c r="B109" s="83" t="s">
        <v>308</v>
      </c>
      <c r="C109" s="82" t="s">
        <v>4</v>
      </c>
      <c r="D109" s="64">
        <v>18</v>
      </c>
    </row>
    <row r="110" spans="1:4" ht="30.75" customHeight="1" x14ac:dyDescent="0.25">
      <c r="A110" s="80"/>
      <c r="B110" s="83" t="s">
        <v>384</v>
      </c>
      <c r="C110" s="82" t="s">
        <v>4</v>
      </c>
      <c r="D110" s="64">
        <v>8</v>
      </c>
    </row>
    <row r="111" spans="1:4" ht="30.75" customHeight="1" x14ac:dyDescent="0.25">
      <c r="A111" s="80"/>
      <c r="B111" s="83" t="s">
        <v>74</v>
      </c>
      <c r="C111" s="82" t="s">
        <v>4</v>
      </c>
      <c r="D111" s="64">
        <v>51</v>
      </c>
    </row>
    <row r="112" spans="1:4" ht="30.75" customHeight="1" x14ac:dyDescent="0.25">
      <c r="A112" s="80"/>
      <c r="B112" s="83" t="s">
        <v>216</v>
      </c>
      <c r="C112" s="82" t="s">
        <v>4</v>
      </c>
      <c r="D112" s="64">
        <v>15</v>
      </c>
    </row>
    <row r="113" spans="1:4" ht="30.75" customHeight="1" x14ac:dyDescent="0.25">
      <c r="A113" s="80"/>
      <c r="B113" s="83" t="s">
        <v>75</v>
      </c>
      <c r="C113" s="82" t="s">
        <v>4</v>
      </c>
      <c r="D113" s="64">
        <v>11</v>
      </c>
    </row>
    <row r="114" spans="1:4" ht="30.75" customHeight="1" x14ac:dyDescent="0.25">
      <c r="A114" s="80"/>
      <c r="B114" s="83" t="s">
        <v>76</v>
      </c>
      <c r="C114" s="82" t="s">
        <v>4</v>
      </c>
      <c r="D114" s="64">
        <v>11</v>
      </c>
    </row>
    <row r="115" spans="1:4" ht="30.75" customHeight="1" x14ac:dyDescent="0.25">
      <c r="A115" s="80"/>
      <c r="B115" s="83" t="s">
        <v>385</v>
      </c>
      <c r="C115" s="82" t="s">
        <v>4</v>
      </c>
      <c r="D115" s="28">
        <v>20</v>
      </c>
    </row>
    <row r="116" spans="1:4" ht="30.75" customHeight="1" x14ac:dyDescent="0.25">
      <c r="A116" s="80"/>
      <c r="B116" s="84" t="s">
        <v>310</v>
      </c>
      <c r="C116" s="82" t="s">
        <v>4</v>
      </c>
      <c r="D116" s="64">
        <v>18</v>
      </c>
    </row>
    <row r="117" spans="1:4" ht="30.75" customHeight="1" x14ac:dyDescent="0.25">
      <c r="A117" s="80"/>
      <c r="B117" s="83" t="s">
        <v>78</v>
      </c>
      <c r="C117" s="82" t="s">
        <v>4</v>
      </c>
      <c r="D117" s="64">
        <v>21</v>
      </c>
    </row>
    <row r="118" spans="1:4" ht="30.75" customHeight="1" x14ac:dyDescent="0.25">
      <c r="A118" s="80"/>
      <c r="B118" s="83" t="s">
        <v>79</v>
      </c>
      <c r="C118" s="82" t="s">
        <v>4</v>
      </c>
      <c r="D118" s="64">
        <v>9</v>
      </c>
    </row>
    <row r="119" spans="1:4" ht="30.75" customHeight="1" x14ac:dyDescent="0.25">
      <c r="A119" s="80"/>
      <c r="B119" s="83" t="s">
        <v>80</v>
      </c>
      <c r="C119" s="82" t="s">
        <v>4</v>
      </c>
      <c r="D119" s="64">
        <v>7</v>
      </c>
    </row>
    <row r="120" spans="1:4" ht="30.75" customHeight="1" x14ac:dyDescent="0.25">
      <c r="A120" s="80"/>
      <c r="B120" s="83" t="s">
        <v>81</v>
      </c>
      <c r="C120" s="82" t="s">
        <v>4</v>
      </c>
      <c r="D120" s="64">
        <v>6</v>
      </c>
    </row>
    <row r="121" spans="1:4" ht="30.75" customHeight="1" x14ac:dyDescent="0.25">
      <c r="A121" s="80"/>
      <c r="B121" s="83" t="s">
        <v>82</v>
      </c>
      <c r="C121" s="82" t="s">
        <v>4</v>
      </c>
      <c r="D121" s="64">
        <v>1</v>
      </c>
    </row>
    <row r="122" spans="1:4" ht="30.75" customHeight="1" x14ac:dyDescent="0.25">
      <c r="A122" s="80"/>
      <c r="B122" s="83" t="s">
        <v>83</v>
      </c>
      <c r="C122" s="82" t="s">
        <v>4</v>
      </c>
      <c r="D122" s="64">
        <v>30</v>
      </c>
    </row>
    <row r="123" spans="1:4" ht="30.75" customHeight="1" x14ac:dyDescent="0.25">
      <c r="A123" s="80"/>
      <c r="B123" s="83" t="s">
        <v>84</v>
      </c>
      <c r="C123" s="82" t="s">
        <v>4</v>
      </c>
      <c r="D123" s="64">
        <v>18</v>
      </c>
    </row>
    <row r="124" spans="1:4" ht="30.75" customHeight="1" x14ac:dyDescent="0.25">
      <c r="A124" s="80"/>
      <c r="B124" s="83" t="s">
        <v>85</v>
      </c>
      <c r="C124" s="82" t="s">
        <v>4</v>
      </c>
      <c r="D124" s="64">
        <v>2</v>
      </c>
    </row>
    <row r="125" spans="1:4" ht="30.75" customHeight="1" x14ac:dyDescent="0.25">
      <c r="A125" s="80"/>
      <c r="B125" s="83" t="s">
        <v>86</v>
      </c>
      <c r="C125" s="82" t="s">
        <v>4</v>
      </c>
      <c r="D125" s="64">
        <v>106</v>
      </c>
    </row>
    <row r="126" spans="1:4" ht="30.75" customHeight="1" x14ac:dyDescent="0.25">
      <c r="A126" s="80"/>
      <c r="B126" s="83" t="s">
        <v>387</v>
      </c>
      <c r="C126" s="82" t="s">
        <v>4</v>
      </c>
      <c r="D126" s="64">
        <v>52</v>
      </c>
    </row>
    <row r="127" spans="1:4" ht="30.75" customHeight="1" x14ac:dyDescent="0.25">
      <c r="A127" s="80"/>
      <c r="B127" s="83" t="s">
        <v>87</v>
      </c>
      <c r="C127" s="82" t="s">
        <v>4</v>
      </c>
      <c r="D127" s="64">
        <v>62</v>
      </c>
    </row>
    <row r="128" spans="1:4" ht="30.75" customHeight="1" x14ac:dyDescent="0.25">
      <c r="A128" s="80"/>
      <c r="B128" s="83" t="s">
        <v>88</v>
      </c>
      <c r="C128" s="82" t="s">
        <v>4</v>
      </c>
      <c r="D128" s="64">
        <v>30</v>
      </c>
    </row>
    <row r="129" spans="1:4" ht="30.75" customHeight="1" x14ac:dyDescent="0.25">
      <c r="A129" s="80"/>
      <c r="B129" s="83" t="s">
        <v>89</v>
      </c>
      <c r="C129" s="82" t="s">
        <v>4</v>
      </c>
      <c r="D129" s="64">
        <v>2</v>
      </c>
    </row>
    <row r="130" spans="1:4" ht="30.75" customHeight="1" x14ac:dyDescent="0.25">
      <c r="A130" s="80"/>
      <c r="B130" s="83" t="s">
        <v>90</v>
      </c>
      <c r="C130" s="82" t="s">
        <v>4</v>
      </c>
      <c r="D130" s="64">
        <v>26</v>
      </c>
    </row>
    <row r="131" spans="1:4" ht="30.75" customHeight="1" x14ac:dyDescent="0.25">
      <c r="A131" s="80"/>
      <c r="B131" s="83" t="s">
        <v>91</v>
      </c>
      <c r="C131" s="82" t="s">
        <v>4</v>
      </c>
      <c r="D131" s="64">
        <v>14</v>
      </c>
    </row>
    <row r="132" spans="1:4" ht="30.75" customHeight="1" x14ac:dyDescent="0.25">
      <c r="A132" s="80"/>
      <c r="B132" s="83" t="s">
        <v>92</v>
      </c>
      <c r="C132" s="82" t="s">
        <v>4</v>
      </c>
      <c r="D132" s="64">
        <v>46</v>
      </c>
    </row>
    <row r="133" spans="1:4" ht="30.75" customHeight="1" x14ac:dyDescent="0.25">
      <c r="A133" s="80"/>
      <c r="B133" s="83" t="s">
        <v>93</v>
      </c>
      <c r="C133" s="82" t="s">
        <v>4</v>
      </c>
      <c r="D133" s="64">
        <v>60</v>
      </c>
    </row>
    <row r="134" spans="1:4" ht="30.75" customHeight="1" x14ac:dyDescent="0.25">
      <c r="A134" s="80"/>
      <c r="B134" s="83" t="s">
        <v>94</v>
      </c>
      <c r="C134" s="82" t="s">
        <v>4</v>
      </c>
      <c r="D134" s="64">
        <v>72</v>
      </c>
    </row>
    <row r="135" spans="1:4" ht="30.75" customHeight="1" x14ac:dyDescent="0.25">
      <c r="A135" s="80"/>
      <c r="B135" s="83" t="s">
        <v>95</v>
      </c>
      <c r="C135" s="82" t="s">
        <v>4</v>
      </c>
      <c r="D135" s="64">
        <v>60</v>
      </c>
    </row>
    <row r="136" spans="1:4" ht="30.75" customHeight="1" x14ac:dyDescent="0.25">
      <c r="A136" s="80"/>
      <c r="B136" s="83" t="s">
        <v>96</v>
      </c>
      <c r="C136" s="82" t="s">
        <v>4</v>
      </c>
      <c r="D136" s="64">
        <v>36</v>
      </c>
    </row>
    <row r="137" spans="1:4" ht="30.75" customHeight="1" x14ac:dyDescent="0.25">
      <c r="A137" s="80"/>
      <c r="B137" s="83" t="s">
        <v>97</v>
      </c>
      <c r="C137" s="82" t="s">
        <v>4</v>
      </c>
      <c r="D137" s="64">
        <v>2</v>
      </c>
    </row>
    <row r="138" spans="1:4" ht="30.75" customHeight="1" x14ac:dyDescent="0.25">
      <c r="A138" s="80"/>
      <c r="B138" s="83" t="s">
        <v>98</v>
      </c>
      <c r="C138" s="82" t="s">
        <v>4</v>
      </c>
      <c r="D138" s="64">
        <v>55</v>
      </c>
    </row>
    <row r="139" spans="1:4" ht="30.75" customHeight="1" x14ac:dyDescent="0.25">
      <c r="A139" s="80"/>
      <c r="B139" s="83" t="s">
        <v>99</v>
      </c>
      <c r="C139" s="82" t="s">
        <v>4</v>
      </c>
      <c r="D139" s="64">
        <v>49</v>
      </c>
    </row>
    <row r="140" spans="1:4" ht="30.75" customHeight="1" x14ac:dyDescent="0.25">
      <c r="A140" s="80"/>
      <c r="B140" s="83" t="s">
        <v>311</v>
      </c>
      <c r="C140" s="85" t="s">
        <v>312</v>
      </c>
      <c r="D140" s="28">
        <v>31.84</v>
      </c>
    </row>
    <row r="141" spans="1:4" ht="30.75" customHeight="1" x14ac:dyDescent="0.25">
      <c r="A141" s="80"/>
      <c r="B141" s="83" t="s">
        <v>329</v>
      </c>
      <c r="C141" s="82" t="s">
        <v>4</v>
      </c>
      <c r="D141" s="28">
        <v>2</v>
      </c>
    </row>
    <row r="142" spans="1:4" ht="30.75" customHeight="1" x14ac:dyDescent="0.25">
      <c r="A142" s="80"/>
      <c r="B142" s="83" t="s">
        <v>100</v>
      </c>
      <c r="C142" s="82" t="s">
        <v>4</v>
      </c>
      <c r="D142" s="28">
        <v>2000</v>
      </c>
    </row>
    <row r="143" spans="1:4" ht="30.75" customHeight="1" x14ac:dyDescent="0.25">
      <c r="A143" s="80"/>
      <c r="B143" s="83" t="s">
        <v>101</v>
      </c>
      <c r="C143" s="82" t="s">
        <v>4</v>
      </c>
      <c r="D143" s="28">
        <v>3000</v>
      </c>
    </row>
    <row r="144" spans="1:4" ht="30.75" customHeight="1" x14ac:dyDescent="0.25">
      <c r="A144" s="80"/>
      <c r="B144" s="83" t="s">
        <v>102</v>
      </c>
      <c r="C144" s="82" t="s">
        <v>4</v>
      </c>
      <c r="D144" s="28">
        <v>5350</v>
      </c>
    </row>
    <row r="145" spans="1:4" ht="30.75" customHeight="1" x14ac:dyDescent="0.25">
      <c r="A145" s="80"/>
      <c r="B145" s="83" t="s">
        <v>103</v>
      </c>
      <c r="C145" s="82" t="s">
        <v>4</v>
      </c>
      <c r="D145" s="28">
        <v>514</v>
      </c>
    </row>
    <row r="146" spans="1:4" ht="30.75" customHeight="1" x14ac:dyDescent="0.25">
      <c r="A146" s="80"/>
      <c r="B146" s="83" t="s">
        <v>104</v>
      </c>
      <c r="C146" s="82" t="s">
        <v>4</v>
      </c>
      <c r="D146" s="28">
        <v>675</v>
      </c>
    </row>
    <row r="147" spans="1:4" ht="30.75" customHeight="1" x14ac:dyDescent="0.25">
      <c r="A147" s="80"/>
      <c r="B147" s="83" t="s">
        <v>105</v>
      </c>
      <c r="C147" s="82" t="s">
        <v>4</v>
      </c>
      <c r="D147" s="28">
        <v>985</v>
      </c>
    </row>
    <row r="148" spans="1:4" ht="30.75" customHeight="1" x14ac:dyDescent="0.25">
      <c r="A148" s="80"/>
      <c r="B148" s="83" t="s">
        <v>106</v>
      </c>
      <c r="C148" s="82" t="s">
        <v>4</v>
      </c>
      <c r="D148" s="28">
        <v>1650</v>
      </c>
    </row>
    <row r="149" spans="1:4" ht="30.75" customHeight="1" x14ac:dyDescent="0.25">
      <c r="A149" s="80"/>
      <c r="B149" s="83" t="s">
        <v>107</v>
      </c>
      <c r="C149" s="82" t="s">
        <v>4</v>
      </c>
      <c r="D149" s="28">
        <v>735</v>
      </c>
    </row>
    <row r="150" spans="1:4" ht="30.75" customHeight="1" x14ac:dyDescent="0.25">
      <c r="A150" s="80"/>
      <c r="B150" s="83" t="s">
        <v>388</v>
      </c>
      <c r="C150" s="82" t="s">
        <v>4</v>
      </c>
      <c r="D150" s="28">
        <v>870</v>
      </c>
    </row>
    <row r="151" spans="1:4" ht="30.75" customHeight="1" x14ac:dyDescent="0.25">
      <c r="A151" s="80"/>
      <c r="B151" s="83" t="s">
        <v>389</v>
      </c>
      <c r="C151" s="82" t="s">
        <v>4</v>
      </c>
      <c r="D151" s="28">
        <v>4000</v>
      </c>
    </row>
    <row r="152" spans="1:4" ht="30.75" customHeight="1" x14ac:dyDescent="0.25">
      <c r="A152" s="80"/>
      <c r="B152" s="83" t="s">
        <v>108</v>
      </c>
      <c r="C152" s="82" t="s">
        <v>4</v>
      </c>
      <c r="D152" s="64">
        <v>45</v>
      </c>
    </row>
    <row r="153" spans="1:4" ht="30.75" customHeight="1" x14ac:dyDescent="0.25">
      <c r="A153" s="80"/>
      <c r="B153" s="83" t="s">
        <v>109</v>
      </c>
      <c r="C153" s="82" t="s">
        <v>4</v>
      </c>
      <c r="D153" s="64">
        <v>16</v>
      </c>
    </row>
    <row r="154" spans="1:4" ht="30.75" customHeight="1" x14ac:dyDescent="0.25">
      <c r="A154" s="80"/>
      <c r="B154" s="83" t="s">
        <v>110</v>
      </c>
      <c r="C154" s="82" t="s">
        <v>4</v>
      </c>
      <c r="D154" s="64">
        <v>1</v>
      </c>
    </row>
    <row r="155" spans="1:4" ht="30.75" customHeight="1" x14ac:dyDescent="0.25">
      <c r="A155" s="80"/>
      <c r="B155" s="83" t="s">
        <v>111</v>
      </c>
      <c r="C155" s="82" t="s">
        <v>4</v>
      </c>
      <c r="D155" s="64">
        <v>7</v>
      </c>
    </row>
    <row r="156" spans="1:4" ht="30.75" customHeight="1" x14ac:dyDescent="0.25">
      <c r="A156" s="80"/>
      <c r="B156" s="83" t="s">
        <v>112</v>
      </c>
      <c r="C156" s="82" t="s">
        <v>4</v>
      </c>
      <c r="D156" s="64">
        <v>3</v>
      </c>
    </row>
    <row r="157" spans="1:4" ht="30.75" customHeight="1" x14ac:dyDescent="0.25">
      <c r="A157" s="80"/>
      <c r="B157" s="83" t="s">
        <v>113</v>
      </c>
      <c r="C157" s="82" t="s">
        <v>4</v>
      </c>
      <c r="D157" s="64">
        <v>2</v>
      </c>
    </row>
    <row r="158" spans="1:4" ht="30.75" customHeight="1" x14ac:dyDescent="0.25">
      <c r="A158" s="80"/>
      <c r="B158" s="83" t="s">
        <v>114</v>
      </c>
      <c r="C158" s="82" t="s">
        <v>4</v>
      </c>
      <c r="D158" s="64">
        <v>3</v>
      </c>
    </row>
    <row r="159" spans="1:4" ht="30.75" customHeight="1" x14ac:dyDescent="0.25">
      <c r="A159" s="80"/>
      <c r="B159" s="83" t="s">
        <v>115</v>
      </c>
      <c r="C159" s="82" t="s">
        <v>4</v>
      </c>
      <c r="D159" s="64">
        <v>3</v>
      </c>
    </row>
    <row r="160" spans="1:4" ht="30.75" customHeight="1" x14ac:dyDescent="0.25">
      <c r="A160" s="80"/>
      <c r="B160" s="83" t="s">
        <v>116</v>
      </c>
      <c r="C160" s="82" t="s">
        <v>4</v>
      </c>
      <c r="D160" s="64">
        <v>2</v>
      </c>
    </row>
    <row r="161" spans="1:4" ht="30.75" customHeight="1" x14ac:dyDescent="0.25">
      <c r="A161" s="80"/>
      <c r="B161" s="83" t="s">
        <v>117</v>
      </c>
      <c r="C161" s="82" t="s">
        <v>4</v>
      </c>
      <c r="D161" s="64">
        <v>3</v>
      </c>
    </row>
    <row r="162" spans="1:4" ht="30.75" customHeight="1" x14ac:dyDescent="0.25">
      <c r="A162" s="80"/>
      <c r="B162" s="83" t="s">
        <v>118</v>
      </c>
      <c r="C162" s="82" t="s">
        <v>4</v>
      </c>
      <c r="D162" s="64">
        <v>3</v>
      </c>
    </row>
    <row r="163" spans="1:4" ht="30.75" customHeight="1" x14ac:dyDescent="0.25">
      <c r="A163" s="80"/>
      <c r="B163" s="83" t="s">
        <v>119</v>
      </c>
      <c r="C163" s="82" t="s">
        <v>4</v>
      </c>
      <c r="D163" s="64">
        <v>3</v>
      </c>
    </row>
    <row r="164" spans="1:4" ht="30.75" customHeight="1" x14ac:dyDescent="0.25">
      <c r="A164" s="80"/>
      <c r="B164" s="83" t="s">
        <v>120</v>
      </c>
      <c r="C164" s="82" t="s">
        <v>4</v>
      </c>
      <c r="D164" s="64">
        <v>3</v>
      </c>
    </row>
    <row r="165" spans="1:4" ht="30.75" customHeight="1" x14ac:dyDescent="0.25">
      <c r="A165" s="80"/>
      <c r="B165" s="83" t="s">
        <v>121</v>
      </c>
      <c r="C165" s="82" t="s">
        <v>4</v>
      </c>
      <c r="D165" s="64">
        <v>3</v>
      </c>
    </row>
    <row r="166" spans="1:4" ht="30.75" customHeight="1" x14ac:dyDescent="0.25">
      <c r="A166" s="80"/>
      <c r="B166" s="83" t="s">
        <v>331</v>
      </c>
      <c r="C166" s="82" t="s">
        <v>4</v>
      </c>
      <c r="D166" s="64">
        <v>2</v>
      </c>
    </row>
    <row r="167" spans="1:4" ht="30.75" customHeight="1" x14ac:dyDescent="0.25">
      <c r="A167" s="80"/>
      <c r="B167" s="83" t="s">
        <v>332</v>
      </c>
      <c r="C167" s="82" t="s">
        <v>4</v>
      </c>
      <c r="D167" s="64">
        <v>7</v>
      </c>
    </row>
    <row r="168" spans="1:4" ht="30.75" customHeight="1" x14ac:dyDescent="0.25">
      <c r="A168" s="80"/>
      <c r="B168" s="83" t="s">
        <v>333</v>
      </c>
      <c r="C168" s="82" t="s">
        <v>4</v>
      </c>
      <c r="D168" s="64">
        <v>5</v>
      </c>
    </row>
    <row r="169" spans="1:4" ht="30.75" customHeight="1" x14ac:dyDescent="0.25">
      <c r="A169" s="80"/>
      <c r="B169" s="83" t="s">
        <v>334</v>
      </c>
      <c r="C169" s="82" t="s">
        <v>4</v>
      </c>
      <c r="D169" s="64">
        <v>1</v>
      </c>
    </row>
    <row r="170" spans="1:4" ht="30.75" customHeight="1" x14ac:dyDescent="0.25">
      <c r="A170" s="80"/>
      <c r="B170" s="83" t="s">
        <v>335</v>
      </c>
      <c r="C170" s="82" t="s">
        <v>4</v>
      </c>
      <c r="D170" s="64">
        <v>3</v>
      </c>
    </row>
    <row r="171" spans="1:4" ht="30.75" customHeight="1" x14ac:dyDescent="0.25">
      <c r="A171" s="80"/>
      <c r="B171" s="83" t="s">
        <v>336</v>
      </c>
      <c r="C171" s="82" t="s">
        <v>4</v>
      </c>
      <c r="D171" s="64">
        <v>5</v>
      </c>
    </row>
    <row r="172" spans="1:4" ht="30.75" customHeight="1" x14ac:dyDescent="0.25">
      <c r="A172" s="80"/>
      <c r="B172" s="83" t="s">
        <v>337</v>
      </c>
      <c r="C172" s="82" t="s">
        <v>4</v>
      </c>
      <c r="D172" s="64">
        <v>4</v>
      </c>
    </row>
    <row r="173" spans="1:4" ht="30.75" customHeight="1" x14ac:dyDescent="0.25">
      <c r="A173" s="80"/>
      <c r="B173" s="83" t="s">
        <v>338</v>
      </c>
      <c r="C173" s="82" t="s">
        <v>4</v>
      </c>
      <c r="D173" s="64">
        <v>4</v>
      </c>
    </row>
    <row r="174" spans="1:4" ht="30.75" customHeight="1" x14ac:dyDescent="0.25">
      <c r="A174" s="80"/>
      <c r="B174" s="83" t="s">
        <v>339</v>
      </c>
      <c r="C174" s="82" t="s">
        <v>4</v>
      </c>
      <c r="D174" s="64">
        <v>3</v>
      </c>
    </row>
    <row r="175" spans="1:4" ht="30.75" customHeight="1" x14ac:dyDescent="0.25">
      <c r="A175" s="80"/>
      <c r="B175" s="83" t="s">
        <v>340</v>
      </c>
      <c r="C175" s="82" t="s">
        <v>4</v>
      </c>
      <c r="D175" s="64">
        <v>2</v>
      </c>
    </row>
    <row r="176" spans="1:4" ht="30.75" customHeight="1" x14ac:dyDescent="0.25">
      <c r="A176" s="80"/>
      <c r="B176" s="83" t="s">
        <v>341</v>
      </c>
      <c r="C176" s="82" t="s">
        <v>4</v>
      </c>
      <c r="D176" s="64">
        <v>3</v>
      </c>
    </row>
    <row r="177" spans="1:4" ht="30.75" customHeight="1" x14ac:dyDescent="0.25">
      <c r="A177" s="80"/>
      <c r="B177" s="83" t="s">
        <v>342</v>
      </c>
      <c r="C177" s="82" t="s">
        <v>4</v>
      </c>
      <c r="D177" s="64">
        <v>2</v>
      </c>
    </row>
    <row r="178" spans="1:4" ht="30.75" customHeight="1" x14ac:dyDescent="0.25">
      <c r="A178" s="80"/>
      <c r="B178" s="83" t="s">
        <v>343</v>
      </c>
      <c r="C178" s="82" t="s">
        <v>4</v>
      </c>
      <c r="D178" s="64">
        <v>1</v>
      </c>
    </row>
    <row r="179" spans="1:4" ht="30.75" customHeight="1" x14ac:dyDescent="0.25">
      <c r="A179" s="80"/>
      <c r="B179" s="83" t="s">
        <v>344</v>
      </c>
      <c r="C179" s="82" t="s">
        <v>4</v>
      </c>
      <c r="D179" s="64">
        <v>4</v>
      </c>
    </row>
    <row r="180" spans="1:4" ht="30.75" customHeight="1" x14ac:dyDescent="0.25">
      <c r="A180" s="80"/>
      <c r="B180" s="83" t="s">
        <v>345</v>
      </c>
      <c r="C180" s="82" t="s">
        <v>4</v>
      </c>
      <c r="D180" s="64">
        <v>12</v>
      </c>
    </row>
    <row r="181" spans="1:4" ht="30.75" customHeight="1" x14ac:dyDescent="0.25">
      <c r="A181" s="80"/>
      <c r="B181" s="83" t="s">
        <v>346</v>
      </c>
      <c r="C181" s="82" t="s">
        <v>4</v>
      </c>
      <c r="D181" s="64">
        <v>1</v>
      </c>
    </row>
    <row r="182" spans="1:4" ht="30.75" customHeight="1" x14ac:dyDescent="0.25">
      <c r="A182" s="80"/>
      <c r="B182" s="83" t="s">
        <v>313</v>
      </c>
      <c r="C182" s="82" t="s">
        <v>4</v>
      </c>
      <c r="D182" s="64">
        <v>1</v>
      </c>
    </row>
    <row r="183" spans="1:4" ht="30.75" customHeight="1" x14ac:dyDescent="0.25">
      <c r="A183" s="80"/>
      <c r="B183" s="83" t="s">
        <v>122</v>
      </c>
      <c r="C183" s="82" t="s">
        <v>4</v>
      </c>
      <c r="D183" s="64">
        <v>3</v>
      </c>
    </row>
    <row r="184" spans="1:4" ht="30.75" customHeight="1" x14ac:dyDescent="0.25">
      <c r="A184" s="80"/>
      <c r="B184" s="83" t="s">
        <v>347</v>
      </c>
      <c r="C184" s="82" t="s">
        <v>4</v>
      </c>
      <c r="D184" s="64">
        <v>7</v>
      </c>
    </row>
    <row r="185" spans="1:4" ht="30.75" customHeight="1" x14ac:dyDescent="0.25">
      <c r="A185" s="80"/>
      <c r="B185" s="83" t="s">
        <v>348</v>
      </c>
      <c r="C185" s="82" t="s">
        <v>4</v>
      </c>
      <c r="D185" s="64">
        <v>11</v>
      </c>
    </row>
    <row r="186" spans="1:4" ht="30.75" customHeight="1" x14ac:dyDescent="0.25">
      <c r="A186" s="80"/>
      <c r="B186" s="83" t="s">
        <v>349</v>
      </c>
      <c r="C186" s="82" t="s">
        <v>4</v>
      </c>
      <c r="D186" s="64">
        <v>8</v>
      </c>
    </row>
    <row r="187" spans="1:4" ht="30.75" customHeight="1" x14ac:dyDescent="0.25">
      <c r="A187" s="80"/>
      <c r="B187" s="83" t="s">
        <v>350</v>
      </c>
      <c r="C187" s="82" t="s">
        <v>4</v>
      </c>
      <c r="D187" s="64">
        <v>9</v>
      </c>
    </row>
    <row r="188" spans="1:4" ht="30.75" customHeight="1" x14ac:dyDescent="0.25">
      <c r="A188" s="80"/>
      <c r="B188" s="83" t="s">
        <v>123</v>
      </c>
      <c r="C188" s="82" t="s">
        <v>4</v>
      </c>
      <c r="D188" s="64">
        <v>1</v>
      </c>
    </row>
    <row r="189" spans="1:4" ht="30.75" customHeight="1" x14ac:dyDescent="0.25">
      <c r="A189" s="80"/>
      <c r="B189" s="83" t="s">
        <v>124</v>
      </c>
      <c r="C189" s="82" t="s">
        <v>4</v>
      </c>
      <c r="D189" s="64">
        <v>8</v>
      </c>
    </row>
    <row r="190" spans="1:4" ht="30.75" customHeight="1" x14ac:dyDescent="0.25">
      <c r="A190" s="80"/>
      <c r="B190" s="83" t="s">
        <v>125</v>
      </c>
      <c r="C190" s="82" t="s">
        <v>4</v>
      </c>
      <c r="D190" s="64">
        <v>15</v>
      </c>
    </row>
    <row r="191" spans="1:4" ht="30.75" customHeight="1" x14ac:dyDescent="0.25">
      <c r="A191" s="80"/>
      <c r="B191" s="83" t="s">
        <v>351</v>
      </c>
      <c r="C191" s="82" t="s">
        <v>4</v>
      </c>
      <c r="D191" s="64">
        <v>6</v>
      </c>
    </row>
    <row r="192" spans="1:4" ht="30.75" customHeight="1" x14ac:dyDescent="0.25">
      <c r="A192" s="80"/>
      <c r="B192" s="83" t="s">
        <v>126</v>
      </c>
      <c r="C192" s="82" t="s">
        <v>4</v>
      </c>
      <c r="D192" s="64">
        <v>3</v>
      </c>
    </row>
    <row r="193" spans="1:4" ht="30.75" customHeight="1" x14ac:dyDescent="0.25">
      <c r="A193" s="80"/>
      <c r="B193" s="83" t="s">
        <v>352</v>
      </c>
      <c r="C193" s="82" t="s">
        <v>4</v>
      </c>
      <c r="D193" s="30">
        <v>2</v>
      </c>
    </row>
    <row r="194" spans="1:4" ht="30.75" customHeight="1" x14ac:dyDescent="0.25">
      <c r="A194" s="80"/>
      <c r="B194" s="86" t="s">
        <v>127</v>
      </c>
      <c r="C194" s="87" t="s">
        <v>4</v>
      </c>
      <c r="D194" s="88">
        <v>1</v>
      </c>
    </row>
    <row r="195" spans="1:4" ht="30.75" customHeight="1" x14ac:dyDescent="0.25">
      <c r="A195" s="89"/>
      <c r="B195" s="89"/>
      <c r="C195" s="89"/>
      <c r="D195" s="89"/>
    </row>
    <row r="196" spans="1:4" ht="30.75" customHeight="1" x14ac:dyDescent="0.25">
      <c r="A196" s="89"/>
      <c r="B196" s="99" t="s">
        <v>128</v>
      </c>
      <c r="C196" s="99"/>
      <c r="D196" s="99"/>
    </row>
    <row r="197" spans="1:4" ht="30.75" customHeight="1" x14ac:dyDescent="0.25">
      <c r="A197" s="89"/>
      <c r="B197" s="89"/>
      <c r="C197" s="89"/>
      <c r="D197" s="89"/>
    </row>
    <row r="198" spans="1:4" ht="30.75" customHeight="1" x14ac:dyDescent="0.25">
      <c r="A198" s="90" t="s">
        <v>0</v>
      </c>
      <c r="B198" s="90" t="s">
        <v>1</v>
      </c>
      <c r="C198" s="91" t="s">
        <v>2</v>
      </c>
      <c r="D198" s="91" t="s">
        <v>3</v>
      </c>
    </row>
    <row r="199" spans="1:4" ht="30.75" customHeight="1" x14ac:dyDescent="0.25">
      <c r="A199" s="80"/>
      <c r="B199" s="80" t="s">
        <v>390</v>
      </c>
      <c r="C199" s="82" t="s">
        <v>4</v>
      </c>
      <c r="D199" s="92">
        <v>1</v>
      </c>
    </row>
    <row r="200" spans="1:4" ht="30.75" customHeight="1" x14ac:dyDescent="0.25">
      <c r="A200" s="80"/>
      <c r="B200" s="80" t="s">
        <v>129</v>
      </c>
      <c r="C200" s="82" t="s">
        <v>4</v>
      </c>
      <c r="D200" s="92">
        <v>6</v>
      </c>
    </row>
    <row r="201" spans="1:4" ht="30.75" customHeight="1" x14ac:dyDescent="0.25">
      <c r="A201" s="80"/>
      <c r="B201" s="80" t="s">
        <v>130</v>
      </c>
      <c r="C201" s="82" t="s">
        <v>4</v>
      </c>
      <c r="D201" s="92">
        <v>41</v>
      </c>
    </row>
    <row r="202" spans="1:4" ht="30.75" customHeight="1" x14ac:dyDescent="0.25">
      <c r="A202" s="80"/>
      <c r="B202" s="80" t="s">
        <v>131</v>
      </c>
      <c r="C202" s="82" t="s">
        <v>4</v>
      </c>
      <c r="D202" s="92">
        <v>3</v>
      </c>
    </row>
    <row r="203" spans="1:4" ht="30.75" customHeight="1" x14ac:dyDescent="0.25">
      <c r="A203" s="80"/>
      <c r="B203" s="80" t="s">
        <v>132</v>
      </c>
      <c r="C203" s="82" t="s">
        <v>4</v>
      </c>
      <c r="D203" s="80">
        <v>24</v>
      </c>
    </row>
    <row r="204" spans="1:4" ht="30.75" customHeight="1" x14ac:dyDescent="0.25">
      <c r="A204" s="80"/>
      <c r="B204" s="80" t="s">
        <v>133</v>
      </c>
      <c r="C204" s="82" t="s">
        <v>134</v>
      </c>
      <c r="D204" s="80">
        <v>35</v>
      </c>
    </row>
    <row r="205" spans="1:4" ht="30.75" customHeight="1" x14ac:dyDescent="0.25">
      <c r="A205" s="80"/>
      <c r="B205" s="80" t="s">
        <v>135</v>
      </c>
      <c r="C205" s="82" t="s">
        <v>4</v>
      </c>
      <c r="D205" s="80">
        <v>30</v>
      </c>
    </row>
    <row r="206" spans="1:4" ht="30.75" customHeight="1" x14ac:dyDescent="0.25">
      <c r="A206" s="80"/>
      <c r="B206" s="80" t="s">
        <v>136</v>
      </c>
      <c r="C206" s="82" t="s">
        <v>4</v>
      </c>
      <c r="D206" s="80">
        <v>3</v>
      </c>
    </row>
    <row r="207" spans="1:4" ht="30.75" customHeight="1" x14ac:dyDescent="0.25">
      <c r="A207" s="80"/>
      <c r="B207" s="92" t="s">
        <v>391</v>
      </c>
      <c r="C207" s="82" t="s">
        <v>137</v>
      </c>
      <c r="D207" s="80">
        <v>88</v>
      </c>
    </row>
    <row r="208" spans="1:4" ht="30.75" customHeight="1" x14ac:dyDescent="0.25">
      <c r="A208" s="80"/>
      <c r="B208" s="92" t="s">
        <v>217</v>
      </c>
      <c r="C208" s="82" t="s">
        <v>138</v>
      </c>
      <c r="D208" s="80">
        <v>8</v>
      </c>
    </row>
    <row r="209" spans="1:4" ht="30.75" customHeight="1" x14ac:dyDescent="0.25">
      <c r="A209" s="80"/>
      <c r="B209" s="92" t="s">
        <v>392</v>
      </c>
      <c r="C209" s="82" t="s">
        <v>138</v>
      </c>
      <c r="D209" s="92">
        <v>5.5</v>
      </c>
    </row>
    <row r="210" spans="1:4" ht="30.75" customHeight="1" x14ac:dyDescent="0.25">
      <c r="A210" s="80"/>
      <c r="B210" s="80" t="s">
        <v>139</v>
      </c>
      <c r="C210" s="82" t="s">
        <v>4</v>
      </c>
      <c r="D210" s="80">
        <v>7</v>
      </c>
    </row>
    <row r="211" spans="1:4" ht="30.75" customHeight="1" x14ac:dyDescent="0.25">
      <c r="A211" s="80"/>
      <c r="B211" s="80" t="s">
        <v>140</v>
      </c>
      <c r="C211" s="82" t="s">
        <v>4</v>
      </c>
      <c r="D211" s="80">
        <v>12</v>
      </c>
    </row>
    <row r="212" spans="1:4" ht="30.75" customHeight="1" x14ac:dyDescent="0.25">
      <c r="A212" s="80"/>
      <c r="B212" s="80" t="s">
        <v>141</v>
      </c>
      <c r="C212" s="82" t="s">
        <v>4</v>
      </c>
      <c r="D212" s="80">
        <v>4</v>
      </c>
    </row>
    <row r="213" spans="1:4" ht="30.75" customHeight="1" x14ac:dyDescent="0.25">
      <c r="A213" s="80"/>
      <c r="B213" s="80" t="s">
        <v>142</v>
      </c>
      <c r="C213" s="82" t="s">
        <v>4</v>
      </c>
      <c r="D213" s="80">
        <v>3</v>
      </c>
    </row>
    <row r="214" spans="1:4" ht="30.75" customHeight="1" x14ac:dyDescent="0.25">
      <c r="A214" s="80"/>
      <c r="B214" s="92" t="s">
        <v>143</v>
      </c>
      <c r="C214" s="82" t="s">
        <v>4</v>
      </c>
      <c r="D214" s="80">
        <v>9</v>
      </c>
    </row>
    <row r="215" spans="1:4" ht="30.75" customHeight="1" x14ac:dyDescent="0.25">
      <c r="A215" s="80"/>
      <c r="B215" s="92" t="s">
        <v>144</v>
      </c>
      <c r="C215" s="82" t="s">
        <v>145</v>
      </c>
      <c r="D215" s="80">
        <v>11</v>
      </c>
    </row>
    <row r="216" spans="1:4" ht="30.75" customHeight="1" x14ac:dyDescent="0.25">
      <c r="A216" s="80"/>
      <c r="B216" s="80" t="s">
        <v>146</v>
      </c>
      <c r="C216" s="82" t="s">
        <v>4</v>
      </c>
      <c r="D216" s="80">
        <v>35</v>
      </c>
    </row>
    <row r="217" spans="1:4" ht="30.75" customHeight="1" x14ac:dyDescent="0.25">
      <c r="A217" s="80"/>
      <c r="B217" s="80" t="s">
        <v>147</v>
      </c>
      <c r="C217" s="82" t="s">
        <v>4</v>
      </c>
      <c r="D217" s="80">
        <v>6</v>
      </c>
    </row>
    <row r="218" spans="1:4" ht="30.75" customHeight="1" x14ac:dyDescent="0.25">
      <c r="A218" s="80"/>
      <c r="B218" s="80" t="s">
        <v>393</v>
      </c>
      <c r="C218" s="82" t="s">
        <v>4</v>
      </c>
      <c r="D218" s="80">
        <v>2</v>
      </c>
    </row>
    <row r="219" spans="1:4" ht="30.75" customHeight="1" x14ac:dyDescent="0.25">
      <c r="A219" s="80"/>
      <c r="B219" s="80" t="s">
        <v>148</v>
      </c>
      <c r="C219" s="82" t="s">
        <v>4</v>
      </c>
      <c r="D219" s="80">
        <v>12</v>
      </c>
    </row>
    <row r="220" spans="1:4" ht="30.75" customHeight="1" x14ac:dyDescent="0.25">
      <c r="A220" s="80"/>
      <c r="B220" s="92" t="s">
        <v>353</v>
      </c>
      <c r="C220" s="82" t="s">
        <v>4</v>
      </c>
      <c r="D220" s="80">
        <v>16</v>
      </c>
    </row>
    <row r="221" spans="1:4" ht="30.75" customHeight="1" x14ac:dyDescent="0.25">
      <c r="A221" s="80"/>
      <c r="B221" s="80" t="s">
        <v>149</v>
      </c>
      <c r="C221" s="82" t="s">
        <v>4</v>
      </c>
      <c r="D221" s="80">
        <v>7</v>
      </c>
    </row>
    <row r="222" spans="1:4" ht="30.75" customHeight="1" x14ac:dyDescent="0.25">
      <c r="A222" s="80"/>
      <c r="B222" s="80" t="s">
        <v>319</v>
      </c>
      <c r="C222" s="82" t="s">
        <v>4</v>
      </c>
      <c r="D222" s="80">
        <v>1</v>
      </c>
    </row>
    <row r="223" spans="1:4" ht="30.75" customHeight="1" x14ac:dyDescent="0.25">
      <c r="A223" s="80"/>
      <c r="B223" s="80" t="s">
        <v>150</v>
      </c>
      <c r="C223" s="82" t="s">
        <v>4</v>
      </c>
      <c r="D223" s="80">
        <v>11</v>
      </c>
    </row>
    <row r="224" spans="1:4" ht="30.75" customHeight="1" x14ac:dyDescent="0.25">
      <c r="A224" s="80"/>
      <c r="B224" s="92" t="s">
        <v>151</v>
      </c>
      <c r="C224" s="82" t="s">
        <v>4</v>
      </c>
      <c r="D224" s="92">
        <v>6</v>
      </c>
    </row>
    <row r="225" spans="1:4" ht="30.75" customHeight="1" x14ac:dyDescent="0.25">
      <c r="A225" s="80"/>
      <c r="B225" s="92" t="s">
        <v>152</v>
      </c>
      <c r="C225" s="82" t="s">
        <v>4</v>
      </c>
      <c r="D225" s="92">
        <v>16</v>
      </c>
    </row>
    <row r="226" spans="1:4" ht="30.75" customHeight="1" x14ac:dyDescent="0.25">
      <c r="A226" s="80"/>
      <c r="B226" s="92" t="s">
        <v>153</v>
      </c>
      <c r="C226" s="82" t="s">
        <v>4</v>
      </c>
      <c r="D226" s="92">
        <v>18.3</v>
      </c>
    </row>
    <row r="227" spans="1:4" ht="30.75" customHeight="1" x14ac:dyDescent="0.25">
      <c r="A227" s="80"/>
      <c r="B227" s="80" t="s">
        <v>354</v>
      </c>
      <c r="C227" s="82" t="s">
        <v>4</v>
      </c>
      <c r="D227" s="80">
        <v>24</v>
      </c>
    </row>
    <row r="228" spans="1:4" ht="30.75" customHeight="1" x14ac:dyDescent="0.25">
      <c r="A228" s="80"/>
      <c r="B228" s="80" t="s">
        <v>394</v>
      </c>
      <c r="C228" s="82" t="s">
        <v>4</v>
      </c>
      <c r="D228" s="92">
        <v>5.4</v>
      </c>
    </row>
    <row r="229" spans="1:4" ht="30.75" customHeight="1" x14ac:dyDescent="0.25">
      <c r="A229" s="80"/>
      <c r="B229" s="80" t="s">
        <v>154</v>
      </c>
      <c r="C229" s="82" t="s">
        <v>4</v>
      </c>
      <c r="D229" s="80">
        <v>8</v>
      </c>
    </row>
    <row r="230" spans="1:4" ht="30.75" customHeight="1" x14ac:dyDescent="0.25">
      <c r="A230" s="54"/>
      <c r="B230" s="54"/>
      <c r="C230" s="93"/>
      <c r="D230" s="54"/>
    </row>
    <row r="231" spans="1:4" ht="30.75" customHeight="1" x14ac:dyDescent="0.25">
      <c r="A231" s="12"/>
      <c r="B231" s="12"/>
      <c r="C231" s="12"/>
      <c r="D231" s="12"/>
    </row>
    <row r="232" spans="1:4" ht="30.75" customHeight="1" x14ac:dyDescent="0.25">
      <c r="A232" s="12"/>
      <c r="B232" s="95" t="s">
        <v>155</v>
      </c>
      <c r="C232" s="95"/>
      <c r="D232" s="95"/>
    </row>
    <row r="233" spans="1:4" ht="30.75" customHeight="1" x14ac:dyDescent="0.25">
      <c r="A233" s="12"/>
      <c r="B233" s="12"/>
      <c r="C233" s="12"/>
      <c r="D233" s="12"/>
    </row>
    <row r="234" spans="1:4" ht="30.75" customHeight="1" x14ac:dyDescent="0.25">
      <c r="A234" s="6"/>
      <c r="B234" s="13" t="s">
        <v>1</v>
      </c>
      <c r="C234" s="14" t="s">
        <v>2</v>
      </c>
      <c r="D234" s="14" t="s">
        <v>3</v>
      </c>
    </row>
    <row r="235" spans="1:4" ht="30.75" customHeight="1" x14ac:dyDescent="0.25">
      <c r="A235" s="6"/>
      <c r="B235" s="7" t="s">
        <v>156</v>
      </c>
      <c r="C235" s="8" t="s">
        <v>4</v>
      </c>
      <c r="D235" s="6">
        <v>9</v>
      </c>
    </row>
    <row r="236" spans="1:4" ht="30.75" customHeight="1" x14ac:dyDescent="0.25">
      <c r="A236" s="6"/>
      <c r="B236" s="6" t="s">
        <v>157</v>
      </c>
      <c r="C236" s="8" t="s">
        <v>4</v>
      </c>
      <c r="D236" s="6">
        <v>68</v>
      </c>
    </row>
    <row r="237" spans="1:4" ht="30.75" customHeight="1" x14ac:dyDescent="0.25">
      <c r="A237" s="6"/>
      <c r="B237" s="6" t="s">
        <v>158</v>
      </c>
      <c r="C237" s="8" t="s">
        <v>4</v>
      </c>
      <c r="D237" s="6">
        <v>65</v>
      </c>
    </row>
    <row r="238" spans="1:4" ht="30.75" customHeight="1" x14ac:dyDescent="0.25">
      <c r="A238" s="6"/>
      <c r="B238" s="6" t="s">
        <v>159</v>
      </c>
      <c r="C238" s="8" t="s">
        <v>4</v>
      </c>
      <c r="D238" s="9">
        <v>11</v>
      </c>
    </row>
    <row r="239" spans="1:4" ht="30.75" customHeight="1" x14ac:dyDescent="0.25">
      <c r="A239" s="6"/>
      <c r="B239" s="6" t="s">
        <v>214</v>
      </c>
      <c r="C239" s="8" t="s">
        <v>4</v>
      </c>
      <c r="D239" s="6">
        <v>15</v>
      </c>
    </row>
    <row r="240" spans="1:4" ht="30.75" customHeight="1" x14ac:dyDescent="0.25">
      <c r="A240" s="12"/>
      <c r="B240" s="95" t="s">
        <v>160</v>
      </c>
      <c r="C240" s="95"/>
      <c r="D240" s="95"/>
    </row>
    <row r="241" spans="1:4" ht="30.75" customHeight="1" x14ac:dyDescent="0.25">
      <c r="A241" s="12"/>
      <c r="B241" s="12"/>
      <c r="C241" s="12"/>
      <c r="D241" s="12"/>
    </row>
    <row r="242" spans="1:4" ht="30.75" customHeight="1" x14ac:dyDescent="0.25">
      <c r="A242" s="13" t="s">
        <v>0</v>
      </c>
      <c r="B242" s="13" t="s">
        <v>1</v>
      </c>
      <c r="C242" s="14" t="s">
        <v>2</v>
      </c>
      <c r="D242" s="14" t="s">
        <v>3</v>
      </c>
    </row>
    <row r="243" spans="1:4" ht="30.75" customHeight="1" x14ac:dyDescent="0.25">
      <c r="A243" s="6"/>
      <c r="B243" s="6" t="s">
        <v>163</v>
      </c>
      <c r="C243" s="8" t="s">
        <v>4</v>
      </c>
      <c r="D243" s="6">
        <v>5</v>
      </c>
    </row>
    <row r="244" spans="1:4" ht="30.75" customHeight="1" x14ac:dyDescent="0.25">
      <c r="A244" s="6"/>
      <c r="B244" s="6" t="s">
        <v>165</v>
      </c>
      <c r="C244" s="8" t="s">
        <v>4</v>
      </c>
      <c r="D244" s="6">
        <v>1</v>
      </c>
    </row>
    <row r="245" spans="1:4" ht="30.75" customHeight="1" x14ac:dyDescent="0.25">
      <c r="A245" s="6"/>
      <c r="B245" s="6" t="s">
        <v>166</v>
      </c>
      <c r="C245" s="8" t="s">
        <v>4</v>
      </c>
      <c r="D245" s="6">
        <v>3</v>
      </c>
    </row>
    <row r="246" spans="1:4" ht="30.75" customHeight="1" x14ac:dyDescent="0.25">
      <c r="A246" s="6"/>
      <c r="B246" s="6" t="s">
        <v>167</v>
      </c>
      <c r="C246" s="8" t="s">
        <v>4</v>
      </c>
      <c r="D246" s="6">
        <v>4</v>
      </c>
    </row>
    <row r="247" spans="1:4" ht="30.75" customHeight="1" x14ac:dyDescent="0.25">
      <c r="A247" s="6"/>
      <c r="B247" s="6" t="s">
        <v>168</v>
      </c>
      <c r="C247" s="8" t="s">
        <v>4</v>
      </c>
      <c r="D247" s="6">
        <v>10</v>
      </c>
    </row>
    <row r="248" spans="1:4" ht="30.75" customHeight="1" x14ac:dyDescent="0.25">
      <c r="A248" s="6"/>
      <c r="B248" s="6" t="s">
        <v>170</v>
      </c>
      <c r="C248" s="8" t="s">
        <v>4</v>
      </c>
      <c r="D248" s="6">
        <v>3</v>
      </c>
    </row>
    <row r="249" spans="1:4" ht="30.75" customHeight="1" x14ac:dyDescent="0.25">
      <c r="A249" s="6"/>
      <c r="B249" s="6" t="s">
        <v>171</v>
      </c>
      <c r="C249" s="8" t="s">
        <v>4</v>
      </c>
      <c r="D249" s="6">
        <v>120</v>
      </c>
    </row>
    <row r="250" spans="1:4" ht="30.75" customHeight="1" x14ac:dyDescent="0.25">
      <c r="A250" s="6"/>
      <c r="B250" s="6" t="s">
        <v>172</v>
      </c>
      <c r="C250" s="8" t="s">
        <v>4</v>
      </c>
      <c r="D250" s="6">
        <v>5</v>
      </c>
    </row>
    <row r="251" spans="1:4" ht="30.75" customHeight="1" x14ac:dyDescent="0.25">
      <c r="A251" s="6"/>
      <c r="B251" s="6" t="s">
        <v>174</v>
      </c>
      <c r="C251" s="8" t="s">
        <v>4</v>
      </c>
      <c r="D251" s="6">
        <v>3</v>
      </c>
    </row>
    <row r="252" spans="1:4" ht="30.75" customHeight="1" x14ac:dyDescent="0.25">
      <c r="A252" s="6"/>
      <c r="B252" s="6" t="s">
        <v>175</v>
      </c>
      <c r="C252" s="8" t="s">
        <v>4</v>
      </c>
      <c r="D252" s="6">
        <v>4</v>
      </c>
    </row>
    <row r="253" spans="1:4" ht="30.75" customHeight="1" x14ac:dyDescent="0.25">
      <c r="A253" s="6"/>
      <c r="B253" s="6" t="s">
        <v>176</v>
      </c>
      <c r="C253" s="8" t="s">
        <v>4</v>
      </c>
      <c r="D253" s="6">
        <v>1</v>
      </c>
    </row>
    <row r="254" spans="1:4" ht="30.75" customHeight="1" x14ac:dyDescent="0.25">
      <c r="A254" s="6"/>
      <c r="B254" s="6" t="s">
        <v>178</v>
      </c>
      <c r="C254" s="8" t="s">
        <v>4</v>
      </c>
      <c r="D254" s="9">
        <v>1</v>
      </c>
    </row>
    <row r="255" spans="1:4" ht="30.75" customHeight="1" x14ac:dyDescent="0.25">
      <c r="A255" s="6"/>
      <c r="B255" s="94" t="s">
        <v>395</v>
      </c>
      <c r="C255" s="8" t="s">
        <v>4</v>
      </c>
      <c r="D255" s="10">
        <v>1</v>
      </c>
    </row>
    <row r="256" spans="1:4" ht="30.75" customHeight="1" x14ac:dyDescent="0.25">
      <c r="A256" s="6"/>
      <c r="B256" s="6" t="s">
        <v>181</v>
      </c>
      <c r="C256" s="8" t="s">
        <v>4</v>
      </c>
      <c r="D256" s="9">
        <v>8</v>
      </c>
    </row>
    <row r="257" spans="1:4" ht="30.75" customHeight="1" x14ac:dyDescent="0.25">
      <c r="A257" s="6"/>
      <c r="B257" s="6" t="s">
        <v>182</v>
      </c>
      <c r="C257" s="8" t="s">
        <v>4</v>
      </c>
      <c r="D257" s="9">
        <v>5</v>
      </c>
    </row>
    <row r="258" spans="1:4" ht="30.75" customHeight="1" x14ac:dyDescent="0.25">
      <c r="A258" s="6"/>
      <c r="B258" s="6" t="s">
        <v>183</v>
      </c>
      <c r="C258" s="8" t="s">
        <v>4</v>
      </c>
      <c r="D258" s="9">
        <v>34</v>
      </c>
    </row>
    <row r="259" spans="1:4" ht="30.75" customHeight="1" x14ac:dyDescent="0.25">
      <c r="A259" s="6"/>
      <c r="B259" s="6" t="s">
        <v>184</v>
      </c>
      <c r="C259" s="8" t="s">
        <v>4</v>
      </c>
      <c r="D259" s="9">
        <v>13</v>
      </c>
    </row>
    <row r="260" spans="1:4" ht="30.75" customHeight="1" x14ac:dyDescent="0.25">
      <c r="A260" s="6"/>
      <c r="B260" s="6" t="s">
        <v>185</v>
      </c>
      <c r="C260" s="8" t="s">
        <v>32</v>
      </c>
      <c r="D260" s="6">
        <v>29</v>
      </c>
    </row>
    <row r="261" spans="1:4" ht="30.75" customHeight="1" x14ac:dyDescent="0.25">
      <c r="A261" s="6"/>
      <c r="B261" s="6" t="s">
        <v>186</v>
      </c>
      <c r="C261" s="8" t="s">
        <v>4</v>
      </c>
      <c r="D261" s="6">
        <v>7</v>
      </c>
    </row>
    <row r="262" spans="1:4" ht="30.75" customHeight="1" x14ac:dyDescent="0.25">
      <c r="A262" s="6"/>
      <c r="B262" s="6" t="s">
        <v>188</v>
      </c>
      <c r="C262" s="8" t="s">
        <v>4</v>
      </c>
      <c r="D262" s="6">
        <v>15</v>
      </c>
    </row>
    <row r="263" spans="1:4" ht="30.75" customHeight="1" x14ac:dyDescent="0.25">
      <c r="A263" s="6"/>
      <c r="B263" s="6" t="s">
        <v>189</v>
      </c>
      <c r="C263" s="8" t="s">
        <v>4</v>
      </c>
      <c r="D263" s="6">
        <v>15</v>
      </c>
    </row>
    <row r="264" spans="1:4" ht="30.75" customHeight="1" x14ac:dyDescent="0.25">
      <c r="A264" s="6"/>
      <c r="B264" s="6" t="s">
        <v>190</v>
      </c>
      <c r="C264" s="8" t="s">
        <v>4</v>
      </c>
      <c r="D264" s="6">
        <v>248</v>
      </c>
    </row>
    <row r="265" spans="1:4" ht="30.75" customHeight="1" x14ac:dyDescent="0.25">
      <c r="A265" s="6"/>
      <c r="B265" s="6" t="s">
        <v>191</v>
      </c>
      <c r="C265" s="8" t="s">
        <v>4</v>
      </c>
      <c r="D265" s="6">
        <v>9</v>
      </c>
    </row>
    <row r="266" spans="1:4" ht="30.75" customHeight="1" x14ac:dyDescent="0.25">
      <c r="A266" s="6"/>
      <c r="B266" s="23" t="s">
        <v>355</v>
      </c>
      <c r="C266" s="8" t="s">
        <v>4</v>
      </c>
      <c r="D266" s="6">
        <v>18</v>
      </c>
    </row>
    <row r="267" spans="1:4" ht="30.75" customHeight="1" x14ac:dyDescent="0.25">
      <c r="A267" s="6"/>
      <c r="B267" s="33" t="s">
        <v>192</v>
      </c>
      <c r="C267" s="16" t="s">
        <v>4</v>
      </c>
      <c r="D267" s="15">
        <v>6</v>
      </c>
    </row>
    <row r="268" spans="1:4" ht="30.75" customHeight="1" x14ac:dyDescent="0.25">
      <c r="A268" s="12"/>
      <c r="B268" s="17"/>
      <c r="C268" s="18"/>
      <c r="D268" s="17"/>
    </row>
    <row r="269" spans="1:4" ht="30.75" customHeight="1" x14ac:dyDescent="0.25">
      <c r="A269" s="12"/>
      <c r="B269" s="95" t="s">
        <v>193</v>
      </c>
      <c r="C269" s="95"/>
      <c r="D269" s="95"/>
    </row>
    <row r="270" spans="1:4" ht="30.75" customHeight="1" x14ac:dyDescent="0.25">
      <c r="A270" s="12"/>
      <c r="B270" s="77"/>
      <c r="C270" s="77"/>
      <c r="D270" s="77"/>
    </row>
    <row r="271" spans="1:4" ht="30.75" customHeight="1" x14ac:dyDescent="0.25">
      <c r="A271" s="13"/>
      <c r="B271" s="6" t="s">
        <v>194</v>
      </c>
      <c r="C271" s="8" t="s">
        <v>4</v>
      </c>
      <c r="D271" s="6">
        <v>24</v>
      </c>
    </row>
    <row r="272" spans="1:4" ht="30.75" customHeight="1" x14ac:dyDescent="0.25">
      <c r="A272" s="6"/>
      <c r="B272" s="6" t="s">
        <v>321</v>
      </c>
      <c r="C272" s="8" t="s">
        <v>4</v>
      </c>
      <c r="D272" s="6">
        <v>12</v>
      </c>
    </row>
    <row r="273" spans="1:4" ht="30.75" customHeight="1" x14ac:dyDescent="0.25">
      <c r="A273" s="6"/>
      <c r="B273" s="6" t="s">
        <v>322</v>
      </c>
      <c r="C273" s="8" t="s">
        <v>4</v>
      </c>
      <c r="D273" s="6">
        <v>3</v>
      </c>
    </row>
    <row r="274" spans="1:4" ht="30.75" customHeight="1" x14ac:dyDescent="0.25">
      <c r="A274" s="12"/>
      <c r="B274" s="54"/>
      <c r="C274" s="93"/>
      <c r="D274" s="54"/>
    </row>
    <row r="275" spans="1:4" ht="15.75" x14ac:dyDescent="0.25">
      <c r="A275" s="12"/>
      <c r="B275" s="12"/>
      <c r="C275" s="12"/>
      <c r="D275" s="12"/>
    </row>
    <row r="276" spans="1:4" ht="15.75" x14ac:dyDescent="0.25">
      <c r="A276" s="12"/>
      <c r="B276" s="12" t="s">
        <v>356</v>
      </c>
      <c r="C276" s="12"/>
      <c r="D276" s="12"/>
    </row>
    <row r="277" spans="1:4" ht="15.75" x14ac:dyDescent="0.25">
      <c r="A277" s="12"/>
      <c r="B277" s="20" t="s">
        <v>357</v>
      </c>
      <c r="C277" s="12"/>
      <c r="D277" s="12"/>
    </row>
    <row r="278" spans="1:4" ht="15.75" x14ac:dyDescent="0.25">
      <c r="A278" s="12"/>
      <c r="B278" s="12" t="s">
        <v>358</v>
      </c>
      <c r="C278" s="12"/>
      <c r="D278" s="12"/>
    </row>
    <row r="279" spans="1:4" ht="15.75" x14ac:dyDescent="0.25">
      <c r="A279" s="12"/>
      <c r="B279" s="12"/>
      <c r="C279" s="12"/>
      <c r="D279" s="12"/>
    </row>
    <row r="280" spans="1:4" ht="15.75" x14ac:dyDescent="0.25">
      <c r="A280" s="12"/>
      <c r="B280" s="12"/>
      <c r="C280" s="12"/>
      <c r="D280" s="12"/>
    </row>
    <row r="281" spans="1:4" ht="15.75" x14ac:dyDescent="0.25">
      <c r="A281" s="12"/>
      <c r="B281" s="12"/>
      <c r="C281" s="12"/>
      <c r="D281" s="12"/>
    </row>
    <row r="282" spans="1:4" ht="15.75" x14ac:dyDescent="0.25">
      <c r="A282" s="12"/>
      <c r="B282" s="12"/>
      <c r="C282" s="12"/>
      <c r="D282" s="12"/>
    </row>
    <row r="283" spans="1:4" ht="15.75" x14ac:dyDescent="0.25">
      <c r="A283" s="12"/>
      <c r="B283" s="12"/>
      <c r="C283" s="12"/>
      <c r="D283" s="12"/>
    </row>
    <row r="284" spans="1:4" ht="15.75" x14ac:dyDescent="0.25">
      <c r="A284" s="12"/>
      <c r="B284" s="12"/>
      <c r="C284" s="12"/>
      <c r="D284" s="12"/>
    </row>
    <row r="285" spans="1:4" ht="15.75" x14ac:dyDescent="0.25">
      <c r="A285" s="12"/>
      <c r="B285" s="12"/>
      <c r="C285" s="12"/>
      <c r="D285" s="12"/>
    </row>
    <row r="286" spans="1:4" ht="15.75" x14ac:dyDescent="0.25">
      <c r="A286" s="12"/>
      <c r="B286" s="12"/>
      <c r="C286" s="12"/>
      <c r="D286" s="12"/>
    </row>
    <row r="287" spans="1:4" ht="15.75" x14ac:dyDescent="0.25">
      <c r="A287" s="12"/>
      <c r="B287" s="12"/>
      <c r="C287" s="12"/>
      <c r="D287" s="12"/>
    </row>
    <row r="288" spans="1:4" ht="15.75" x14ac:dyDescent="0.25">
      <c r="A288" s="12"/>
      <c r="B288" s="12"/>
      <c r="C288" s="12"/>
      <c r="D288" s="12"/>
    </row>
    <row r="289" spans="1:4" ht="15.75" x14ac:dyDescent="0.25">
      <c r="A289" s="12"/>
      <c r="B289" s="12"/>
      <c r="C289" s="12"/>
      <c r="D289" s="12"/>
    </row>
    <row r="290" spans="1:4" ht="15.75" x14ac:dyDescent="0.25">
      <c r="A290" s="12"/>
      <c r="B290" s="12"/>
      <c r="C290" s="12"/>
      <c r="D290" s="12"/>
    </row>
    <row r="291" spans="1:4" ht="15.75" x14ac:dyDescent="0.25">
      <c r="A291" s="12"/>
      <c r="B291" s="12"/>
      <c r="C291" s="12"/>
      <c r="D291" s="12"/>
    </row>
  </sheetData>
  <mergeCells count="10">
    <mergeCell ref="B196:D196"/>
    <mergeCell ref="B232:D232"/>
    <mergeCell ref="B240:D240"/>
    <mergeCell ref="B269:D269"/>
    <mergeCell ref="A8:D8"/>
    <mergeCell ref="A9:D9"/>
    <mergeCell ref="A10:D10"/>
    <mergeCell ref="A12:D12"/>
    <mergeCell ref="A13:D13"/>
    <mergeCell ref="A15:D15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12"/>
  <sheetViews>
    <sheetView workbookViewId="0">
      <selection activeCell="I7" sqref="I7"/>
    </sheetView>
  </sheetViews>
  <sheetFormatPr baseColWidth="10" defaultRowHeight="15" x14ac:dyDescent="0.25"/>
  <cols>
    <col min="1" max="1" width="11.42578125" style="4"/>
    <col min="2" max="2" width="48.85546875" style="4" customWidth="1"/>
    <col min="3" max="6" width="11.42578125" style="4"/>
    <col min="7" max="7" width="18.85546875" style="4" customWidth="1"/>
    <col min="8" max="16384" width="11.42578125" style="4"/>
  </cols>
  <sheetData>
    <row r="8" spans="1:7" x14ac:dyDescent="0.25">
      <c r="A8" s="96" t="s">
        <v>196</v>
      </c>
      <c r="B8" s="96"/>
      <c r="C8" s="96"/>
      <c r="D8" s="96"/>
      <c r="E8" s="96"/>
      <c r="F8" s="96"/>
    </row>
    <row r="9" spans="1:7" x14ac:dyDescent="0.25">
      <c r="A9" s="97" t="s">
        <v>198</v>
      </c>
      <c r="B9" s="97"/>
      <c r="C9" s="97"/>
      <c r="D9" s="97"/>
      <c r="E9" s="97"/>
      <c r="F9" s="97"/>
    </row>
    <row r="10" spans="1:7" x14ac:dyDescent="0.25">
      <c r="A10" s="97" t="s">
        <v>197</v>
      </c>
      <c r="B10" s="97"/>
      <c r="C10" s="97"/>
      <c r="D10" s="97"/>
      <c r="E10" s="97"/>
      <c r="F10" s="97"/>
    </row>
    <row r="11" spans="1:7" x14ac:dyDescent="0.25">
      <c r="A11" s="50"/>
      <c r="B11" s="50"/>
      <c r="C11" s="50"/>
      <c r="D11" s="50"/>
    </row>
    <row r="12" spans="1:7" ht="15.75" x14ac:dyDescent="0.25">
      <c r="A12" s="98" t="s">
        <v>371</v>
      </c>
      <c r="B12" s="98"/>
      <c r="C12" s="98"/>
      <c r="D12" s="98"/>
      <c r="E12" s="98"/>
      <c r="F12" s="98"/>
      <c r="G12" s="51"/>
    </row>
    <row r="13" spans="1:7" ht="15.75" x14ac:dyDescent="0.25">
      <c r="A13" s="98" t="s">
        <v>195</v>
      </c>
      <c r="B13" s="98"/>
      <c r="C13" s="98"/>
      <c r="D13" s="98"/>
      <c r="E13" s="98"/>
      <c r="F13" s="98"/>
      <c r="G13" s="51"/>
    </row>
    <row r="14" spans="1:7" ht="15.75" x14ac:dyDescent="0.25">
      <c r="A14" s="98"/>
      <c r="B14" s="98"/>
      <c r="C14" s="98"/>
      <c r="D14" s="98"/>
      <c r="E14" s="98"/>
      <c r="F14" s="98"/>
      <c r="G14" s="21"/>
    </row>
    <row r="15" spans="1:7" ht="15.75" x14ac:dyDescent="0.25">
      <c r="A15" s="51"/>
      <c r="B15" s="51"/>
      <c r="C15" s="51"/>
      <c r="D15" s="51"/>
      <c r="E15" s="51"/>
      <c r="F15" s="51"/>
      <c r="G15" s="51"/>
    </row>
    <row r="16" spans="1:7" ht="30.75" customHeight="1" x14ac:dyDescent="0.3">
      <c r="A16" s="25" t="s">
        <v>0</v>
      </c>
      <c r="B16" s="25" t="s">
        <v>253</v>
      </c>
      <c r="C16" s="26" t="s">
        <v>2</v>
      </c>
      <c r="D16" s="26" t="s">
        <v>3</v>
      </c>
      <c r="E16" s="27" t="s">
        <v>200</v>
      </c>
      <c r="F16" s="27" t="s">
        <v>201</v>
      </c>
      <c r="G16" s="27" t="s">
        <v>199</v>
      </c>
    </row>
    <row r="17" spans="1:7" ht="30.75" customHeight="1" x14ac:dyDescent="0.25">
      <c r="A17" s="6"/>
      <c r="B17" s="22" t="s">
        <v>260</v>
      </c>
      <c r="C17" s="8" t="s">
        <v>4</v>
      </c>
      <c r="D17" s="6">
        <v>2</v>
      </c>
      <c r="E17" s="6"/>
      <c r="F17" s="6">
        <v>2</v>
      </c>
      <c r="G17" s="5">
        <f t="shared" ref="G17:G80" si="0">D17+E17-F17</f>
        <v>0</v>
      </c>
    </row>
    <row r="18" spans="1:7" ht="30.75" customHeight="1" x14ac:dyDescent="0.25">
      <c r="A18" s="6"/>
      <c r="B18" s="23" t="s">
        <v>5</v>
      </c>
      <c r="C18" s="8" t="s">
        <v>4</v>
      </c>
      <c r="D18" s="6">
        <v>10</v>
      </c>
      <c r="E18" s="6"/>
      <c r="F18" s="6">
        <v>1</v>
      </c>
      <c r="G18" s="5">
        <f t="shared" si="0"/>
        <v>9</v>
      </c>
    </row>
    <row r="19" spans="1:7" ht="30.75" customHeight="1" x14ac:dyDescent="0.25">
      <c r="A19" s="6"/>
      <c r="B19" s="23" t="s">
        <v>6</v>
      </c>
      <c r="C19" s="8" t="s">
        <v>4</v>
      </c>
      <c r="D19" s="6">
        <v>17</v>
      </c>
      <c r="E19" s="6"/>
      <c r="F19" s="6">
        <v>1</v>
      </c>
      <c r="G19" s="5">
        <f t="shared" si="0"/>
        <v>16</v>
      </c>
    </row>
    <row r="20" spans="1:7" ht="30.75" customHeight="1" x14ac:dyDescent="0.25">
      <c r="A20" s="6"/>
      <c r="B20" s="23" t="s">
        <v>7</v>
      </c>
      <c r="C20" s="8" t="s">
        <v>4</v>
      </c>
      <c r="D20" s="6">
        <v>18</v>
      </c>
      <c r="E20" s="6"/>
      <c r="F20" s="6">
        <v>11</v>
      </c>
      <c r="G20" s="5">
        <f t="shared" si="0"/>
        <v>7</v>
      </c>
    </row>
    <row r="21" spans="1:7" ht="30.75" customHeight="1" x14ac:dyDescent="0.25">
      <c r="A21" s="6"/>
      <c r="B21" s="23" t="s">
        <v>8</v>
      </c>
      <c r="C21" s="8" t="s">
        <v>4</v>
      </c>
      <c r="D21" s="6">
        <v>235</v>
      </c>
      <c r="E21" s="6"/>
      <c r="F21" s="6">
        <v>46</v>
      </c>
      <c r="G21" s="5">
        <f t="shared" si="0"/>
        <v>189</v>
      </c>
    </row>
    <row r="22" spans="1:7" ht="30.75" customHeight="1" x14ac:dyDescent="0.25">
      <c r="A22" s="6"/>
      <c r="B22" s="23" t="s">
        <v>9</v>
      </c>
      <c r="C22" s="8" t="s">
        <v>4</v>
      </c>
      <c r="D22" s="6">
        <v>48</v>
      </c>
      <c r="E22" s="6"/>
      <c r="F22" s="6"/>
      <c r="G22" s="5">
        <f t="shared" si="0"/>
        <v>48</v>
      </c>
    </row>
    <row r="23" spans="1:7" ht="30.75" customHeight="1" x14ac:dyDescent="0.25">
      <c r="A23" s="6"/>
      <c r="B23" s="23" t="s">
        <v>10</v>
      </c>
      <c r="C23" s="8" t="s">
        <v>4</v>
      </c>
      <c r="D23" s="5">
        <v>754</v>
      </c>
      <c r="E23" s="5">
        <v>1728</v>
      </c>
      <c r="F23" s="5">
        <v>724</v>
      </c>
      <c r="G23" s="5">
        <f t="shared" si="0"/>
        <v>1758</v>
      </c>
    </row>
    <row r="24" spans="1:7" ht="30.75" customHeight="1" x14ac:dyDescent="0.25">
      <c r="A24" s="6"/>
      <c r="B24" s="23" t="s">
        <v>11</v>
      </c>
      <c r="C24" s="8" t="s">
        <v>4</v>
      </c>
      <c r="D24" s="5">
        <v>70</v>
      </c>
      <c r="E24" s="5"/>
      <c r="F24" s="5">
        <v>70</v>
      </c>
      <c r="G24" s="5">
        <f t="shared" si="0"/>
        <v>0</v>
      </c>
    </row>
    <row r="25" spans="1:7" ht="30.75" customHeight="1" x14ac:dyDescent="0.25">
      <c r="A25" s="6"/>
      <c r="B25" s="23" t="s">
        <v>12</v>
      </c>
      <c r="C25" s="8" t="s">
        <v>4</v>
      </c>
      <c r="D25" s="5">
        <v>120</v>
      </c>
      <c r="E25" s="5"/>
      <c r="F25" s="5">
        <v>82</v>
      </c>
      <c r="G25" s="5">
        <f t="shared" si="0"/>
        <v>38</v>
      </c>
    </row>
    <row r="26" spans="1:7" ht="30.75" customHeight="1" x14ac:dyDescent="0.25">
      <c r="A26" s="6"/>
      <c r="B26" s="23" t="s">
        <v>13</v>
      </c>
      <c r="C26" s="8" t="s">
        <v>4</v>
      </c>
      <c r="D26" s="5">
        <v>5</v>
      </c>
      <c r="E26" s="5"/>
      <c r="F26" s="5"/>
      <c r="G26" s="5">
        <f t="shared" si="0"/>
        <v>5</v>
      </c>
    </row>
    <row r="27" spans="1:7" ht="30.75" customHeight="1" x14ac:dyDescent="0.25">
      <c r="A27" s="6"/>
      <c r="B27" s="23" t="s">
        <v>14</v>
      </c>
      <c r="C27" s="8" t="s">
        <v>4</v>
      </c>
      <c r="D27" s="5">
        <v>1</v>
      </c>
      <c r="E27" s="5"/>
      <c r="F27" s="5">
        <v>1</v>
      </c>
      <c r="G27" s="5">
        <f t="shared" si="0"/>
        <v>0</v>
      </c>
    </row>
    <row r="28" spans="1:7" ht="30.75" customHeight="1" x14ac:dyDescent="0.25">
      <c r="A28" s="6"/>
      <c r="B28" s="23" t="s">
        <v>232</v>
      </c>
      <c r="C28" s="8" t="s">
        <v>4</v>
      </c>
      <c r="D28" s="5">
        <v>178</v>
      </c>
      <c r="E28" s="5"/>
      <c r="F28" s="5">
        <v>178</v>
      </c>
      <c r="G28" s="5">
        <f t="shared" si="0"/>
        <v>0</v>
      </c>
    </row>
    <row r="29" spans="1:7" ht="30.75" customHeight="1" x14ac:dyDescent="0.25">
      <c r="A29" s="6"/>
      <c r="B29" s="23" t="s">
        <v>15</v>
      </c>
      <c r="C29" s="8" t="s">
        <v>4</v>
      </c>
      <c r="D29" s="5">
        <v>28</v>
      </c>
      <c r="E29" s="5">
        <v>24</v>
      </c>
      <c r="F29" s="5">
        <v>26</v>
      </c>
      <c r="G29" s="5">
        <f t="shared" si="0"/>
        <v>26</v>
      </c>
    </row>
    <row r="30" spans="1:7" ht="30.75" customHeight="1" x14ac:dyDescent="0.25">
      <c r="A30" s="6"/>
      <c r="B30" s="23" t="s">
        <v>16</v>
      </c>
      <c r="C30" s="8" t="s">
        <v>4</v>
      </c>
      <c r="D30" s="5">
        <v>21</v>
      </c>
      <c r="E30" s="5">
        <v>24</v>
      </c>
      <c r="F30" s="5">
        <v>21</v>
      </c>
      <c r="G30" s="5">
        <f t="shared" si="0"/>
        <v>24</v>
      </c>
    </row>
    <row r="31" spans="1:7" ht="30.75" customHeight="1" x14ac:dyDescent="0.25">
      <c r="A31" s="6"/>
      <c r="B31" s="23" t="s">
        <v>17</v>
      </c>
      <c r="C31" s="8" t="s">
        <v>4</v>
      </c>
      <c r="D31" s="5">
        <v>17</v>
      </c>
      <c r="E31" s="5">
        <v>24</v>
      </c>
      <c r="F31" s="5">
        <v>17</v>
      </c>
      <c r="G31" s="5">
        <f t="shared" si="0"/>
        <v>24</v>
      </c>
    </row>
    <row r="32" spans="1:7" ht="30.75" customHeight="1" x14ac:dyDescent="0.25">
      <c r="A32" s="6"/>
      <c r="B32" s="23" t="s">
        <v>18</v>
      </c>
      <c r="C32" s="8" t="s">
        <v>4</v>
      </c>
      <c r="D32" s="5">
        <v>7</v>
      </c>
      <c r="E32" s="5">
        <v>24</v>
      </c>
      <c r="F32" s="5">
        <v>14</v>
      </c>
      <c r="G32" s="5">
        <f t="shared" si="0"/>
        <v>17</v>
      </c>
    </row>
    <row r="33" spans="1:7" ht="30.75" customHeight="1" x14ac:dyDescent="0.25">
      <c r="A33" s="6"/>
      <c r="B33" s="23" t="s">
        <v>19</v>
      </c>
      <c r="C33" s="8" t="s">
        <v>4</v>
      </c>
      <c r="D33" s="5">
        <v>45</v>
      </c>
      <c r="E33" s="5">
        <v>12</v>
      </c>
      <c r="F33" s="5">
        <v>45</v>
      </c>
      <c r="G33" s="5">
        <f t="shared" si="0"/>
        <v>12</v>
      </c>
    </row>
    <row r="34" spans="1:7" ht="30.75" customHeight="1" x14ac:dyDescent="0.25">
      <c r="A34" s="6"/>
      <c r="B34" s="23" t="s">
        <v>236</v>
      </c>
      <c r="C34" s="8" t="s">
        <v>4</v>
      </c>
      <c r="D34" s="5">
        <v>19</v>
      </c>
      <c r="E34" s="5">
        <v>24</v>
      </c>
      <c r="F34" s="5">
        <v>17</v>
      </c>
      <c r="G34" s="5">
        <f t="shared" si="0"/>
        <v>26</v>
      </c>
    </row>
    <row r="35" spans="1:7" ht="30.75" customHeight="1" x14ac:dyDescent="0.25">
      <c r="A35" s="6"/>
      <c r="B35" s="23" t="s">
        <v>20</v>
      </c>
      <c r="C35" s="8" t="s">
        <v>4</v>
      </c>
      <c r="D35" s="5">
        <v>255</v>
      </c>
      <c r="E35" s="5">
        <v>300</v>
      </c>
      <c r="F35" s="5">
        <v>225</v>
      </c>
      <c r="G35" s="5">
        <f t="shared" si="0"/>
        <v>330</v>
      </c>
    </row>
    <row r="36" spans="1:7" ht="30.75" customHeight="1" x14ac:dyDescent="0.25">
      <c r="A36" s="6"/>
      <c r="B36" s="23" t="s">
        <v>218</v>
      </c>
      <c r="C36" s="8" t="s">
        <v>4</v>
      </c>
      <c r="D36" s="5">
        <v>241</v>
      </c>
      <c r="E36" s="5"/>
      <c r="F36" s="5">
        <v>103</v>
      </c>
      <c r="G36" s="5">
        <f t="shared" si="0"/>
        <v>138</v>
      </c>
    </row>
    <row r="37" spans="1:7" ht="30.75" customHeight="1" x14ac:dyDescent="0.25">
      <c r="A37" s="6"/>
      <c r="B37" s="23" t="s">
        <v>21</v>
      </c>
      <c r="C37" s="8" t="s">
        <v>4</v>
      </c>
      <c r="D37" s="5">
        <v>75</v>
      </c>
      <c r="E37" s="5"/>
      <c r="F37" s="5">
        <v>25</v>
      </c>
      <c r="G37" s="5">
        <f t="shared" si="0"/>
        <v>50</v>
      </c>
    </row>
    <row r="38" spans="1:7" ht="30.75" customHeight="1" x14ac:dyDescent="0.25">
      <c r="A38" s="6"/>
      <c r="B38" s="23" t="s">
        <v>22</v>
      </c>
      <c r="C38" s="8" t="s">
        <v>4</v>
      </c>
      <c r="D38" s="28">
        <v>5</v>
      </c>
      <c r="E38" s="5"/>
      <c r="F38" s="5"/>
      <c r="G38" s="5">
        <f t="shared" si="0"/>
        <v>5</v>
      </c>
    </row>
    <row r="39" spans="1:7" ht="30.75" customHeight="1" x14ac:dyDescent="0.25">
      <c r="A39" s="6"/>
      <c r="B39" s="23" t="s">
        <v>23</v>
      </c>
      <c r="C39" s="8" t="s">
        <v>4</v>
      </c>
      <c r="D39" s="28">
        <v>22</v>
      </c>
      <c r="E39" s="5"/>
      <c r="F39" s="5">
        <v>3</v>
      </c>
      <c r="G39" s="5">
        <f t="shared" si="0"/>
        <v>19</v>
      </c>
    </row>
    <row r="40" spans="1:7" ht="30.75" customHeight="1" x14ac:dyDescent="0.25">
      <c r="A40" s="6"/>
      <c r="B40" s="23" t="s">
        <v>24</v>
      </c>
      <c r="C40" s="8" t="s">
        <v>4</v>
      </c>
      <c r="D40" s="28">
        <v>10</v>
      </c>
      <c r="E40" s="5"/>
      <c r="F40" s="5"/>
      <c r="G40" s="5">
        <f t="shared" si="0"/>
        <v>10</v>
      </c>
    </row>
    <row r="41" spans="1:7" ht="30.75" customHeight="1" x14ac:dyDescent="0.25">
      <c r="A41" s="6"/>
      <c r="B41" s="23" t="s">
        <v>25</v>
      </c>
      <c r="C41" s="8" t="s">
        <v>4</v>
      </c>
      <c r="D41" s="28">
        <v>11</v>
      </c>
      <c r="E41" s="5"/>
      <c r="F41" s="5">
        <v>1</v>
      </c>
      <c r="G41" s="5">
        <f t="shared" si="0"/>
        <v>10</v>
      </c>
    </row>
    <row r="42" spans="1:7" ht="30.75" customHeight="1" x14ac:dyDescent="0.25">
      <c r="A42" s="6"/>
      <c r="B42" s="23" t="s">
        <v>26</v>
      </c>
      <c r="C42" s="8" t="s">
        <v>4</v>
      </c>
      <c r="D42" s="28">
        <v>10</v>
      </c>
      <c r="E42" s="5"/>
      <c r="F42" s="5">
        <v>1</v>
      </c>
      <c r="G42" s="5">
        <f t="shared" si="0"/>
        <v>9</v>
      </c>
    </row>
    <row r="43" spans="1:7" ht="30.75" customHeight="1" x14ac:dyDescent="0.25">
      <c r="A43" s="6"/>
      <c r="B43" s="23" t="s">
        <v>27</v>
      </c>
      <c r="C43" s="8" t="s">
        <v>4</v>
      </c>
      <c r="D43" s="5">
        <v>10</v>
      </c>
      <c r="E43" s="5"/>
      <c r="F43" s="5">
        <v>8</v>
      </c>
      <c r="G43" s="5">
        <f t="shared" si="0"/>
        <v>2</v>
      </c>
    </row>
    <row r="44" spans="1:7" ht="30.75" customHeight="1" x14ac:dyDescent="0.25">
      <c r="A44" s="6"/>
      <c r="B44" s="23" t="s">
        <v>28</v>
      </c>
      <c r="C44" s="8" t="s">
        <v>4</v>
      </c>
      <c r="D44" s="28">
        <v>6</v>
      </c>
      <c r="E44" s="5"/>
      <c r="F44" s="5"/>
      <c r="G44" s="5">
        <f t="shared" si="0"/>
        <v>6</v>
      </c>
    </row>
    <row r="45" spans="1:7" ht="30.75" customHeight="1" x14ac:dyDescent="0.25">
      <c r="A45" s="6"/>
      <c r="B45" s="23" t="s">
        <v>29</v>
      </c>
      <c r="C45" s="8" t="s">
        <v>4</v>
      </c>
      <c r="D45" s="28">
        <v>4</v>
      </c>
      <c r="E45" s="5"/>
      <c r="F45" s="5"/>
      <c r="G45" s="5">
        <f t="shared" si="0"/>
        <v>4</v>
      </c>
    </row>
    <row r="46" spans="1:7" ht="30.75" customHeight="1" x14ac:dyDescent="0.25">
      <c r="A46" s="6"/>
      <c r="B46" s="23" t="s">
        <v>30</v>
      </c>
      <c r="C46" s="8" t="s">
        <v>4</v>
      </c>
      <c r="D46" s="28">
        <v>48</v>
      </c>
      <c r="E46" s="5"/>
      <c r="F46" s="5">
        <v>44</v>
      </c>
      <c r="G46" s="5">
        <f t="shared" si="0"/>
        <v>4</v>
      </c>
    </row>
    <row r="47" spans="1:7" ht="30.75" customHeight="1" x14ac:dyDescent="0.25">
      <c r="A47" s="6"/>
      <c r="B47" s="23" t="s">
        <v>211</v>
      </c>
      <c r="C47" s="8" t="s">
        <v>4</v>
      </c>
      <c r="D47" s="28">
        <v>57</v>
      </c>
      <c r="E47" s="5"/>
      <c r="F47" s="5">
        <v>43</v>
      </c>
      <c r="G47" s="5">
        <f t="shared" si="0"/>
        <v>14</v>
      </c>
    </row>
    <row r="48" spans="1:7" ht="30.75" customHeight="1" x14ac:dyDescent="0.25">
      <c r="A48" s="6"/>
      <c r="B48" s="23" t="s">
        <v>31</v>
      </c>
      <c r="C48" s="8" t="s">
        <v>32</v>
      </c>
      <c r="D48" s="28">
        <v>146</v>
      </c>
      <c r="E48" s="5">
        <v>100</v>
      </c>
      <c r="F48" s="5">
        <v>69</v>
      </c>
      <c r="G48" s="5">
        <f t="shared" si="0"/>
        <v>177</v>
      </c>
    </row>
    <row r="49" spans="1:7" ht="30.75" customHeight="1" x14ac:dyDescent="0.25">
      <c r="A49" s="6"/>
      <c r="B49" s="23" t="s">
        <v>33</v>
      </c>
      <c r="C49" s="8" t="s">
        <v>32</v>
      </c>
      <c r="D49" s="28">
        <v>146</v>
      </c>
      <c r="E49" s="5">
        <v>100</v>
      </c>
      <c r="F49" s="5">
        <v>87</v>
      </c>
      <c r="G49" s="5">
        <f t="shared" si="0"/>
        <v>159</v>
      </c>
    </row>
    <row r="50" spans="1:7" ht="30.75" customHeight="1" x14ac:dyDescent="0.25">
      <c r="A50" s="6"/>
      <c r="B50" s="23" t="s">
        <v>34</v>
      </c>
      <c r="C50" s="8" t="s">
        <v>4</v>
      </c>
      <c r="D50" s="28">
        <v>64</v>
      </c>
      <c r="E50" s="5"/>
      <c r="F50" s="5">
        <v>9</v>
      </c>
      <c r="G50" s="5">
        <f t="shared" si="0"/>
        <v>55</v>
      </c>
    </row>
    <row r="51" spans="1:7" ht="30.75" customHeight="1" x14ac:dyDescent="0.25">
      <c r="A51" s="6"/>
      <c r="B51" s="23" t="s">
        <v>35</v>
      </c>
      <c r="C51" s="8" t="s">
        <v>4</v>
      </c>
      <c r="D51" s="5">
        <v>40</v>
      </c>
      <c r="E51" s="5"/>
      <c r="F51" s="5">
        <v>40</v>
      </c>
      <c r="G51" s="5">
        <f t="shared" si="0"/>
        <v>0</v>
      </c>
    </row>
    <row r="52" spans="1:7" ht="30.75" customHeight="1" x14ac:dyDescent="0.25">
      <c r="A52" s="6"/>
      <c r="B52" s="23" t="s">
        <v>36</v>
      </c>
      <c r="C52" s="8" t="s">
        <v>4</v>
      </c>
      <c r="D52" s="5">
        <v>41</v>
      </c>
      <c r="E52" s="5"/>
      <c r="F52" s="5">
        <v>36</v>
      </c>
      <c r="G52" s="5">
        <f t="shared" si="0"/>
        <v>5</v>
      </c>
    </row>
    <row r="53" spans="1:7" ht="30.75" customHeight="1" x14ac:dyDescent="0.25">
      <c r="A53" s="6"/>
      <c r="B53" s="23" t="s">
        <v>231</v>
      </c>
      <c r="C53" s="8" t="s">
        <v>4</v>
      </c>
      <c r="D53" s="5">
        <v>43</v>
      </c>
      <c r="E53" s="5"/>
      <c r="F53" s="5">
        <v>1</v>
      </c>
      <c r="G53" s="5">
        <f t="shared" si="0"/>
        <v>42</v>
      </c>
    </row>
    <row r="54" spans="1:7" ht="30.75" customHeight="1" x14ac:dyDescent="0.25">
      <c r="A54" s="6"/>
      <c r="B54" s="23" t="s">
        <v>234</v>
      </c>
      <c r="C54" s="8" t="s">
        <v>4</v>
      </c>
      <c r="D54" s="5">
        <v>27</v>
      </c>
      <c r="E54" s="5"/>
      <c r="F54" s="5">
        <v>15</v>
      </c>
      <c r="G54" s="5">
        <f t="shared" si="0"/>
        <v>12</v>
      </c>
    </row>
    <row r="55" spans="1:7" ht="30.75" customHeight="1" x14ac:dyDescent="0.25">
      <c r="A55" s="6"/>
      <c r="B55" s="23" t="s">
        <v>235</v>
      </c>
      <c r="C55" s="8" t="s">
        <v>4</v>
      </c>
      <c r="D55" s="5">
        <v>22</v>
      </c>
      <c r="E55" s="5"/>
      <c r="F55" s="5">
        <v>15</v>
      </c>
      <c r="G55" s="5">
        <f t="shared" si="0"/>
        <v>7</v>
      </c>
    </row>
    <row r="56" spans="1:7" ht="30.75" customHeight="1" x14ac:dyDescent="0.25">
      <c r="A56" s="6"/>
      <c r="B56" s="23" t="s">
        <v>37</v>
      </c>
      <c r="C56" s="8" t="s">
        <v>4</v>
      </c>
      <c r="D56" s="5">
        <v>11</v>
      </c>
      <c r="E56" s="5"/>
      <c r="F56" s="5">
        <v>5</v>
      </c>
      <c r="G56" s="5">
        <f t="shared" si="0"/>
        <v>6</v>
      </c>
    </row>
    <row r="57" spans="1:7" ht="30.75" customHeight="1" x14ac:dyDescent="0.25">
      <c r="A57" s="6"/>
      <c r="B57" s="23" t="s">
        <v>38</v>
      </c>
      <c r="C57" s="8" t="s">
        <v>4</v>
      </c>
      <c r="D57" s="5">
        <v>12</v>
      </c>
      <c r="E57" s="5"/>
      <c r="F57" s="5">
        <v>6</v>
      </c>
      <c r="G57" s="5">
        <f t="shared" si="0"/>
        <v>6</v>
      </c>
    </row>
    <row r="58" spans="1:7" ht="30.75" customHeight="1" x14ac:dyDescent="0.25">
      <c r="A58" s="6"/>
      <c r="B58" s="23" t="s">
        <v>243</v>
      </c>
      <c r="C58" s="8" t="s">
        <v>203</v>
      </c>
      <c r="D58" s="5">
        <v>1</v>
      </c>
      <c r="E58" s="5"/>
      <c r="F58" s="5">
        <v>1</v>
      </c>
      <c r="G58" s="5">
        <f t="shared" si="0"/>
        <v>0</v>
      </c>
    </row>
    <row r="59" spans="1:7" ht="30.75" customHeight="1" x14ac:dyDescent="0.25">
      <c r="A59" s="6"/>
      <c r="B59" s="23" t="s">
        <v>39</v>
      </c>
      <c r="C59" s="8" t="s">
        <v>4</v>
      </c>
      <c r="D59" s="5">
        <v>282</v>
      </c>
      <c r="E59" s="5">
        <v>150</v>
      </c>
      <c r="F59" s="5">
        <v>152</v>
      </c>
      <c r="G59" s="5">
        <f t="shared" si="0"/>
        <v>280</v>
      </c>
    </row>
    <row r="60" spans="1:7" ht="30.75" customHeight="1" x14ac:dyDescent="0.25">
      <c r="A60" s="6"/>
      <c r="B60" s="23" t="s">
        <v>40</v>
      </c>
      <c r="C60" s="8" t="s">
        <v>4</v>
      </c>
      <c r="D60" s="5">
        <v>50</v>
      </c>
      <c r="E60" s="5"/>
      <c r="F60" s="5"/>
      <c r="G60" s="5">
        <f t="shared" si="0"/>
        <v>50</v>
      </c>
    </row>
    <row r="61" spans="1:7" ht="30.75" customHeight="1" x14ac:dyDescent="0.25">
      <c r="A61" s="6"/>
      <c r="B61" s="23" t="s">
        <v>204</v>
      </c>
      <c r="C61" s="8" t="s">
        <v>4</v>
      </c>
      <c r="D61" s="28">
        <v>78</v>
      </c>
      <c r="E61" s="5"/>
      <c r="F61" s="5">
        <v>54</v>
      </c>
      <c r="G61" s="5">
        <f t="shared" si="0"/>
        <v>24</v>
      </c>
    </row>
    <row r="62" spans="1:7" ht="30.75" customHeight="1" x14ac:dyDescent="0.25">
      <c r="A62" s="6"/>
      <c r="B62" s="23" t="s">
        <v>41</v>
      </c>
      <c r="C62" s="8" t="s">
        <v>4</v>
      </c>
      <c r="D62" s="28">
        <v>0</v>
      </c>
      <c r="E62" s="5"/>
      <c r="F62" s="5"/>
      <c r="G62" s="5">
        <f t="shared" si="0"/>
        <v>0</v>
      </c>
    </row>
    <row r="63" spans="1:7" ht="30.75" customHeight="1" x14ac:dyDescent="0.25">
      <c r="A63" s="6"/>
      <c r="B63" s="23" t="s">
        <v>42</v>
      </c>
      <c r="C63" s="8" t="s">
        <v>4</v>
      </c>
      <c r="D63" s="28">
        <v>24</v>
      </c>
      <c r="E63" s="5"/>
      <c r="F63" s="5"/>
      <c r="G63" s="5">
        <f t="shared" si="0"/>
        <v>24</v>
      </c>
    </row>
    <row r="64" spans="1:7" ht="30.75" customHeight="1" x14ac:dyDescent="0.25">
      <c r="A64" s="6"/>
      <c r="B64" s="23" t="s">
        <v>43</v>
      </c>
      <c r="C64" s="8" t="s">
        <v>4</v>
      </c>
      <c r="D64" s="28">
        <v>20</v>
      </c>
      <c r="E64" s="5"/>
      <c r="F64" s="5"/>
      <c r="G64" s="5">
        <f t="shared" si="0"/>
        <v>20</v>
      </c>
    </row>
    <row r="65" spans="1:7" ht="30.75" customHeight="1" x14ac:dyDescent="0.25">
      <c r="A65" s="6"/>
      <c r="B65" s="23" t="s">
        <v>44</v>
      </c>
      <c r="C65" s="8" t="s">
        <v>4</v>
      </c>
      <c r="D65" s="28">
        <v>130</v>
      </c>
      <c r="E65" s="5"/>
      <c r="F65" s="5"/>
      <c r="G65" s="5">
        <f t="shared" si="0"/>
        <v>130</v>
      </c>
    </row>
    <row r="66" spans="1:7" ht="30.75" customHeight="1" x14ac:dyDescent="0.25">
      <c r="A66" s="6"/>
      <c r="B66" s="23" t="s">
        <v>45</v>
      </c>
      <c r="C66" s="8" t="s">
        <v>4</v>
      </c>
      <c r="D66" s="28">
        <v>25</v>
      </c>
      <c r="E66" s="5"/>
      <c r="F66" s="5"/>
      <c r="G66" s="5">
        <f t="shared" si="0"/>
        <v>25</v>
      </c>
    </row>
    <row r="67" spans="1:7" ht="30.75" customHeight="1" x14ac:dyDescent="0.25">
      <c r="A67" s="6"/>
      <c r="B67" s="23" t="s">
        <v>202</v>
      </c>
      <c r="C67" s="8" t="s">
        <v>203</v>
      </c>
      <c r="D67" s="28">
        <v>40</v>
      </c>
      <c r="E67" s="5"/>
      <c r="F67" s="5">
        <v>16</v>
      </c>
      <c r="G67" s="5">
        <f t="shared" si="0"/>
        <v>24</v>
      </c>
    </row>
    <row r="68" spans="1:7" ht="30.75" customHeight="1" x14ac:dyDescent="0.25">
      <c r="A68" s="6"/>
      <c r="B68" s="23" t="s">
        <v>264</v>
      </c>
      <c r="C68" s="8" t="s">
        <v>4</v>
      </c>
      <c r="D68" s="28">
        <v>0</v>
      </c>
      <c r="E68" s="5"/>
      <c r="F68" s="5"/>
      <c r="G68" s="5">
        <f t="shared" si="0"/>
        <v>0</v>
      </c>
    </row>
    <row r="69" spans="1:7" ht="30.75" customHeight="1" x14ac:dyDescent="0.25">
      <c r="A69" s="6"/>
      <c r="B69" s="23" t="s">
        <v>265</v>
      </c>
      <c r="C69" s="8" t="s">
        <v>4</v>
      </c>
      <c r="D69" s="28">
        <v>0</v>
      </c>
      <c r="E69" s="5"/>
      <c r="F69" s="5"/>
      <c r="G69" s="5">
        <f t="shared" si="0"/>
        <v>0</v>
      </c>
    </row>
    <row r="70" spans="1:7" ht="30.75" customHeight="1" x14ac:dyDescent="0.25">
      <c r="A70" s="6"/>
      <c r="B70" s="23" t="s">
        <v>266</v>
      </c>
      <c r="C70" s="8" t="s">
        <v>4</v>
      </c>
      <c r="D70" s="28">
        <v>0</v>
      </c>
      <c r="E70" s="5"/>
      <c r="F70" s="5"/>
      <c r="G70" s="5">
        <f t="shared" si="0"/>
        <v>0</v>
      </c>
    </row>
    <row r="71" spans="1:7" ht="30.75" customHeight="1" x14ac:dyDescent="0.25">
      <c r="A71" s="6"/>
      <c r="B71" s="23" t="s">
        <v>46</v>
      </c>
      <c r="C71" s="8" t="s">
        <v>4</v>
      </c>
      <c r="D71" s="28">
        <v>50</v>
      </c>
      <c r="E71" s="5"/>
      <c r="F71" s="5">
        <v>50</v>
      </c>
      <c r="G71" s="5">
        <f t="shared" si="0"/>
        <v>0</v>
      </c>
    </row>
    <row r="72" spans="1:7" ht="30.75" customHeight="1" x14ac:dyDescent="0.25">
      <c r="A72" s="6"/>
      <c r="B72" s="23" t="s">
        <v>238</v>
      </c>
      <c r="C72" s="8" t="s">
        <v>4</v>
      </c>
      <c r="D72" s="28">
        <v>75</v>
      </c>
      <c r="E72" s="5"/>
      <c r="F72" s="5">
        <v>75</v>
      </c>
      <c r="G72" s="5">
        <f t="shared" si="0"/>
        <v>0</v>
      </c>
    </row>
    <row r="73" spans="1:7" ht="30.75" customHeight="1" x14ac:dyDescent="0.25">
      <c r="A73" s="6"/>
      <c r="B73" s="23" t="s">
        <v>263</v>
      </c>
      <c r="C73" s="8" t="s">
        <v>4</v>
      </c>
      <c r="D73" s="28">
        <v>50</v>
      </c>
      <c r="E73" s="5"/>
      <c r="F73" s="5">
        <v>50</v>
      </c>
      <c r="G73" s="5">
        <f t="shared" si="0"/>
        <v>0</v>
      </c>
    </row>
    <row r="74" spans="1:7" ht="30.75" customHeight="1" x14ac:dyDescent="0.25">
      <c r="A74" s="6"/>
      <c r="B74" s="23" t="s">
        <v>239</v>
      </c>
      <c r="C74" s="8" t="s">
        <v>4</v>
      </c>
      <c r="D74" s="28">
        <v>60</v>
      </c>
      <c r="E74" s="5"/>
      <c r="F74" s="5">
        <v>60</v>
      </c>
      <c r="G74" s="5">
        <f t="shared" si="0"/>
        <v>0</v>
      </c>
    </row>
    <row r="75" spans="1:7" ht="30.75" customHeight="1" x14ac:dyDescent="0.25">
      <c r="A75" s="6"/>
      <c r="B75" s="23" t="s">
        <v>47</v>
      </c>
      <c r="C75" s="8" t="s">
        <v>4</v>
      </c>
      <c r="D75" s="5">
        <v>480</v>
      </c>
      <c r="E75" s="5">
        <v>192</v>
      </c>
      <c r="F75" s="5">
        <v>36</v>
      </c>
      <c r="G75" s="5">
        <f t="shared" si="0"/>
        <v>636</v>
      </c>
    </row>
    <row r="76" spans="1:7" ht="30.75" customHeight="1" x14ac:dyDescent="0.25">
      <c r="A76" s="6"/>
      <c r="B76" s="23" t="s">
        <v>48</v>
      </c>
      <c r="C76" s="8" t="s">
        <v>4</v>
      </c>
      <c r="D76" s="5">
        <v>65</v>
      </c>
      <c r="E76" s="5"/>
      <c r="F76" s="5">
        <v>65</v>
      </c>
      <c r="G76" s="5">
        <f t="shared" si="0"/>
        <v>0</v>
      </c>
    </row>
    <row r="77" spans="1:7" ht="30.75" customHeight="1" x14ac:dyDescent="0.25">
      <c r="A77" s="6"/>
      <c r="B77" s="23" t="s">
        <v>49</v>
      </c>
      <c r="C77" s="8" t="s">
        <v>4</v>
      </c>
      <c r="D77" s="28">
        <v>102</v>
      </c>
      <c r="E77" s="5"/>
      <c r="F77" s="5">
        <v>15</v>
      </c>
      <c r="G77" s="5">
        <f t="shared" si="0"/>
        <v>87</v>
      </c>
    </row>
    <row r="78" spans="1:7" ht="30.75" customHeight="1" x14ac:dyDescent="0.25">
      <c r="A78" s="6"/>
      <c r="B78" s="23" t="s">
        <v>50</v>
      </c>
      <c r="C78" s="8" t="s">
        <v>4</v>
      </c>
      <c r="D78" s="28">
        <v>6</v>
      </c>
      <c r="E78" s="5"/>
      <c r="F78" s="5"/>
      <c r="G78" s="5">
        <f t="shared" si="0"/>
        <v>6</v>
      </c>
    </row>
    <row r="79" spans="1:7" ht="30.75" customHeight="1" x14ac:dyDescent="0.25">
      <c r="A79" s="6"/>
      <c r="B79" s="23" t="s">
        <v>226</v>
      </c>
      <c r="C79" s="8" t="s">
        <v>4</v>
      </c>
      <c r="D79" s="5">
        <v>172</v>
      </c>
      <c r="E79" s="5"/>
      <c r="F79" s="5">
        <v>74</v>
      </c>
      <c r="G79" s="5">
        <f t="shared" si="0"/>
        <v>98</v>
      </c>
    </row>
    <row r="80" spans="1:7" ht="37.5" customHeight="1" x14ac:dyDescent="0.25">
      <c r="A80" s="6"/>
      <c r="B80" s="23" t="s">
        <v>227</v>
      </c>
      <c r="C80" s="8" t="s">
        <v>4</v>
      </c>
      <c r="D80" s="5">
        <v>14</v>
      </c>
      <c r="E80" s="5">
        <v>50</v>
      </c>
      <c r="F80" s="5">
        <v>14</v>
      </c>
      <c r="G80" s="5">
        <f t="shared" si="0"/>
        <v>50</v>
      </c>
    </row>
    <row r="81" spans="1:7" ht="30.75" customHeight="1" x14ac:dyDescent="0.25">
      <c r="A81" s="6"/>
      <c r="B81" s="23" t="s">
        <v>254</v>
      </c>
      <c r="C81" s="8" t="s">
        <v>4</v>
      </c>
      <c r="D81" s="28">
        <v>262</v>
      </c>
      <c r="E81" s="29"/>
      <c r="F81" s="5">
        <v>188</v>
      </c>
      <c r="G81" s="5">
        <f t="shared" ref="G81:G150" si="1">D81+E81-F81</f>
        <v>74</v>
      </c>
    </row>
    <row r="82" spans="1:7" ht="30.75" customHeight="1" x14ac:dyDescent="0.25">
      <c r="A82" s="6"/>
      <c r="B82" s="23" t="s">
        <v>51</v>
      </c>
      <c r="C82" s="8" t="s">
        <v>4</v>
      </c>
      <c r="D82" s="5">
        <v>135</v>
      </c>
      <c r="E82" s="5"/>
      <c r="F82" s="5">
        <v>135</v>
      </c>
      <c r="G82" s="5">
        <f t="shared" si="1"/>
        <v>0</v>
      </c>
    </row>
    <row r="83" spans="1:7" ht="30.75" customHeight="1" x14ac:dyDescent="0.25">
      <c r="A83" s="6"/>
      <c r="B83" s="23" t="s">
        <v>52</v>
      </c>
      <c r="C83" s="8" t="s">
        <v>4</v>
      </c>
      <c r="D83" s="5">
        <v>138</v>
      </c>
      <c r="E83" s="5"/>
      <c r="F83" s="5">
        <v>132</v>
      </c>
      <c r="G83" s="5">
        <f t="shared" si="1"/>
        <v>6</v>
      </c>
    </row>
    <row r="84" spans="1:7" ht="30.75" customHeight="1" x14ac:dyDescent="0.25">
      <c r="A84" s="6"/>
      <c r="B84" s="23" t="s">
        <v>53</v>
      </c>
      <c r="C84" s="8" t="s">
        <v>4</v>
      </c>
      <c r="D84" s="5">
        <v>190</v>
      </c>
      <c r="E84" s="5"/>
      <c r="F84" s="5"/>
      <c r="G84" s="5">
        <f t="shared" si="1"/>
        <v>190</v>
      </c>
    </row>
    <row r="85" spans="1:7" ht="30.75" customHeight="1" x14ac:dyDescent="0.25">
      <c r="A85" s="6"/>
      <c r="B85" s="23" t="s">
        <v>209</v>
      </c>
      <c r="C85" s="8" t="s">
        <v>4</v>
      </c>
      <c r="D85" s="5">
        <v>81</v>
      </c>
      <c r="E85" s="5">
        <v>50</v>
      </c>
      <c r="F85" s="5">
        <v>30</v>
      </c>
      <c r="G85" s="5">
        <f t="shared" si="1"/>
        <v>101</v>
      </c>
    </row>
    <row r="86" spans="1:7" ht="30.75" customHeight="1" x14ac:dyDescent="0.25">
      <c r="A86" s="6"/>
      <c r="B86" s="23" t="s">
        <v>54</v>
      </c>
      <c r="C86" s="8" t="s">
        <v>32</v>
      </c>
      <c r="D86" s="5">
        <v>173</v>
      </c>
      <c r="E86" s="5"/>
      <c r="F86" s="5">
        <v>91</v>
      </c>
      <c r="G86" s="5">
        <f t="shared" si="1"/>
        <v>82</v>
      </c>
    </row>
    <row r="87" spans="1:7" ht="30.75" customHeight="1" x14ac:dyDescent="0.25">
      <c r="A87" s="6"/>
      <c r="B87" s="23" t="s">
        <v>229</v>
      </c>
      <c r="C87" s="8" t="s">
        <v>32</v>
      </c>
      <c r="D87" s="5">
        <v>13</v>
      </c>
      <c r="E87" s="5"/>
      <c r="F87" s="5"/>
      <c r="G87" s="5">
        <f t="shared" si="1"/>
        <v>13</v>
      </c>
    </row>
    <row r="88" spans="1:7" ht="30.75" customHeight="1" x14ac:dyDescent="0.25">
      <c r="A88" s="6"/>
      <c r="B88" s="23" t="s">
        <v>55</v>
      </c>
      <c r="C88" s="8" t="s">
        <v>32</v>
      </c>
      <c r="D88" s="5">
        <v>15</v>
      </c>
      <c r="E88" s="5"/>
      <c r="F88" s="5"/>
      <c r="G88" s="5">
        <f t="shared" si="1"/>
        <v>15</v>
      </c>
    </row>
    <row r="89" spans="1:7" ht="30.75" customHeight="1" x14ac:dyDescent="0.25">
      <c r="A89" s="6"/>
      <c r="B89" s="23" t="s">
        <v>56</v>
      </c>
      <c r="C89" s="8" t="s">
        <v>32</v>
      </c>
      <c r="D89" s="5">
        <v>2</v>
      </c>
      <c r="E89" s="5"/>
      <c r="F89" s="5"/>
      <c r="G89" s="5">
        <f t="shared" si="1"/>
        <v>2</v>
      </c>
    </row>
    <row r="90" spans="1:7" ht="30.75" customHeight="1" x14ac:dyDescent="0.25">
      <c r="A90" s="6"/>
      <c r="B90" s="23" t="s">
        <v>57</v>
      </c>
      <c r="C90" s="8" t="s">
        <v>32</v>
      </c>
      <c r="D90" s="5">
        <v>3</v>
      </c>
      <c r="E90" s="5"/>
      <c r="F90" s="5"/>
      <c r="G90" s="5">
        <f t="shared" si="1"/>
        <v>3</v>
      </c>
    </row>
    <row r="91" spans="1:7" ht="30.75" customHeight="1" x14ac:dyDescent="0.25">
      <c r="A91" s="6"/>
      <c r="B91" s="23" t="s">
        <v>58</v>
      </c>
      <c r="C91" s="8" t="s">
        <v>32</v>
      </c>
      <c r="D91" s="5">
        <v>22</v>
      </c>
      <c r="E91" s="5"/>
      <c r="F91" s="5"/>
      <c r="G91" s="5">
        <f t="shared" si="1"/>
        <v>22</v>
      </c>
    </row>
    <row r="92" spans="1:7" ht="30.75" customHeight="1" x14ac:dyDescent="0.25">
      <c r="A92" s="6"/>
      <c r="B92" s="23" t="s">
        <v>59</v>
      </c>
      <c r="C92" s="8" t="s">
        <v>4</v>
      </c>
      <c r="D92" s="5">
        <v>0</v>
      </c>
      <c r="E92" s="5"/>
      <c r="F92" s="5"/>
      <c r="G92" s="5">
        <f t="shared" si="1"/>
        <v>0</v>
      </c>
    </row>
    <row r="93" spans="1:7" ht="30.75" customHeight="1" x14ac:dyDescent="0.25">
      <c r="A93" s="6"/>
      <c r="B93" s="23" t="s">
        <v>284</v>
      </c>
      <c r="C93" s="8" t="s">
        <v>4</v>
      </c>
      <c r="D93" s="5">
        <v>5</v>
      </c>
      <c r="E93" s="5"/>
      <c r="F93" s="5"/>
      <c r="G93" s="5">
        <f t="shared" si="1"/>
        <v>5</v>
      </c>
    </row>
    <row r="94" spans="1:7" ht="30.75" customHeight="1" x14ac:dyDescent="0.25">
      <c r="A94" s="6"/>
      <c r="B94" s="23" t="s">
        <v>60</v>
      </c>
      <c r="C94" s="8" t="s">
        <v>4</v>
      </c>
      <c r="D94" s="5">
        <v>0</v>
      </c>
      <c r="E94" s="5">
        <v>12</v>
      </c>
      <c r="F94" s="5">
        <v>10</v>
      </c>
      <c r="G94" s="5">
        <f t="shared" si="1"/>
        <v>2</v>
      </c>
    </row>
    <row r="95" spans="1:7" ht="30.75" customHeight="1" x14ac:dyDescent="0.25">
      <c r="A95" s="6"/>
      <c r="B95" s="23" t="s">
        <v>219</v>
      </c>
      <c r="C95" s="8" t="s">
        <v>4</v>
      </c>
      <c r="D95" s="5">
        <v>19</v>
      </c>
      <c r="E95" s="5"/>
      <c r="F95" s="5">
        <v>11</v>
      </c>
      <c r="G95" s="5">
        <f t="shared" si="1"/>
        <v>8</v>
      </c>
    </row>
    <row r="96" spans="1:7" ht="30.75" customHeight="1" x14ac:dyDescent="0.25">
      <c r="A96" s="6"/>
      <c r="B96" s="23" t="s">
        <v>61</v>
      </c>
      <c r="C96" s="8" t="s">
        <v>4</v>
      </c>
      <c r="D96" s="5">
        <v>4</v>
      </c>
      <c r="E96" s="5"/>
      <c r="F96" s="5">
        <v>4</v>
      </c>
      <c r="G96" s="5">
        <f t="shared" si="1"/>
        <v>0</v>
      </c>
    </row>
    <row r="97" spans="1:7" ht="30.75" customHeight="1" x14ac:dyDescent="0.25">
      <c r="A97" s="6"/>
      <c r="B97" s="23" t="s">
        <v>62</v>
      </c>
      <c r="C97" s="8" t="s">
        <v>4</v>
      </c>
      <c r="D97" s="5">
        <v>70</v>
      </c>
      <c r="E97" s="5"/>
      <c r="F97" s="5">
        <v>49</v>
      </c>
      <c r="G97" s="5">
        <f t="shared" si="1"/>
        <v>21</v>
      </c>
    </row>
    <row r="98" spans="1:7" ht="30.75" customHeight="1" x14ac:dyDescent="0.25">
      <c r="A98" s="6"/>
      <c r="B98" s="23" t="s">
        <v>63</v>
      </c>
      <c r="C98" s="8" t="s">
        <v>4</v>
      </c>
      <c r="D98" s="5">
        <v>270</v>
      </c>
      <c r="E98" s="5">
        <v>288</v>
      </c>
      <c r="F98" s="5">
        <v>342</v>
      </c>
      <c r="G98" s="5">
        <f t="shared" si="1"/>
        <v>216</v>
      </c>
    </row>
    <row r="99" spans="1:7" ht="30.75" customHeight="1" x14ac:dyDescent="0.25">
      <c r="A99" s="6"/>
      <c r="B99" s="23" t="s">
        <v>64</v>
      </c>
      <c r="C99" s="8" t="s">
        <v>4</v>
      </c>
      <c r="D99" s="5">
        <v>0</v>
      </c>
      <c r="E99" s="5"/>
      <c r="F99" s="5"/>
      <c r="G99" s="5">
        <f t="shared" si="1"/>
        <v>0</v>
      </c>
    </row>
    <row r="100" spans="1:7" ht="30.75" customHeight="1" x14ac:dyDescent="0.25">
      <c r="A100" s="6"/>
      <c r="B100" s="23" t="s">
        <v>65</v>
      </c>
      <c r="C100" s="8" t="s">
        <v>4</v>
      </c>
      <c r="D100" s="5">
        <v>5</v>
      </c>
      <c r="E100" s="5">
        <v>156</v>
      </c>
      <c r="F100" s="5">
        <v>60</v>
      </c>
      <c r="G100" s="5">
        <f t="shared" si="1"/>
        <v>101</v>
      </c>
    </row>
    <row r="101" spans="1:7" ht="30.75" customHeight="1" x14ac:dyDescent="0.25">
      <c r="A101" s="6"/>
      <c r="B101" s="23" t="s">
        <v>213</v>
      </c>
      <c r="C101" s="8" t="s">
        <v>4</v>
      </c>
      <c r="D101" s="28">
        <v>100</v>
      </c>
      <c r="E101" s="5">
        <v>48</v>
      </c>
      <c r="F101" s="5">
        <v>146</v>
      </c>
      <c r="G101" s="5">
        <f t="shared" si="1"/>
        <v>2</v>
      </c>
    </row>
    <row r="102" spans="1:7" ht="30.75" customHeight="1" x14ac:dyDescent="0.25">
      <c r="A102" s="6"/>
      <c r="B102" s="23" t="s">
        <v>66</v>
      </c>
      <c r="C102" s="8" t="s">
        <v>4</v>
      </c>
      <c r="D102" s="5">
        <v>6</v>
      </c>
      <c r="E102" s="5"/>
      <c r="F102" s="5">
        <v>6</v>
      </c>
      <c r="G102" s="5">
        <f t="shared" si="1"/>
        <v>0</v>
      </c>
    </row>
    <row r="103" spans="1:7" ht="30.75" customHeight="1" x14ac:dyDescent="0.25">
      <c r="A103" s="6"/>
      <c r="B103" s="23" t="s">
        <v>208</v>
      </c>
      <c r="C103" s="8" t="s">
        <v>4</v>
      </c>
      <c r="D103" s="5">
        <v>8</v>
      </c>
      <c r="E103" s="5"/>
      <c r="F103" s="5">
        <v>8</v>
      </c>
      <c r="G103" s="5">
        <f t="shared" si="1"/>
        <v>0</v>
      </c>
    </row>
    <row r="104" spans="1:7" ht="30.75" customHeight="1" x14ac:dyDescent="0.25">
      <c r="A104" s="6"/>
      <c r="B104" s="23" t="s">
        <v>67</v>
      </c>
      <c r="C104" s="8" t="s">
        <v>4</v>
      </c>
      <c r="D104" s="5">
        <v>25</v>
      </c>
      <c r="E104" s="5"/>
      <c r="F104" s="5">
        <v>25</v>
      </c>
      <c r="G104" s="5">
        <f t="shared" si="1"/>
        <v>0</v>
      </c>
    </row>
    <row r="105" spans="1:7" ht="30.75" customHeight="1" x14ac:dyDescent="0.25">
      <c r="A105" s="6"/>
      <c r="B105" s="23" t="s">
        <v>68</v>
      </c>
      <c r="C105" s="8" t="s">
        <v>4</v>
      </c>
      <c r="D105" s="5">
        <v>80</v>
      </c>
      <c r="E105" s="5"/>
      <c r="F105" s="5">
        <v>38</v>
      </c>
      <c r="G105" s="5">
        <f t="shared" si="1"/>
        <v>42</v>
      </c>
    </row>
    <row r="106" spans="1:7" ht="30.75" customHeight="1" x14ac:dyDescent="0.25">
      <c r="A106" s="6"/>
      <c r="B106" s="23" t="s">
        <v>69</v>
      </c>
      <c r="C106" s="8" t="s">
        <v>4</v>
      </c>
      <c r="D106" s="5">
        <v>28</v>
      </c>
      <c r="E106" s="5"/>
      <c r="F106" s="5"/>
      <c r="G106" s="5">
        <f t="shared" si="1"/>
        <v>28</v>
      </c>
    </row>
    <row r="107" spans="1:7" ht="30.75" customHeight="1" x14ac:dyDescent="0.25">
      <c r="A107" s="6"/>
      <c r="B107" s="23" t="s">
        <v>70</v>
      </c>
      <c r="C107" s="8" t="s">
        <v>4</v>
      </c>
      <c r="D107" s="5">
        <v>54</v>
      </c>
      <c r="E107" s="5"/>
      <c r="F107" s="5">
        <v>28</v>
      </c>
      <c r="G107" s="5">
        <f t="shared" si="1"/>
        <v>26</v>
      </c>
    </row>
    <row r="108" spans="1:7" ht="30.75" customHeight="1" x14ac:dyDescent="0.25">
      <c r="A108" s="6"/>
      <c r="B108" s="23" t="s">
        <v>71</v>
      </c>
      <c r="C108" s="8" t="s">
        <v>4</v>
      </c>
      <c r="D108" s="5">
        <v>55</v>
      </c>
      <c r="E108" s="5"/>
      <c r="F108" s="5">
        <v>22</v>
      </c>
      <c r="G108" s="5">
        <f t="shared" si="1"/>
        <v>33</v>
      </c>
    </row>
    <row r="109" spans="1:7" ht="30.75" customHeight="1" x14ac:dyDescent="0.25">
      <c r="A109" s="6"/>
      <c r="B109" s="23" t="s">
        <v>72</v>
      </c>
      <c r="C109" s="8" t="s">
        <v>4</v>
      </c>
      <c r="D109" s="5">
        <v>34</v>
      </c>
      <c r="E109" s="5"/>
      <c r="F109" s="5">
        <v>12</v>
      </c>
      <c r="G109" s="5">
        <f t="shared" si="1"/>
        <v>22</v>
      </c>
    </row>
    <row r="110" spans="1:7" ht="30.75" customHeight="1" x14ac:dyDescent="0.25">
      <c r="A110" s="6"/>
      <c r="B110" s="23" t="s">
        <v>73</v>
      </c>
      <c r="C110" s="8" t="s">
        <v>4</v>
      </c>
      <c r="D110" s="5">
        <v>51</v>
      </c>
      <c r="E110" s="5"/>
      <c r="F110" s="5">
        <v>48</v>
      </c>
      <c r="G110" s="5">
        <f t="shared" si="1"/>
        <v>3</v>
      </c>
    </row>
    <row r="111" spans="1:7" ht="30.75" customHeight="1" x14ac:dyDescent="0.25">
      <c r="A111" s="6"/>
      <c r="B111" s="23" t="s">
        <v>285</v>
      </c>
      <c r="C111" s="8" t="s">
        <v>287</v>
      </c>
      <c r="D111" s="5">
        <v>3</v>
      </c>
      <c r="E111" s="5"/>
      <c r="F111" s="5">
        <v>2.5</v>
      </c>
      <c r="G111" s="5">
        <f t="shared" si="1"/>
        <v>0.5</v>
      </c>
    </row>
    <row r="112" spans="1:7" ht="30.75" customHeight="1" x14ac:dyDescent="0.25">
      <c r="A112" s="6"/>
      <c r="B112" s="23" t="s">
        <v>74</v>
      </c>
      <c r="C112" s="8" t="s">
        <v>4</v>
      </c>
      <c r="D112" s="5">
        <v>275</v>
      </c>
      <c r="E112" s="5">
        <v>1000</v>
      </c>
      <c r="F112" s="5">
        <v>384</v>
      </c>
      <c r="G112" s="5">
        <f t="shared" si="1"/>
        <v>891</v>
      </c>
    </row>
    <row r="113" spans="1:7" ht="30.75" customHeight="1" x14ac:dyDescent="0.25">
      <c r="A113" s="6"/>
      <c r="B113" s="23" t="s">
        <v>216</v>
      </c>
      <c r="C113" s="8" t="s">
        <v>4</v>
      </c>
      <c r="D113" s="5">
        <v>6</v>
      </c>
      <c r="E113" s="5">
        <v>10</v>
      </c>
      <c r="F113" s="5">
        <v>6</v>
      </c>
      <c r="G113" s="5">
        <f t="shared" si="1"/>
        <v>10</v>
      </c>
    </row>
    <row r="114" spans="1:7" ht="30.75" customHeight="1" x14ac:dyDescent="0.25">
      <c r="A114" s="6"/>
      <c r="B114" s="23" t="s">
        <v>75</v>
      </c>
      <c r="C114" s="8" t="s">
        <v>4</v>
      </c>
      <c r="D114" s="5">
        <v>11</v>
      </c>
      <c r="E114" s="5"/>
      <c r="F114" s="5">
        <v>9</v>
      </c>
      <c r="G114" s="5">
        <f t="shared" si="1"/>
        <v>2</v>
      </c>
    </row>
    <row r="115" spans="1:7" ht="30.75" customHeight="1" x14ac:dyDescent="0.25">
      <c r="A115" s="6"/>
      <c r="B115" s="23" t="s">
        <v>76</v>
      </c>
      <c r="C115" s="8" t="s">
        <v>4</v>
      </c>
      <c r="D115" s="5">
        <v>11</v>
      </c>
      <c r="E115" s="5"/>
      <c r="F115" s="5"/>
      <c r="G115" s="5">
        <f t="shared" si="1"/>
        <v>11</v>
      </c>
    </row>
    <row r="116" spans="1:7" ht="30.75" customHeight="1" x14ac:dyDescent="0.25">
      <c r="A116" s="6"/>
      <c r="B116" s="23" t="s">
        <v>225</v>
      </c>
      <c r="C116" s="8" t="s">
        <v>4</v>
      </c>
      <c r="D116" s="28">
        <v>19</v>
      </c>
      <c r="E116" s="5"/>
      <c r="F116" s="5"/>
      <c r="G116" s="5">
        <f t="shared" si="1"/>
        <v>19</v>
      </c>
    </row>
    <row r="117" spans="1:7" ht="30.75" customHeight="1" x14ac:dyDescent="0.25">
      <c r="A117" s="6"/>
      <c r="B117" s="44" t="s">
        <v>310</v>
      </c>
      <c r="C117" s="8" t="s">
        <v>4</v>
      </c>
      <c r="D117" s="5">
        <v>18</v>
      </c>
      <c r="E117" s="5"/>
      <c r="F117" s="5">
        <v>2</v>
      </c>
      <c r="G117" s="5">
        <f t="shared" si="1"/>
        <v>16</v>
      </c>
    </row>
    <row r="118" spans="1:7" ht="30.75" customHeight="1" x14ac:dyDescent="0.25">
      <c r="A118" s="6"/>
      <c r="B118" s="23" t="s">
        <v>77</v>
      </c>
      <c r="C118" s="8" t="s">
        <v>4</v>
      </c>
      <c r="D118" s="5">
        <v>24</v>
      </c>
      <c r="E118" s="5">
        <v>24</v>
      </c>
      <c r="F118" s="5">
        <v>24</v>
      </c>
      <c r="G118" s="5">
        <f t="shared" si="1"/>
        <v>24</v>
      </c>
    </row>
    <row r="119" spans="1:7" ht="30.75" customHeight="1" x14ac:dyDescent="0.25">
      <c r="A119" s="6"/>
      <c r="B119" s="23" t="s">
        <v>78</v>
      </c>
      <c r="C119" s="8" t="s">
        <v>4</v>
      </c>
      <c r="D119" s="5">
        <v>11</v>
      </c>
      <c r="E119" s="5"/>
      <c r="F119" s="5">
        <v>2</v>
      </c>
      <c r="G119" s="5">
        <f t="shared" si="1"/>
        <v>9</v>
      </c>
    </row>
    <row r="120" spans="1:7" ht="30.75" customHeight="1" x14ac:dyDescent="0.25">
      <c r="A120" s="6"/>
      <c r="B120" s="23" t="s">
        <v>79</v>
      </c>
      <c r="C120" s="8" t="s">
        <v>4</v>
      </c>
      <c r="D120" s="5">
        <v>14</v>
      </c>
      <c r="E120" s="5"/>
      <c r="F120" s="5">
        <v>2</v>
      </c>
      <c r="G120" s="5">
        <f t="shared" si="1"/>
        <v>12</v>
      </c>
    </row>
    <row r="121" spans="1:7" ht="30.75" customHeight="1" x14ac:dyDescent="0.25">
      <c r="A121" s="6"/>
      <c r="B121" s="23" t="s">
        <v>205</v>
      </c>
      <c r="C121" s="8" t="s">
        <v>4</v>
      </c>
      <c r="D121" s="5">
        <v>8</v>
      </c>
      <c r="E121" s="5"/>
      <c r="F121" s="5">
        <v>8</v>
      </c>
      <c r="G121" s="5">
        <f t="shared" si="1"/>
        <v>0</v>
      </c>
    </row>
    <row r="122" spans="1:7" ht="30.75" customHeight="1" x14ac:dyDescent="0.25">
      <c r="A122" s="6"/>
      <c r="B122" s="23" t="s">
        <v>80</v>
      </c>
      <c r="C122" s="8" t="s">
        <v>4</v>
      </c>
      <c r="D122" s="5">
        <v>1</v>
      </c>
      <c r="E122" s="5"/>
      <c r="F122" s="5">
        <v>1</v>
      </c>
      <c r="G122" s="5">
        <f t="shared" si="1"/>
        <v>0</v>
      </c>
    </row>
    <row r="123" spans="1:7" ht="30.75" customHeight="1" x14ac:dyDescent="0.25">
      <c r="A123" s="6"/>
      <c r="B123" s="23" t="s">
        <v>81</v>
      </c>
      <c r="C123" s="8" t="s">
        <v>4</v>
      </c>
      <c r="D123" s="5">
        <v>90</v>
      </c>
      <c r="E123" s="5"/>
      <c r="F123" s="5">
        <v>37</v>
      </c>
      <c r="G123" s="5">
        <f t="shared" si="1"/>
        <v>53</v>
      </c>
    </row>
    <row r="124" spans="1:7" ht="30.75" customHeight="1" x14ac:dyDescent="0.25">
      <c r="A124" s="6"/>
      <c r="B124" s="23" t="s">
        <v>82</v>
      </c>
      <c r="C124" s="8" t="s">
        <v>4</v>
      </c>
      <c r="D124" s="5">
        <v>1</v>
      </c>
      <c r="E124" s="5"/>
      <c r="F124" s="5"/>
      <c r="G124" s="5">
        <f t="shared" si="1"/>
        <v>1</v>
      </c>
    </row>
    <row r="125" spans="1:7" ht="30.75" customHeight="1" x14ac:dyDescent="0.25">
      <c r="A125" s="6"/>
      <c r="B125" s="23" t="s">
        <v>210</v>
      </c>
      <c r="C125" s="8" t="s">
        <v>4</v>
      </c>
      <c r="D125" s="5">
        <v>95</v>
      </c>
      <c r="E125" s="5"/>
      <c r="F125" s="5">
        <v>15</v>
      </c>
      <c r="G125" s="5">
        <f t="shared" si="1"/>
        <v>80</v>
      </c>
    </row>
    <row r="126" spans="1:7" ht="30.75" customHeight="1" x14ac:dyDescent="0.25">
      <c r="A126" s="6"/>
      <c r="B126" s="23" t="s">
        <v>83</v>
      </c>
      <c r="C126" s="8" t="s">
        <v>4</v>
      </c>
      <c r="D126" s="5">
        <v>55</v>
      </c>
      <c r="E126" s="5"/>
      <c r="F126" s="5">
        <v>29</v>
      </c>
      <c r="G126" s="5">
        <f t="shared" si="1"/>
        <v>26</v>
      </c>
    </row>
    <row r="127" spans="1:7" ht="30.75" customHeight="1" x14ac:dyDescent="0.25">
      <c r="A127" s="6"/>
      <c r="B127" s="23" t="s">
        <v>84</v>
      </c>
      <c r="C127" s="8" t="s">
        <v>4</v>
      </c>
      <c r="D127" s="5">
        <v>23</v>
      </c>
      <c r="E127" s="5"/>
      <c r="F127" s="5">
        <v>15</v>
      </c>
      <c r="G127" s="5">
        <f t="shared" si="1"/>
        <v>8</v>
      </c>
    </row>
    <row r="128" spans="1:7" ht="30.75" customHeight="1" x14ac:dyDescent="0.25">
      <c r="A128" s="6"/>
      <c r="B128" s="23" t="s">
        <v>85</v>
      </c>
      <c r="C128" s="8" t="s">
        <v>4</v>
      </c>
      <c r="D128" s="5">
        <v>12</v>
      </c>
      <c r="E128" s="5"/>
      <c r="F128" s="5"/>
      <c r="G128" s="5">
        <f t="shared" si="1"/>
        <v>12</v>
      </c>
    </row>
    <row r="129" spans="1:7" ht="30.75" customHeight="1" x14ac:dyDescent="0.25">
      <c r="A129" s="6"/>
      <c r="B129" s="23" t="s">
        <v>86</v>
      </c>
      <c r="C129" s="8" t="s">
        <v>4</v>
      </c>
      <c r="D129" s="5">
        <v>38</v>
      </c>
      <c r="E129" s="5">
        <v>70</v>
      </c>
      <c r="F129" s="5">
        <v>104</v>
      </c>
      <c r="G129" s="5">
        <f t="shared" si="1"/>
        <v>4</v>
      </c>
    </row>
    <row r="130" spans="1:7" ht="30.75" customHeight="1" x14ac:dyDescent="0.25">
      <c r="A130" s="6"/>
      <c r="B130" s="23" t="s">
        <v>230</v>
      </c>
      <c r="C130" s="8" t="s">
        <v>4</v>
      </c>
      <c r="D130" s="5">
        <v>0</v>
      </c>
      <c r="E130" s="5"/>
      <c r="F130" s="5"/>
      <c r="G130" s="5">
        <f t="shared" si="1"/>
        <v>0</v>
      </c>
    </row>
    <row r="131" spans="1:7" ht="30.75" customHeight="1" x14ac:dyDescent="0.25">
      <c r="A131" s="6"/>
      <c r="B131" s="23" t="s">
        <v>87</v>
      </c>
      <c r="C131" s="8" t="s">
        <v>4</v>
      </c>
      <c r="D131" s="5">
        <v>0</v>
      </c>
      <c r="E131" s="5">
        <v>70</v>
      </c>
      <c r="F131" s="5">
        <v>53</v>
      </c>
      <c r="G131" s="5">
        <f t="shared" si="1"/>
        <v>17</v>
      </c>
    </row>
    <row r="132" spans="1:7" ht="30.75" customHeight="1" x14ac:dyDescent="0.25">
      <c r="A132" s="6"/>
      <c r="B132" s="23" t="s">
        <v>233</v>
      </c>
      <c r="C132" s="8" t="s">
        <v>4</v>
      </c>
      <c r="D132" s="5">
        <v>143</v>
      </c>
      <c r="E132" s="5"/>
      <c r="F132" s="5">
        <v>143</v>
      </c>
      <c r="G132" s="5">
        <f t="shared" si="1"/>
        <v>0</v>
      </c>
    </row>
    <row r="133" spans="1:7" ht="30.75" customHeight="1" x14ac:dyDescent="0.25">
      <c r="A133" s="6"/>
      <c r="B133" s="23" t="s">
        <v>88</v>
      </c>
      <c r="C133" s="8" t="s">
        <v>4</v>
      </c>
      <c r="D133" s="5">
        <v>1</v>
      </c>
      <c r="E133" s="5">
        <v>70</v>
      </c>
      <c r="F133" s="5">
        <v>29</v>
      </c>
      <c r="G133" s="5">
        <f t="shared" si="1"/>
        <v>42</v>
      </c>
    </row>
    <row r="134" spans="1:7" ht="30.75" customHeight="1" x14ac:dyDescent="0.25">
      <c r="A134" s="6"/>
      <c r="B134" s="23" t="s">
        <v>89</v>
      </c>
      <c r="C134" s="8" t="s">
        <v>4</v>
      </c>
      <c r="D134" s="5">
        <v>91</v>
      </c>
      <c r="E134" s="5"/>
      <c r="F134" s="5">
        <v>64</v>
      </c>
      <c r="G134" s="5">
        <f t="shared" si="1"/>
        <v>27</v>
      </c>
    </row>
    <row r="135" spans="1:7" ht="30.75" customHeight="1" x14ac:dyDescent="0.25">
      <c r="A135" s="6"/>
      <c r="B135" s="23" t="s">
        <v>90</v>
      </c>
      <c r="C135" s="8" t="s">
        <v>4</v>
      </c>
      <c r="D135" s="5">
        <v>15</v>
      </c>
      <c r="E135" s="5">
        <v>60</v>
      </c>
      <c r="F135" s="5">
        <v>11</v>
      </c>
      <c r="G135" s="5">
        <f t="shared" si="1"/>
        <v>64</v>
      </c>
    </row>
    <row r="136" spans="1:7" ht="30.75" customHeight="1" x14ac:dyDescent="0.25">
      <c r="A136" s="6"/>
      <c r="B136" s="23" t="s">
        <v>91</v>
      </c>
      <c r="C136" s="8" t="s">
        <v>4</v>
      </c>
      <c r="D136" s="5">
        <v>0</v>
      </c>
      <c r="E136" s="5">
        <v>12</v>
      </c>
      <c r="F136" s="5">
        <v>9</v>
      </c>
      <c r="G136" s="5">
        <f t="shared" si="1"/>
        <v>3</v>
      </c>
    </row>
    <row r="137" spans="1:7" ht="30.75" customHeight="1" x14ac:dyDescent="0.25">
      <c r="A137" s="6"/>
      <c r="B137" s="23" t="s">
        <v>92</v>
      </c>
      <c r="C137" s="8" t="s">
        <v>4</v>
      </c>
      <c r="D137" s="5">
        <v>48</v>
      </c>
      <c r="E137" s="5">
        <v>56</v>
      </c>
      <c r="F137" s="5">
        <v>48</v>
      </c>
      <c r="G137" s="5">
        <f t="shared" si="1"/>
        <v>56</v>
      </c>
    </row>
    <row r="138" spans="1:7" ht="30.75" customHeight="1" x14ac:dyDescent="0.25">
      <c r="A138" s="6"/>
      <c r="B138" s="23" t="s">
        <v>93</v>
      </c>
      <c r="C138" s="8" t="s">
        <v>4</v>
      </c>
      <c r="D138" s="5">
        <v>49</v>
      </c>
      <c r="E138" s="5">
        <v>56</v>
      </c>
      <c r="F138" s="5">
        <v>37</v>
      </c>
      <c r="G138" s="5">
        <f t="shared" si="1"/>
        <v>68</v>
      </c>
    </row>
    <row r="139" spans="1:7" ht="30.75" customHeight="1" x14ac:dyDescent="0.25">
      <c r="A139" s="6"/>
      <c r="B139" s="23" t="s">
        <v>94</v>
      </c>
      <c r="C139" s="8" t="s">
        <v>4</v>
      </c>
      <c r="D139" s="5">
        <v>23</v>
      </c>
      <c r="E139" s="5"/>
      <c r="F139" s="5">
        <v>20</v>
      </c>
      <c r="G139" s="5">
        <f t="shared" si="1"/>
        <v>3</v>
      </c>
    </row>
    <row r="140" spans="1:7" ht="30.75" customHeight="1" x14ac:dyDescent="0.25">
      <c r="A140" s="6"/>
      <c r="B140" s="23" t="s">
        <v>95</v>
      </c>
      <c r="C140" s="8" t="s">
        <v>4</v>
      </c>
      <c r="D140" s="5">
        <v>38</v>
      </c>
      <c r="E140" s="5">
        <v>56</v>
      </c>
      <c r="F140" s="5">
        <v>49</v>
      </c>
      <c r="G140" s="5">
        <f t="shared" si="1"/>
        <v>45</v>
      </c>
    </row>
    <row r="141" spans="1:7" ht="30.75" customHeight="1" x14ac:dyDescent="0.25">
      <c r="A141" s="6"/>
      <c r="B141" s="23" t="s">
        <v>96</v>
      </c>
      <c r="C141" s="8" t="s">
        <v>4</v>
      </c>
      <c r="D141" s="5">
        <v>27</v>
      </c>
      <c r="E141" s="5"/>
      <c r="F141" s="5"/>
      <c r="G141" s="5">
        <f t="shared" si="1"/>
        <v>27</v>
      </c>
    </row>
    <row r="142" spans="1:7" ht="30.75" customHeight="1" x14ac:dyDescent="0.25">
      <c r="A142" s="6"/>
      <c r="B142" s="23" t="s">
        <v>97</v>
      </c>
      <c r="C142" s="8" t="s">
        <v>4</v>
      </c>
      <c r="D142" s="5">
        <v>0</v>
      </c>
      <c r="E142" s="5">
        <v>10</v>
      </c>
      <c r="F142" s="5">
        <v>2</v>
      </c>
      <c r="G142" s="5">
        <f t="shared" si="1"/>
        <v>8</v>
      </c>
    </row>
    <row r="143" spans="1:7" ht="30.75" customHeight="1" x14ac:dyDescent="0.25">
      <c r="A143" s="6"/>
      <c r="B143" s="23" t="s">
        <v>98</v>
      </c>
      <c r="C143" s="8" t="s">
        <v>4</v>
      </c>
      <c r="D143" s="5">
        <v>2</v>
      </c>
      <c r="E143" s="5">
        <v>48</v>
      </c>
      <c r="F143" s="5">
        <v>46</v>
      </c>
      <c r="G143" s="5">
        <f t="shared" si="1"/>
        <v>4</v>
      </c>
    </row>
    <row r="144" spans="1:7" ht="30.75" customHeight="1" x14ac:dyDescent="0.25">
      <c r="A144" s="6"/>
      <c r="B144" s="23" t="s">
        <v>99</v>
      </c>
      <c r="C144" s="8" t="s">
        <v>4</v>
      </c>
      <c r="D144" s="5">
        <v>88</v>
      </c>
      <c r="E144" s="5"/>
      <c r="F144" s="5">
        <v>52</v>
      </c>
      <c r="G144" s="5">
        <f t="shared" si="1"/>
        <v>36</v>
      </c>
    </row>
    <row r="145" spans="1:7" ht="30.75" customHeight="1" x14ac:dyDescent="0.25">
      <c r="A145" s="6"/>
      <c r="B145" s="23" t="s">
        <v>286</v>
      </c>
      <c r="C145" s="32" t="s">
        <v>203</v>
      </c>
      <c r="D145" s="28">
        <v>78</v>
      </c>
      <c r="E145" s="5"/>
      <c r="F145" s="36">
        <v>10</v>
      </c>
      <c r="G145" s="5">
        <f t="shared" si="1"/>
        <v>68</v>
      </c>
    </row>
    <row r="146" spans="1:7" ht="30.75" customHeight="1" x14ac:dyDescent="0.25">
      <c r="A146" s="6"/>
      <c r="B146" s="23" t="s">
        <v>100</v>
      </c>
      <c r="C146" s="8" t="s">
        <v>4</v>
      </c>
      <c r="D146" s="28">
        <v>6420</v>
      </c>
      <c r="E146" s="5">
        <v>15000</v>
      </c>
      <c r="F146" s="5">
        <v>7300</v>
      </c>
      <c r="G146" s="5">
        <f t="shared" si="1"/>
        <v>14120</v>
      </c>
    </row>
    <row r="147" spans="1:7" ht="30.75" customHeight="1" x14ac:dyDescent="0.25">
      <c r="A147" s="6"/>
      <c r="B147" s="23" t="s">
        <v>101</v>
      </c>
      <c r="C147" s="8" t="s">
        <v>4</v>
      </c>
      <c r="D147" s="28">
        <v>2200</v>
      </c>
      <c r="E147" s="5"/>
      <c r="F147" s="5"/>
      <c r="G147" s="5">
        <f t="shared" si="1"/>
        <v>2200</v>
      </c>
    </row>
    <row r="148" spans="1:7" ht="30.75" customHeight="1" x14ac:dyDescent="0.25">
      <c r="A148" s="6"/>
      <c r="B148" s="23" t="s">
        <v>102</v>
      </c>
      <c r="C148" s="8" t="s">
        <v>4</v>
      </c>
      <c r="D148" s="28">
        <v>2900</v>
      </c>
      <c r="E148" s="5"/>
      <c r="F148" s="5">
        <v>2600</v>
      </c>
      <c r="G148" s="5">
        <f t="shared" si="1"/>
        <v>300</v>
      </c>
    </row>
    <row r="149" spans="1:7" ht="30.75" customHeight="1" x14ac:dyDescent="0.25">
      <c r="A149" s="6"/>
      <c r="B149" s="23" t="s">
        <v>103</v>
      </c>
      <c r="C149" s="8" t="s">
        <v>4</v>
      </c>
      <c r="D149" s="28">
        <v>600</v>
      </c>
      <c r="E149" s="5"/>
      <c r="F149" s="5">
        <v>450</v>
      </c>
      <c r="G149" s="5">
        <f t="shared" si="1"/>
        <v>150</v>
      </c>
    </row>
    <row r="150" spans="1:7" ht="30.75" customHeight="1" x14ac:dyDescent="0.25">
      <c r="A150" s="6"/>
      <c r="B150" s="23" t="s">
        <v>104</v>
      </c>
      <c r="C150" s="8" t="s">
        <v>4</v>
      </c>
      <c r="D150" s="28">
        <v>1069</v>
      </c>
      <c r="E150" s="5"/>
      <c r="F150" s="5"/>
      <c r="G150" s="5">
        <f t="shared" si="1"/>
        <v>1069</v>
      </c>
    </row>
    <row r="151" spans="1:7" ht="30.75" customHeight="1" x14ac:dyDescent="0.25">
      <c r="A151" s="6"/>
      <c r="B151" s="23" t="s">
        <v>105</v>
      </c>
      <c r="C151" s="8" t="s">
        <v>4</v>
      </c>
      <c r="D151" s="28">
        <v>485</v>
      </c>
      <c r="E151" s="5">
        <v>4000</v>
      </c>
      <c r="F151" s="5">
        <v>1085</v>
      </c>
      <c r="G151" s="5">
        <f t="shared" ref="G151:G199" si="2">D151+E151-F151</f>
        <v>3400</v>
      </c>
    </row>
    <row r="152" spans="1:7" ht="30.75" customHeight="1" x14ac:dyDescent="0.25">
      <c r="A152" s="6"/>
      <c r="B152" s="23" t="s">
        <v>106</v>
      </c>
      <c r="C152" s="8" t="s">
        <v>4</v>
      </c>
      <c r="D152" s="28">
        <v>1235</v>
      </c>
      <c r="E152" s="5"/>
      <c r="F152" s="5">
        <v>760</v>
      </c>
      <c r="G152" s="5">
        <f t="shared" si="2"/>
        <v>475</v>
      </c>
    </row>
    <row r="153" spans="1:7" ht="30.75" customHeight="1" x14ac:dyDescent="0.25">
      <c r="A153" s="6"/>
      <c r="B153" s="23" t="s">
        <v>107</v>
      </c>
      <c r="C153" s="8" t="s">
        <v>4</v>
      </c>
      <c r="D153" s="28">
        <v>1353</v>
      </c>
      <c r="E153" s="5">
        <v>13000</v>
      </c>
      <c r="F153" s="5">
        <v>7353</v>
      </c>
      <c r="G153" s="5">
        <f t="shared" si="2"/>
        <v>7000</v>
      </c>
    </row>
    <row r="154" spans="1:7" ht="30.75" customHeight="1" x14ac:dyDescent="0.25">
      <c r="A154" s="6"/>
      <c r="B154" s="23" t="s">
        <v>228</v>
      </c>
      <c r="C154" s="8" t="s">
        <v>4</v>
      </c>
      <c r="D154" s="28">
        <v>500</v>
      </c>
      <c r="E154" s="5"/>
      <c r="F154" s="5">
        <v>300</v>
      </c>
      <c r="G154" s="5">
        <f t="shared" si="2"/>
        <v>200</v>
      </c>
    </row>
    <row r="155" spans="1:7" ht="30.75" customHeight="1" x14ac:dyDescent="0.25">
      <c r="A155" s="6"/>
      <c r="B155" s="23" t="s">
        <v>212</v>
      </c>
      <c r="C155" s="8" t="s">
        <v>4</v>
      </c>
      <c r="D155" s="5">
        <v>16</v>
      </c>
      <c r="E155" s="5"/>
      <c r="F155" s="5">
        <v>14</v>
      </c>
      <c r="G155" s="5">
        <f t="shared" si="2"/>
        <v>2</v>
      </c>
    </row>
    <row r="156" spans="1:7" ht="30.75" customHeight="1" x14ac:dyDescent="0.25">
      <c r="A156" s="6"/>
      <c r="B156" s="23" t="s">
        <v>108</v>
      </c>
      <c r="C156" s="8" t="s">
        <v>4</v>
      </c>
      <c r="D156" s="5">
        <v>64</v>
      </c>
      <c r="E156" s="5"/>
      <c r="F156" s="5">
        <v>52</v>
      </c>
      <c r="G156" s="5">
        <f t="shared" si="2"/>
        <v>12</v>
      </c>
    </row>
    <row r="157" spans="1:7" ht="30.75" customHeight="1" x14ac:dyDescent="0.25">
      <c r="A157" s="6"/>
      <c r="B157" s="23" t="s">
        <v>109</v>
      </c>
      <c r="C157" s="8" t="s">
        <v>4</v>
      </c>
      <c r="D157" s="5">
        <v>21</v>
      </c>
      <c r="E157" s="5"/>
      <c r="F157" s="5">
        <v>15</v>
      </c>
      <c r="G157" s="5">
        <f t="shared" si="2"/>
        <v>6</v>
      </c>
    </row>
    <row r="158" spans="1:7" ht="30.75" customHeight="1" x14ac:dyDescent="0.25">
      <c r="A158" s="6"/>
      <c r="B158" s="23" t="s">
        <v>110</v>
      </c>
      <c r="C158" s="8" t="s">
        <v>4</v>
      </c>
      <c r="D158" s="5">
        <v>13</v>
      </c>
      <c r="E158" s="5"/>
      <c r="F158" s="5">
        <v>3</v>
      </c>
      <c r="G158" s="5">
        <f t="shared" si="2"/>
        <v>10</v>
      </c>
    </row>
    <row r="159" spans="1:7" ht="30.75" customHeight="1" x14ac:dyDescent="0.25">
      <c r="A159" s="6"/>
      <c r="B159" s="23" t="s">
        <v>111</v>
      </c>
      <c r="C159" s="8" t="s">
        <v>4</v>
      </c>
      <c r="D159" s="5">
        <v>6</v>
      </c>
      <c r="E159" s="5">
        <v>12</v>
      </c>
      <c r="F159" s="5">
        <v>18</v>
      </c>
      <c r="G159" s="5">
        <f t="shared" si="2"/>
        <v>0</v>
      </c>
    </row>
    <row r="160" spans="1:7" ht="30.75" customHeight="1" x14ac:dyDescent="0.25">
      <c r="A160" s="6"/>
      <c r="B160" s="23" t="s">
        <v>112</v>
      </c>
      <c r="C160" s="8" t="s">
        <v>4</v>
      </c>
      <c r="D160" s="5">
        <v>1</v>
      </c>
      <c r="E160" s="5">
        <v>2</v>
      </c>
      <c r="F160" s="5"/>
      <c r="G160" s="5">
        <f t="shared" si="2"/>
        <v>3</v>
      </c>
    </row>
    <row r="161" spans="1:7" ht="30.75" customHeight="1" x14ac:dyDescent="0.25">
      <c r="A161" s="6"/>
      <c r="B161" s="23" t="s">
        <v>113</v>
      </c>
      <c r="C161" s="8" t="s">
        <v>4</v>
      </c>
      <c r="D161" s="5">
        <v>1</v>
      </c>
      <c r="E161" s="5">
        <v>3</v>
      </c>
      <c r="F161" s="5">
        <v>1</v>
      </c>
      <c r="G161" s="5">
        <f t="shared" si="2"/>
        <v>3</v>
      </c>
    </row>
    <row r="162" spans="1:7" ht="30.75" customHeight="1" x14ac:dyDescent="0.25">
      <c r="A162" s="6"/>
      <c r="B162" s="23" t="s">
        <v>114</v>
      </c>
      <c r="C162" s="8" t="s">
        <v>4</v>
      </c>
      <c r="D162" s="5">
        <v>1</v>
      </c>
      <c r="E162" s="5">
        <v>3</v>
      </c>
      <c r="F162" s="5">
        <v>1</v>
      </c>
      <c r="G162" s="5">
        <f t="shared" si="2"/>
        <v>3</v>
      </c>
    </row>
    <row r="163" spans="1:7" ht="30.75" customHeight="1" x14ac:dyDescent="0.25">
      <c r="A163" s="6"/>
      <c r="B163" s="23" t="s">
        <v>115</v>
      </c>
      <c r="C163" s="8" t="s">
        <v>4</v>
      </c>
      <c r="D163" s="5">
        <v>4</v>
      </c>
      <c r="E163" s="5">
        <v>4</v>
      </c>
      <c r="F163" s="5">
        <v>4</v>
      </c>
      <c r="G163" s="5">
        <f t="shared" si="2"/>
        <v>4</v>
      </c>
    </row>
    <row r="164" spans="1:7" ht="30.75" customHeight="1" x14ac:dyDescent="0.25">
      <c r="A164" s="6"/>
      <c r="B164" s="23" t="s">
        <v>116</v>
      </c>
      <c r="C164" s="8" t="s">
        <v>4</v>
      </c>
      <c r="D164" s="5">
        <v>1</v>
      </c>
      <c r="E164" s="5">
        <v>2</v>
      </c>
      <c r="F164" s="5"/>
      <c r="G164" s="5">
        <f t="shared" si="2"/>
        <v>3</v>
      </c>
    </row>
    <row r="165" spans="1:7" ht="30.75" customHeight="1" x14ac:dyDescent="0.25">
      <c r="A165" s="6"/>
      <c r="B165" s="23" t="s">
        <v>117</v>
      </c>
      <c r="C165" s="8" t="s">
        <v>4</v>
      </c>
      <c r="D165" s="5">
        <v>3</v>
      </c>
      <c r="E165" s="5">
        <v>4</v>
      </c>
      <c r="F165" s="5">
        <v>5</v>
      </c>
      <c r="G165" s="5">
        <f t="shared" si="2"/>
        <v>2</v>
      </c>
    </row>
    <row r="166" spans="1:7" ht="30.75" customHeight="1" x14ac:dyDescent="0.25">
      <c r="A166" s="6"/>
      <c r="B166" s="23" t="s">
        <v>118</v>
      </c>
      <c r="C166" s="8" t="s">
        <v>4</v>
      </c>
      <c r="D166" s="5">
        <v>3</v>
      </c>
      <c r="E166" s="5">
        <v>4</v>
      </c>
      <c r="F166" s="5">
        <v>6</v>
      </c>
      <c r="G166" s="5">
        <f t="shared" si="2"/>
        <v>1</v>
      </c>
    </row>
    <row r="167" spans="1:7" ht="30.75" customHeight="1" x14ac:dyDescent="0.25">
      <c r="A167" s="6"/>
      <c r="B167" s="23" t="s">
        <v>119</v>
      </c>
      <c r="C167" s="8" t="s">
        <v>4</v>
      </c>
      <c r="D167" s="5">
        <v>3</v>
      </c>
      <c r="E167" s="5">
        <v>3</v>
      </c>
      <c r="F167" s="5">
        <v>5</v>
      </c>
      <c r="G167" s="5">
        <f t="shared" si="2"/>
        <v>1</v>
      </c>
    </row>
    <row r="168" spans="1:7" ht="30.75" customHeight="1" x14ac:dyDescent="0.25">
      <c r="A168" s="6"/>
      <c r="B168" s="23" t="s">
        <v>120</v>
      </c>
      <c r="C168" s="8" t="s">
        <v>4</v>
      </c>
      <c r="D168" s="5">
        <v>3</v>
      </c>
      <c r="E168" s="5">
        <v>4</v>
      </c>
      <c r="F168" s="5">
        <v>6</v>
      </c>
      <c r="G168" s="5">
        <f t="shared" si="2"/>
        <v>1</v>
      </c>
    </row>
    <row r="169" spans="1:7" ht="30.75" customHeight="1" x14ac:dyDescent="0.25">
      <c r="A169" s="6"/>
      <c r="B169" s="23" t="s">
        <v>121</v>
      </c>
      <c r="C169" s="8" t="s">
        <v>4</v>
      </c>
      <c r="D169" s="5">
        <v>4</v>
      </c>
      <c r="E169" s="5">
        <v>3</v>
      </c>
      <c r="F169" s="5">
        <v>2</v>
      </c>
      <c r="G169" s="5">
        <f t="shared" si="2"/>
        <v>5</v>
      </c>
    </row>
    <row r="170" spans="1:7" ht="30.75" customHeight="1" x14ac:dyDescent="0.25">
      <c r="A170" s="6"/>
      <c r="B170" s="23" t="s">
        <v>267</v>
      </c>
      <c r="C170" s="8" t="s">
        <v>4</v>
      </c>
      <c r="D170" s="5">
        <v>2</v>
      </c>
      <c r="E170" s="5">
        <v>2</v>
      </c>
      <c r="F170" s="5">
        <v>1</v>
      </c>
      <c r="G170" s="5">
        <f t="shared" si="2"/>
        <v>3</v>
      </c>
    </row>
    <row r="171" spans="1:7" ht="30.75" customHeight="1" x14ac:dyDescent="0.25">
      <c r="A171" s="6"/>
      <c r="B171" s="23" t="s">
        <v>268</v>
      </c>
      <c r="C171" s="8" t="s">
        <v>4</v>
      </c>
      <c r="D171" s="5">
        <v>3</v>
      </c>
      <c r="E171" s="5">
        <v>1</v>
      </c>
      <c r="F171" s="5">
        <v>1</v>
      </c>
      <c r="G171" s="5">
        <f t="shared" si="2"/>
        <v>3</v>
      </c>
    </row>
    <row r="172" spans="1:7" ht="30.75" customHeight="1" x14ac:dyDescent="0.25">
      <c r="A172" s="6"/>
      <c r="B172" s="23" t="s">
        <v>269</v>
      </c>
      <c r="C172" s="8" t="s">
        <v>4</v>
      </c>
      <c r="D172" s="5">
        <v>4</v>
      </c>
      <c r="E172" s="5"/>
      <c r="F172" s="5"/>
      <c r="G172" s="5">
        <f t="shared" si="2"/>
        <v>4</v>
      </c>
    </row>
    <row r="173" spans="1:7" ht="30.75" customHeight="1" x14ac:dyDescent="0.25">
      <c r="A173" s="6"/>
      <c r="B173" s="23" t="s">
        <v>270</v>
      </c>
      <c r="C173" s="8" t="s">
        <v>4</v>
      </c>
      <c r="D173" s="5">
        <v>2</v>
      </c>
      <c r="E173" s="5"/>
      <c r="F173" s="5"/>
      <c r="G173" s="5">
        <f t="shared" si="2"/>
        <v>2</v>
      </c>
    </row>
    <row r="174" spans="1:7" ht="30.75" customHeight="1" x14ac:dyDescent="0.25">
      <c r="A174" s="6"/>
      <c r="B174" s="23" t="s">
        <v>271</v>
      </c>
      <c r="C174" s="8" t="s">
        <v>4</v>
      </c>
      <c r="D174" s="5">
        <v>5</v>
      </c>
      <c r="E174" s="5">
        <v>4</v>
      </c>
      <c r="F174" s="5">
        <v>3</v>
      </c>
      <c r="G174" s="5">
        <f t="shared" si="2"/>
        <v>6</v>
      </c>
    </row>
    <row r="175" spans="1:7" ht="30.75" customHeight="1" x14ac:dyDescent="0.25">
      <c r="A175" s="6"/>
      <c r="B175" s="23" t="s">
        <v>272</v>
      </c>
      <c r="C175" s="8" t="s">
        <v>4</v>
      </c>
      <c r="D175" s="5">
        <v>5</v>
      </c>
      <c r="E175" s="5"/>
      <c r="F175" s="5">
        <v>1</v>
      </c>
      <c r="G175" s="5">
        <f t="shared" si="2"/>
        <v>4</v>
      </c>
    </row>
    <row r="176" spans="1:7" ht="30.75" customHeight="1" x14ac:dyDescent="0.25">
      <c r="A176" s="6"/>
      <c r="B176" s="23" t="s">
        <v>273</v>
      </c>
      <c r="C176" s="8" t="s">
        <v>4</v>
      </c>
      <c r="D176" s="5">
        <v>7</v>
      </c>
      <c r="E176" s="5"/>
      <c r="F176" s="5">
        <v>3</v>
      </c>
      <c r="G176" s="5">
        <f t="shared" si="2"/>
        <v>4</v>
      </c>
    </row>
    <row r="177" spans="1:7" ht="30.75" customHeight="1" x14ac:dyDescent="0.25">
      <c r="A177" s="6"/>
      <c r="B177" s="23" t="s">
        <v>274</v>
      </c>
      <c r="C177" s="8" t="s">
        <v>4</v>
      </c>
      <c r="D177" s="5">
        <v>5</v>
      </c>
      <c r="E177" s="5"/>
      <c r="F177" s="5">
        <v>4</v>
      </c>
      <c r="G177" s="5">
        <f t="shared" si="2"/>
        <v>1</v>
      </c>
    </row>
    <row r="178" spans="1:7" ht="30.75" customHeight="1" x14ac:dyDescent="0.25">
      <c r="A178" s="6"/>
      <c r="B178" s="23" t="s">
        <v>275</v>
      </c>
      <c r="C178" s="8" t="s">
        <v>4</v>
      </c>
      <c r="D178" s="5">
        <v>4</v>
      </c>
      <c r="E178" s="5"/>
      <c r="F178" s="5">
        <v>1</v>
      </c>
      <c r="G178" s="5">
        <f t="shared" si="2"/>
        <v>3</v>
      </c>
    </row>
    <row r="179" spans="1:7" ht="30.75" customHeight="1" x14ac:dyDescent="0.25">
      <c r="A179" s="6"/>
      <c r="B179" s="23" t="s">
        <v>276</v>
      </c>
      <c r="C179" s="8" t="s">
        <v>4</v>
      </c>
      <c r="D179" s="5">
        <v>4</v>
      </c>
      <c r="E179" s="5"/>
      <c r="F179" s="5">
        <v>1</v>
      </c>
      <c r="G179" s="5">
        <f t="shared" si="2"/>
        <v>3</v>
      </c>
    </row>
    <row r="180" spans="1:7" ht="30.75" customHeight="1" x14ac:dyDescent="0.25">
      <c r="A180" s="6"/>
      <c r="B180" s="23" t="s">
        <v>277</v>
      </c>
      <c r="C180" s="8" t="s">
        <v>4</v>
      </c>
      <c r="D180" s="5">
        <v>3</v>
      </c>
      <c r="E180" s="5"/>
      <c r="F180" s="5"/>
      <c r="G180" s="5">
        <f t="shared" si="2"/>
        <v>3</v>
      </c>
    </row>
    <row r="181" spans="1:7" ht="30.75" customHeight="1" x14ac:dyDescent="0.25">
      <c r="A181" s="6"/>
      <c r="B181" s="23" t="s">
        <v>278</v>
      </c>
      <c r="C181" s="8" t="s">
        <v>4</v>
      </c>
      <c r="D181" s="5">
        <v>10</v>
      </c>
      <c r="E181" s="5"/>
      <c r="F181" s="5">
        <v>5</v>
      </c>
      <c r="G181" s="5">
        <f t="shared" si="2"/>
        <v>5</v>
      </c>
    </row>
    <row r="182" spans="1:7" ht="30.75" customHeight="1" x14ac:dyDescent="0.25">
      <c r="A182" s="6"/>
      <c r="B182" s="23" t="s">
        <v>279</v>
      </c>
      <c r="C182" s="8" t="s">
        <v>4</v>
      </c>
      <c r="D182" s="5">
        <v>11</v>
      </c>
      <c r="E182" s="5"/>
      <c r="F182" s="5">
        <v>2</v>
      </c>
      <c r="G182" s="5">
        <f t="shared" si="2"/>
        <v>9</v>
      </c>
    </row>
    <row r="183" spans="1:7" ht="30.75" customHeight="1" x14ac:dyDescent="0.25">
      <c r="A183" s="6"/>
      <c r="B183" s="23" t="s">
        <v>281</v>
      </c>
      <c r="C183" s="8" t="s">
        <v>4</v>
      </c>
      <c r="D183" s="5">
        <v>1</v>
      </c>
      <c r="E183" s="5"/>
      <c r="F183" s="5"/>
      <c r="G183" s="5">
        <f t="shared" si="2"/>
        <v>1</v>
      </c>
    </row>
    <row r="184" spans="1:7" ht="30.75" customHeight="1" x14ac:dyDescent="0.25">
      <c r="A184" s="6"/>
      <c r="B184" s="23" t="s">
        <v>282</v>
      </c>
      <c r="C184" s="8" t="s">
        <v>4</v>
      </c>
      <c r="D184" s="5">
        <v>2</v>
      </c>
      <c r="E184" s="5"/>
      <c r="F184" s="5"/>
      <c r="G184" s="5">
        <f t="shared" si="2"/>
        <v>2</v>
      </c>
    </row>
    <row r="185" spans="1:7" ht="30.75" customHeight="1" x14ac:dyDescent="0.25">
      <c r="A185" s="6"/>
      <c r="B185" s="23" t="s">
        <v>280</v>
      </c>
      <c r="C185" s="8" t="s">
        <v>4</v>
      </c>
      <c r="D185" s="5">
        <v>1</v>
      </c>
      <c r="E185" s="5"/>
      <c r="F185" s="5"/>
      <c r="G185" s="5">
        <f t="shared" si="2"/>
        <v>1</v>
      </c>
    </row>
    <row r="186" spans="1:7" ht="30.75" customHeight="1" x14ac:dyDescent="0.25">
      <c r="A186" s="6"/>
      <c r="B186" s="23" t="s">
        <v>283</v>
      </c>
      <c r="C186" s="8" t="s">
        <v>4</v>
      </c>
      <c r="D186" s="5">
        <v>2</v>
      </c>
      <c r="E186" s="5"/>
      <c r="F186" s="5"/>
      <c r="G186" s="5">
        <f t="shared" si="2"/>
        <v>2</v>
      </c>
    </row>
    <row r="187" spans="1:7" ht="30.75" customHeight="1" x14ac:dyDescent="0.25">
      <c r="A187" s="6"/>
      <c r="B187" s="23" t="s">
        <v>126</v>
      </c>
      <c r="C187" s="8" t="s">
        <v>4</v>
      </c>
      <c r="D187" s="5">
        <v>2</v>
      </c>
      <c r="E187" s="5"/>
      <c r="F187" s="5"/>
      <c r="G187" s="5">
        <f t="shared" si="2"/>
        <v>2</v>
      </c>
    </row>
    <row r="188" spans="1:7" ht="30.75" customHeight="1" x14ac:dyDescent="0.25">
      <c r="A188" s="6"/>
      <c r="B188" s="23" t="s">
        <v>122</v>
      </c>
      <c r="C188" s="8" t="s">
        <v>4</v>
      </c>
      <c r="D188" s="5">
        <v>3</v>
      </c>
      <c r="E188" s="5"/>
      <c r="F188" s="5">
        <v>2</v>
      </c>
      <c r="G188" s="5">
        <f t="shared" si="2"/>
        <v>1</v>
      </c>
    </row>
    <row r="189" spans="1:7" ht="30.75" customHeight="1" x14ac:dyDescent="0.25">
      <c r="A189" s="6"/>
      <c r="B189" s="23" t="s">
        <v>123</v>
      </c>
      <c r="C189" s="8" t="s">
        <v>4</v>
      </c>
      <c r="D189" s="5">
        <v>2</v>
      </c>
      <c r="E189" s="5"/>
      <c r="F189" s="5"/>
      <c r="G189" s="5">
        <f t="shared" si="2"/>
        <v>2</v>
      </c>
    </row>
    <row r="190" spans="1:7" ht="30.75" customHeight="1" x14ac:dyDescent="0.25">
      <c r="A190" s="6"/>
      <c r="B190" s="23" t="s">
        <v>124</v>
      </c>
      <c r="C190" s="8" t="s">
        <v>4</v>
      </c>
      <c r="D190" s="5">
        <v>4</v>
      </c>
      <c r="E190" s="5"/>
      <c r="F190" s="5">
        <v>4</v>
      </c>
      <c r="G190" s="5">
        <f t="shared" si="2"/>
        <v>0</v>
      </c>
    </row>
    <row r="191" spans="1:7" ht="30.75" customHeight="1" x14ac:dyDescent="0.25">
      <c r="A191" s="6"/>
      <c r="B191" s="23" t="s">
        <v>125</v>
      </c>
      <c r="C191" s="8" t="s">
        <v>4</v>
      </c>
      <c r="D191" s="5">
        <v>7</v>
      </c>
      <c r="E191" s="5">
        <v>14</v>
      </c>
      <c r="F191" s="5">
        <v>14</v>
      </c>
      <c r="G191" s="5">
        <f t="shared" si="2"/>
        <v>7</v>
      </c>
    </row>
    <row r="192" spans="1:7" ht="30.75" customHeight="1" x14ac:dyDescent="0.25">
      <c r="A192" s="6"/>
      <c r="B192" s="23" t="s">
        <v>249</v>
      </c>
      <c r="C192" s="8" t="s">
        <v>4</v>
      </c>
      <c r="D192" s="30">
        <v>2</v>
      </c>
      <c r="E192" s="5"/>
      <c r="F192" s="5">
        <v>2</v>
      </c>
      <c r="G192" s="5">
        <f t="shared" si="2"/>
        <v>0</v>
      </c>
    </row>
    <row r="193" spans="1:7" ht="30.75" customHeight="1" x14ac:dyDescent="0.25">
      <c r="A193" s="6"/>
      <c r="B193" s="23" t="s">
        <v>250</v>
      </c>
      <c r="C193" s="8" t="s">
        <v>4</v>
      </c>
      <c r="D193" s="30">
        <v>3</v>
      </c>
      <c r="E193" s="5"/>
      <c r="F193" s="5">
        <v>3</v>
      </c>
      <c r="G193" s="5">
        <f t="shared" si="2"/>
        <v>0</v>
      </c>
    </row>
    <row r="194" spans="1:7" ht="30.75" customHeight="1" x14ac:dyDescent="0.25">
      <c r="A194" s="6"/>
      <c r="B194" s="23" t="s">
        <v>251</v>
      </c>
      <c r="C194" s="8" t="s">
        <v>4</v>
      </c>
      <c r="D194" s="30">
        <v>3</v>
      </c>
      <c r="E194" s="5"/>
      <c r="F194" s="5">
        <v>3</v>
      </c>
      <c r="G194" s="5">
        <f t="shared" si="2"/>
        <v>0</v>
      </c>
    </row>
    <row r="195" spans="1:7" ht="30.75" customHeight="1" x14ac:dyDescent="0.25">
      <c r="A195" s="6"/>
      <c r="B195" s="23" t="s">
        <v>252</v>
      </c>
      <c r="C195" s="8" t="s">
        <v>4</v>
      </c>
      <c r="D195" s="30">
        <v>1</v>
      </c>
      <c r="E195" s="5"/>
      <c r="F195" s="5">
        <v>1</v>
      </c>
      <c r="G195" s="5">
        <f t="shared" si="2"/>
        <v>0</v>
      </c>
    </row>
    <row r="196" spans="1:7" ht="30.75" customHeight="1" x14ac:dyDescent="0.25">
      <c r="A196" s="6"/>
      <c r="B196" s="23" t="s">
        <v>288</v>
      </c>
      <c r="C196" s="8" t="s">
        <v>4</v>
      </c>
      <c r="D196" s="30"/>
      <c r="E196" s="5">
        <v>4</v>
      </c>
      <c r="F196" s="5"/>
      <c r="G196" s="5">
        <f t="shared" si="2"/>
        <v>4</v>
      </c>
    </row>
    <row r="197" spans="1:7" ht="30.75" customHeight="1" x14ac:dyDescent="0.25">
      <c r="A197" s="6"/>
      <c r="B197" s="23" t="s">
        <v>289</v>
      </c>
      <c r="C197" s="8" t="s">
        <v>4</v>
      </c>
      <c r="D197" s="30"/>
      <c r="E197" s="5">
        <v>3</v>
      </c>
      <c r="F197" s="5"/>
      <c r="G197" s="5">
        <f t="shared" si="2"/>
        <v>3</v>
      </c>
    </row>
    <row r="198" spans="1:7" ht="30.75" customHeight="1" x14ac:dyDescent="0.25">
      <c r="A198" s="6"/>
      <c r="B198" s="23" t="s">
        <v>290</v>
      </c>
      <c r="C198" s="8" t="s">
        <v>4</v>
      </c>
      <c r="D198" s="30"/>
      <c r="E198" s="5">
        <v>4</v>
      </c>
      <c r="F198" s="5"/>
      <c r="G198" s="5">
        <f t="shared" si="2"/>
        <v>4</v>
      </c>
    </row>
    <row r="199" spans="1:7" ht="30.75" customHeight="1" x14ac:dyDescent="0.25">
      <c r="A199" s="6"/>
      <c r="B199" s="23" t="s">
        <v>291</v>
      </c>
      <c r="C199" s="8" t="s">
        <v>4</v>
      </c>
      <c r="D199" s="30"/>
      <c r="E199" s="5">
        <v>3</v>
      </c>
      <c r="F199" s="5"/>
      <c r="G199" s="5">
        <f t="shared" si="2"/>
        <v>3</v>
      </c>
    </row>
    <row r="200" spans="1:7" ht="30.75" customHeight="1" x14ac:dyDescent="0.25">
      <c r="A200" s="6"/>
      <c r="B200" s="23"/>
      <c r="C200" s="11"/>
      <c r="D200" s="10"/>
      <c r="E200" s="6"/>
      <c r="F200" s="6"/>
      <c r="G200" s="5"/>
    </row>
    <row r="201" spans="1:7" ht="30.75" customHeight="1" x14ac:dyDescent="0.25">
      <c r="A201" s="12"/>
      <c r="B201" s="12"/>
      <c r="C201" s="12"/>
      <c r="D201" s="12"/>
      <c r="E201" s="12"/>
      <c r="F201" s="12"/>
    </row>
    <row r="202" spans="1:7" ht="30.75" customHeight="1" x14ac:dyDescent="0.25">
      <c r="A202" s="12"/>
      <c r="B202" s="95" t="s">
        <v>128</v>
      </c>
      <c r="C202" s="95"/>
      <c r="D202" s="95"/>
      <c r="E202" s="12"/>
      <c r="F202" s="12"/>
    </row>
    <row r="203" spans="1:7" ht="30.75" customHeight="1" x14ac:dyDescent="0.25">
      <c r="A203" s="12"/>
      <c r="B203" s="12"/>
      <c r="C203" s="12"/>
      <c r="D203" s="12"/>
      <c r="E203" s="12"/>
      <c r="F203" s="12"/>
    </row>
    <row r="204" spans="1:7" ht="30.75" customHeight="1" x14ac:dyDescent="0.25">
      <c r="A204" s="13" t="s">
        <v>0</v>
      </c>
      <c r="B204" s="13" t="s">
        <v>253</v>
      </c>
      <c r="C204" s="14" t="s">
        <v>2</v>
      </c>
      <c r="D204" s="14" t="s">
        <v>3</v>
      </c>
      <c r="E204" s="31" t="s">
        <v>200</v>
      </c>
      <c r="F204" s="31" t="s">
        <v>201</v>
      </c>
      <c r="G204" s="31" t="s">
        <v>199</v>
      </c>
    </row>
    <row r="205" spans="1:7" ht="30.75" customHeight="1" x14ac:dyDescent="0.25">
      <c r="A205" s="6"/>
      <c r="B205" s="6" t="s">
        <v>246</v>
      </c>
      <c r="C205" s="8" t="s">
        <v>4</v>
      </c>
      <c r="D205" s="9">
        <v>0</v>
      </c>
      <c r="E205" s="5">
        <v>42</v>
      </c>
      <c r="F205" s="5">
        <v>10</v>
      </c>
      <c r="G205" s="5">
        <f>D205+E205-F205</f>
        <v>32</v>
      </c>
    </row>
    <row r="206" spans="1:7" ht="30.75" customHeight="1" x14ac:dyDescent="0.25">
      <c r="A206" s="6"/>
      <c r="B206" s="6" t="s">
        <v>129</v>
      </c>
      <c r="C206" s="8" t="s">
        <v>4</v>
      </c>
      <c r="D206" s="9">
        <v>0</v>
      </c>
      <c r="E206" s="5">
        <v>12</v>
      </c>
      <c r="F206" s="5">
        <v>5</v>
      </c>
      <c r="G206" s="5">
        <f t="shared" ref="G206:G240" si="3">D206+E206-F206</f>
        <v>7</v>
      </c>
    </row>
    <row r="207" spans="1:7" ht="30.75" customHeight="1" x14ac:dyDescent="0.25">
      <c r="A207" s="6"/>
      <c r="B207" s="6" t="s">
        <v>130</v>
      </c>
      <c r="C207" s="8" t="s">
        <v>4</v>
      </c>
      <c r="D207" s="9">
        <v>34</v>
      </c>
      <c r="E207" s="5">
        <v>40</v>
      </c>
      <c r="F207" s="5">
        <v>38</v>
      </c>
      <c r="G207" s="5">
        <f t="shared" si="3"/>
        <v>36</v>
      </c>
    </row>
    <row r="208" spans="1:7" ht="30.75" customHeight="1" x14ac:dyDescent="0.25">
      <c r="A208" s="6"/>
      <c r="B208" s="6" t="s">
        <v>131</v>
      </c>
      <c r="C208" s="8" t="s">
        <v>4</v>
      </c>
      <c r="D208" s="9">
        <v>3</v>
      </c>
      <c r="E208" s="5"/>
      <c r="F208" s="5">
        <v>3</v>
      </c>
      <c r="G208" s="5">
        <f t="shared" si="3"/>
        <v>0</v>
      </c>
    </row>
    <row r="209" spans="1:7" ht="30.75" customHeight="1" x14ac:dyDescent="0.25">
      <c r="A209" s="6"/>
      <c r="B209" s="6" t="s">
        <v>132</v>
      </c>
      <c r="C209" s="8" t="s">
        <v>4</v>
      </c>
      <c r="D209" s="6">
        <v>24</v>
      </c>
      <c r="E209" s="5">
        <v>40</v>
      </c>
      <c r="F209" s="5">
        <v>27</v>
      </c>
      <c r="G209" s="34">
        <f t="shared" si="3"/>
        <v>37</v>
      </c>
    </row>
    <row r="210" spans="1:7" ht="30.75" customHeight="1" x14ac:dyDescent="0.25">
      <c r="A210" s="6"/>
      <c r="B210" s="6" t="s">
        <v>133</v>
      </c>
      <c r="C210" s="8" t="s">
        <v>134</v>
      </c>
      <c r="D210" s="6">
        <v>0</v>
      </c>
      <c r="E210" s="5">
        <v>20</v>
      </c>
      <c r="F210" s="5">
        <v>3</v>
      </c>
      <c r="G210" s="5">
        <f t="shared" si="3"/>
        <v>17</v>
      </c>
    </row>
    <row r="211" spans="1:7" ht="30.75" customHeight="1" x14ac:dyDescent="0.25">
      <c r="A211" s="6"/>
      <c r="B211" s="6" t="s">
        <v>135</v>
      </c>
      <c r="C211" s="8" t="s">
        <v>4</v>
      </c>
      <c r="D211" s="6">
        <v>20</v>
      </c>
      <c r="E211" s="5"/>
      <c r="F211" s="5"/>
      <c r="G211" s="5">
        <f t="shared" si="3"/>
        <v>20</v>
      </c>
    </row>
    <row r="212" spans="1:7" ht="30.75" customHeight="1" x14ac:dyDescent="0.25">
      <c r="A212" s="6"/>
      <c r="B212" s="6" t="s">
        <v>136</v>
      </c>
      <c r="C212" s="8" t="s">
        <v>4</v>
      </c>
      <c r="D212" s="6">
        <v>1.6</v>
      </c>
      <c r="E212" s="5"/>
      <c r="F212" s="5"/>
      <c r="G212" s="5">
        <f t="shared" si="3"/>
        <v>1.6</v>
      </c>
    </row>
    <row r="213" spans="1:7" ht="30.75" customHeight="1" x14ac:dyDescent="0.25">
      <c r="A213" s="6"/>
      <c r="B213" s="9" t="s">
        <v>220</v>
      </c>
      <c r="C213" s="8" t="s">
        <v>137</v>
      </c>
      <c r="D213" s="6">
        <v>0</v>
      </c>
      <c r="E213" s="5">
        <v>4000</v>
      </c>
      <c r="F213" s="5">
        <v>460</v>
      </c>
      <c r="G213" s="5">
        <f t="shared" si="3"/>
        <v>3540</v>
      </c>
    </row>
    <row r="214" spans="1:7" ht="30.75" customHeight="1" x14ac:dyDescent="0.25">
      <c r="A214" s="6"/>
      <c r="B214" s="9" t="s">
        <v>217</v>
      </c>
      <c r="C214" s="8" t="s">
        <v>138</v>
      </c>
      <c r="D214" s="6">
        <v>0</v>
      </c>
      <c r="E214" s="5">
        <v>2000</v>
      </c>
      <c r="F214" s="5">
        <v>350</v>
      </c>
      <c r="G214" s="5">
        <f t="shared" si="3"/>
        <v>1650</v>
      </c>
    </row>
    <row r="215" spans="1:7" ht="30.75" customHeight="1" x14ac:dyDescent="0.25">
      <c r="A215" s="6"/>
      <c r="B215" s="9" t="s">
        <v>241</v>
      </c>
      <c r="C215" s="8" t="s">
        <v>138</v>
      </c>
      <c r="D215" s="9">
        <v>3</v>
      </c>
      <c r="E215" s="5"/>
      <c r="F215" s="5"/>
      <c r="G215" s="5">
        <f t="shared" si="3"/>
        <v>3</v>
      </c>
    </row>
    <row r="216" spans="1:7" ht="30.75" customHeight="1" x14ac:dyDescent="0.25">
      <c r="A216" s="6"/>
      <c r="B216" s="6" t="s">
        <v>139</v>
      </c>
      <c r="C216" s="8" t="s">
        <v>4</v>
      </c>
      <c r="D216" s="6">
        <v>6</v>
      </c>
      <c r="E216" s="5">
        <v>60</v>
      </c>
      <c r="F216" s="5">
        <v>32</v>
      </c>
      <c r="G216" s="5">
        <f>D216+E216-F216</f>
        <v>34</v>
      </c>
    </row>
    <row r="217" spans="1:7" ht="30.75" customHeight="1" x14ac:dyDescent="0.25">
      <c r="A217" s="6"/>
      <c r="B217" s="6" t="s">
        <v>140</v>
      </c>
      <c r="C217" s="8" t="s">
        <v>4</v>
      </c>
      <c r="D217" s="6">
        <v>4</v>
      </c>
      <c r="E217" s="5"/>
      <c r="F217" s="5">
        <v>2</v>
      </c>
      <c r="G217" s="5">
        <f t="shared" si="3"/>
        <v>2</v>
      </c>
    </row>
    <row r="218" spans="1:7" ht="30.75" customHeight="1" x14ac:dyDescent="0.25">
      <c r="A218" s="6"/>
      <c r="B218" s="6" t="s">
        <v>141</v>
      </c>
      <c r="C218" s="8" t="s">
        <v>4</v>
      </c>
      <c r="D218" s="6">
        <v>4</v>
      </c>
      <c r="E218" s="5">
        <v>10</v>
      </c>
      <c r="F218" s="5">
        <v>9</v>
      </c>
      <c r="G218" s="5">
        <f t="shared" si="3"/>
        <v>5</v>
      </c>
    </row>
    <row r="219" spans="1:7" ht="30.75" customHeight="1" x14ac:dyDescent="0.25">
      <c r="A219" s="6"/>
      <c r="B219" s="6" t="s">
        <v>142</v>
      </c>
      <c r="C219" s="8" t="s">
        <v>4</v>
      </c>
      <c r="D219" s="6">
        <v>3</v>
      </c>
      <c r="E219" s="5"/>
      <c r="F219" s="5"/>
      <c r="G219" s="5">
        <f t="shared" si="3"/>
        <v>3</v>
      </c>
    </row>
    <row r="220" spans="1:7" ht="30.75" customHeight="1" x14ac:dyDescent="0.25">
      <c r="A220" s="6"/>
      <c r="B220" s="9" t="s">
        <v>143</v>
      </c>
      <c r="C220" s="8" t="s">
        <v>4</v>
      </c>
      <c r="D220" s="6">
        <v>9</v>
      </c>
      <c r="E220" s="5"/>
      <c r="F220" s="5">
        <v>2</v>
      </c>
      <c r="G220" s="5">
        <f t="shared" si="3"/>
        <v>7</v>
      </c>
    </row>
    <row r="221" spans="1:7" ht="30.75" customHeight="1" x14ac:dyDescent="0.25">
      <c r="A221" s="6"/>
      <c r="B221" s="9" t="s">
        <v>144</v>
      </c>
      <c r="C221" s="8" t="s">
        <v>145</v>
      </c>
      <c r="D221" s="6">
        <v>7</v>
      </c>
      <c r="E221" s="5"/>
      <c r="F221" s="5">
        <v>7</v>
      </c>
      <c r="G221" s="5">
        <f t="shared" si="3"/>
        <v>0</v>
      </c>
    </row>
    <row r="222" spans="1:7" ht="30.75" customHeight="1" x14ac:dyDescent="0.25">
      <c r="A222" s="6"/>
      <c r="B222" s="6" t="s">
        <v>175</v>
      </c>
      <c r="C222" s="8" t="s">
        <v>4</v>
      </c>
      <c r="D222" s="6">
        <v>0</v>
      </c>
      <c r="E222" s="5"/>
      <c r="F222" s="5"/>
      <c r="G222" s="5">
        <f t="shared" si="3"/>
        <v>0</v>
      </c>
    </row>
    <row r="223" spans="1:7" ht="30.75" customHeight="1" x14ac:dyDescent="0.25">
      <c r="A223" s="6"/>
      <c r="B223" s="6" t="s">
        <v>176</v>
      </c>
      <c r="C223" s="8" t="s">
        <v>4</v>
      </c>
      <c r="D223" s="6">
        <v>0</v>
      </c>
      <c r="E223" s="5"/>
      <c r="F223" s="5"/>
      <c r="G223" s="5">
        <f t="shared" si="3"/>
        <v>0</v>
      </c>
    </row>
    <row r="224" spans="1:7" ht="30.75" customHeight="1" x14ac:dyDescent="0.25">
      <c r="A224" s="6"/>
      <c r="B224" s="6" t="s">
        <v>146</v>
      </c>
      <c r="C224" s="8" t="s">
        <v>4</v>
      </c>
      <c r="D224" s="6">
        <v>0</v>
      </c>
      <c r="E224" s="5"/>
      <c r="F224" s="5"/>
      <c r="G224" s="5">
        <f t="shared" si="3"/>
        <v>0</v>
      </c>
    </row>
    <row r="225" spans="1:7" ht="30.75" customHeight="1" x14ac:dyDescent="0.25">
      <c r="A225" s="6"/>
      <c r="B225" s="6" t="s">
        <v>147</v>
      </c>
      <c r="C225" s="8" t="s">
        <v>4</v>
      </c>
      <c r="D225" s="6">
        <v>0</v>
      </c>
      <c r="E225" s="5"/>
      <c r="F225" s="5"/>
      <c r="G225" s="5">
        <f t="shared" si="3"/>
        <v>0</v>
      </c>
    </row>
    <row r="226" spans="1:7" ht="30.75" customHeight="1" x14ac:dyDescent="0.25">
      <c r="A226" s="6"/>
      <c r="B226" s="6" t="s">
        <v>292</v>
      </c>
      <c r="C226" s="8" t="s">
        <v>4</v>
      </c>
      <c r="D226" s="6">
        <v>2</v>
      </c>
      <c r="E226" s="5"/>
      <c r="F226" s="5">
        <v>1</v>
      </c>
      <c r="G226" s="5">
        <f t="shared" si="3"/>
        <v>1</v>
      </c>
    </row>
    <row r="227" spans="1:7" ht="30.75" customHeight="1" x14ac:dyDescent="0.25">
      <c r="A227" s="6"/>
      <c r="B227" s="6" t="s">
        <v>148</v>
      </c>
      <c r="C227" s="8" t="s">
        <v>4</v>
      </c>
      <c r="D227" s="6">
        <v>10</v>
      </c>
      <c r="E227" s="5"/>
      <c r="F227" s="5">
        <v>1</v>
      </c>
      <c r="G227" s="5">
        <f t="shared" si="3"/>
        <v>9</v>
      </c>
    </row>
    <row r="228" spans="1:7" ht="30.75" customHeight="1" x14ac:dyDescent="0.25">
      <c r="A228" s="6"/>
      <c r="B228" s="9" t="s">
        <v>255</v>
      </c>
      <c r="C228" s="8" t="s">
        <v>4</v>
      </c>
      <c r="D228" s="6">
        <v>24</v>
      </c>
      <c r="E228" s="5"/>
      <c r="F228" s="5"/>
      <c r="G228" s="5">
        <f t="shared" si="3"/>
        <v>24</v>
      </c>
    </row>
    <row r="229" spans="1:7" ht="30.75" customHeight="1" x14ac:dyDescent="0.25">
      <c r="A229" s="6"/>
      <c r="B229" s="6" t="s">
        <v>149</v>
      </c>
      <c r="C229" s="8" t="s">
        <v>4</v>
      </c>
      <c r="D229" s="6">
        <v>0</v>
      </c>
      <c r="E229" s="5">
        <v>18</v>
      </c>
      <c r="F229" s="5">
        <v>5</v>
      </c>
      <c r="G229" s="5">
        <f>D229+E229-F229</f>
        <v>13</v>
      </c>
    </row>
    <row r="230" spans="1:7" ht="30.75" customHeight="1" x14ac:dyDescent="0.25">
      <c r="A230" s="6"/>
      <c r="B230" s="6" t="s">
        <v>319</v>
      </c>
      <c r="C230" s="8" t="s">
        <v>4</v>
      </c>
      <c r="D230" s="6">
        <v>1</v>
      </c>
      <c r="E230" s="5"/>
      <c r="F230" s="5"/>
      <c r="G230" s="5">
        <f t="shared" si="3"/>
        <v>1</v>
      </c>
    </row>
    <row r="231" spans="1:7" ht="30.75" customHeight="1" x14ac:dyDescent="0.25">
      <c r="A231" s="6"/>
      <c r="B231" s="6" t="s">
        <v>150</v>
      </c>
      <c r="C231" s="8" t="s">
        <v>4</v>
      </c>
      <c r="D231" s="6">
        <v>7</v>
      </c>
      <c r="E231" s="5"/>
      <c r="F231" s="5">
        <v>2</v>
      </c>
      <c r="G231" s="5">
        <f t="shared" si="3"/>
        <v>5</v>
      </c>
    </row>
    <row r="232" spans="1:7" ht="30.75" customHeight="1" x14ac:dyDescent="0.25">
      <c r="A232" s="6"/>
      <c r="B232" s="9" t="s">
        <v>151</v>
      </c>
      <c r="C232" s="8" t="s">
        <v>4</v>
      </c>
      <c r="D232" s="9">
        <v>6</v>
      </c>
      <c r="E232" s="5"/>
      <c r="F232" s="5"/>
      <c r="G232" s="5">
        <f t="shared" si="3"/>
        <v>6</v>
      </c>
    </row>
    <row r="233" spans="1:7" ht="30.75" customHeight="1" x14ac:dyDescent="0.25">
      <c r="A233" s="6"/>
      <c r="B233" s="9" t="s">
        <v>152</v>
      </c>
      <c r="C233" s="8" t="s">
        <v>4</v>
      </c>
      <c r="D233" s="9">
        <v>23</v>
      </c>
      <c r="E233" s="5"/>
      <c r="F233" s="5"/>
      <c r="G233" s="5">
        <f t="shared" si="3"/>
        <v>23</v>
      </c>
    </row>
    <row r="234" spans="1:7" ht="30.75" customHeight="1" x14ac:dyDescent="0.25">
      <c r="A234" s="6"/>
      <c r="B234" s="9" t="s">
        <v>153</v>
      </c>
      <c r="C234" s="8" t="s">
        <v>4</v>
      </c>
      <c r="D234" s="9">
        <v>13</v>
      </c>
      <c r="E234" s="5"/>
      <c r="F234" s="5"/>
      <c r="G234" s="5">
        <f t="shared" si="3"/>
        <v>13</v>
      </c>
    </row>
    <row r="235" spans="1:7" ht="30.75" customHeight="1" x14ac:dyDescent="0.25">
      <c r="A235" s="6"/>
      <c r="B235" s="6" t="s">
        <v>224</v>
      </c>
      <c r="C235" s="8" t="s">
        <v>4</v>
      </c>
      <c r="D235" s="9">
        <v>125</v>
      </c>
      <c r="E235" s="5"/>
      <c r="F235" s="5">
        <v>1</v>
      </c>
      <c r="G235" s="5">
        <f t="shared" si="3"/>
        <v>124</v>
      </c>
    </row>
    <row r="236" spans="1:7" ht="30.75" customHeight="1" x14ac:dyDescent="0.25">
      <c r="A236" s="6"/>
      <c r="B236" s="6" t="s">
        <v>154</v>
      </c>
      <c r="C236" s="8" t="s">
        <v>4</v>
      </c>
      <c r="D236" s="6">
        <v>4</v>
      </c>
      <c r="E236" s="5">
        <v>6</v>
      </c>
      <c r="F236" s="5">
        <v>7</v>
      </c>
      <c r="G236" s="5">
        <f t="shared" si="3"/>
        <v>3</v>
      </c>
    </row>
    <row r="237" spans="1:7" ht="30.75" customHeight="1" x14ac:dyDescent="0.25">
      <c r="A237" s="6"/>
      <c r="B237" s="24" t="s">
        <v>127</v>
      </c>
      <c r="C237" s="11" t="s">
        <v>4</v>
      </c>
      <c r="D237" s="10">
        <v>12</v>
      </c>
      <c r="E237" s="6"/>
      <c r="F237" s="6">
        <v>3</v>
      </c>
      <c r="G237" s="5">
        <f t="shared" si="3"/>
        <v>9</v>
      </c>
    </row>
    <row r="238" spans="1:7" ht="30.75" customHeight="1" x14ac:dyDescent="0.25">
      <c r="A238" s="6"/>
      <c r="B238" s="24" t="s">
        <v>244</v>
      </c>
      <c r="C238" s="11" t="s">
        <v>4</v>
      </c>
      <c r="D238" s="10">
        <v>2</v>
      </c>
      <c r="E238" s="6"/>
      <c r="F238" s="6"/>
      <c r="G238" s="5">
        <f t="shared" si="3"/>
        <v>2</v>
      </c>
    </row>
    <row r="239" spans="1:7" ht="30.75" customHeight="1" x14ac:dyDescent="0.25">
      <c r="A239" s="6"/>
      <c r="B239" s="24" t="s">
        <v>245</v>
      </c>
      <c r="C239" s="11" t="s">
        <v>4</v>
      </c>
      <c r="D239" s="10">
        <v>7</v>
      </c>
      <c r="E239" s="6">
        <v>12</v>
      </c>
      <c r="F239" s="6">
        <v>1</v>
      </c>
      <c r="G239" s="5">
        <f t="shared" si="3"/>
        <v>18</v>
      </c>
    </row>
    <row r="240" spans="1:7" ht="30.75" customHeight="1" x14ac:dyDescent="0.25">
      <c r="A240" s="6"/>
      <c r="B240" s="24" t="s">
        <v>247</v>
      </c>
      <c r="C240" s="11" t="s">
        <v>4</v>
      </c>
      <c r="D240" s="10">
        <v>12</v>
      </c>
      <c r="E240" s="6">
        <v>40</v>
      </c>
      <c r="F240" s="6">
        <v>40</v>
      </c>
      <c r="G240" s="5">
        <f t="shared" si="3"/>
        <v>12</v>
      </c>
    </row>
    <row r="241" spans="1:7" ht="30.75" customHeight="1" x14ac:dyDescent="0.25">
      <c r="A241" s="12"/>
      <c r="B241" s="95" t="s">
        <v>155</v>
      </c>
      <c r="C241" s="95"/>
      <c r="D241" s="95"/>
      <c r="E241" s="12"/>
      <c r="F241" s="12"/>
    </row>
    <row r="242" spans="1:7" ht="30.75" customHeight="1" x14ac:dyDescent="0.25">
      <c r="A242" s="12"/>
      <c r="B242" s="12"/>
      <c r="C242" s="12"/>
      <c r="D242" s="12"/>
      <c r="E242" s="12"/>
      <c r="F242" s="12"/>
    </row>
    <row r="243" spans="1:7" ht="30.75" customHeight="1" x14ac:dyDescent="0.25">
      <c r="A243" s="6"/>
      <c r="B243" s="13" t="s">
        <v>1</v>
      </c>
      <c r="C243" s="14" t="s">
        <v>2</v>
      </c>
      <c r="D243" s="14" t="s">
        <v>3</v>
      </c>
      <c r="E243" s="6" t="s">
        <v>206</v>
      </c>
      <c r="F243" s="6" t="s">
        <v>215</v>
      </c>
      <c r="G243" s="5" t="s">
        <v>207</v>
      </c>
    </row>
    <row r="244" spans="1:7" ht="30.75" customHeight="1" x14ac:dyDescent="0.25">
      <c r="A244" s="6"/>
      <c r="B244" s="7" t="s">
        <v>156</v>
      </c>
      <c r="C244" s="8" t="s">
        <v>4</v>
      </c>
      <c r="D244" s="6">
        <v>0</v>
      </c>
      <c r="E244" s="6">
        <v>12</v>
      </c>
      <c r="F244" s="6">
        <v>4</v>
      </c>
      <c r="G244" s="5">
        <f>D244+E244-F244</f>
        <v>8</v>
      </c>
    </row>
    <row r="245" spans="1:7" ht="30.75" customHeight="1" x14ac:dyDescent="0.25">
      <c r="A245" s="6"/>
      <c r="B245" s="6" t="s">
        <v>157</v>
      </c>
      <c r="C245" s="8" t="s">
        <v>4</v>
      </c>
      <c r="D245" s="6">
        <v>23</v>
      </c>
      <c r="E245" s="6">
        <v>20</v>
      </c>
      <c r="F245" s="6">
        <v>18</v>
      </c>
      <c r="G245" s="5">
        <f t="shared" ref="G245:G250" si="4">D245+E245-F245</f>
        <v>25</v>
      </c>
    </row>
    <row r="246" spans="1:7" ht="30.75" customHeight="1" x14ac:dyDescent="0.25">
      <c r="A246" s="6"/>
      <c r="B246" s="6" t="s">
        <v>158</v>
      </c>
      <c r="C246" s="8" t="s">
        <v>4</v>
      </c>
      <c r="D246" s="6">
        <v>53</v>
      </c>
      <c r="E246" s="6"/>
      <c r="F246" s="6">
        <v>38</v>
      </c>
      <c r="G246" s="5">
        <f t="shared" si="4"/>
        <v>15</v>
      </c>
    </row>
    <row r="247" spans="1:7" ht="30.75" customHeight="1" x14ac:dyDescent="0.25">
      <c r="A247" s="6"/>
      <c r="B247" s="6" t="s">
        <v>259</v>
      </c>
      <c r="C247" s="8" t="s">
        <v>4</v>
      </c>
      <c r="D247" s="6">
        <v>10</v>
      </c>
      <c r="E247" s="6"/>
      <c r="F247" s="6">
        <v>10</v>
      </c>
      <c r="G247" s="5">
        <f t="shared" si="4"/>
        <v>0</v>
      </c>
    </row>
    <row r="248" spans="1:7" ht="30.75" customHeight="1" x14ac:dyDescent="0.25">
      <c r="A248" s="6"/>
      <c r="B248" s="6" t="s">
        <v>258</v>
      </c>
      <c r="C248" s="8" t="s">
        <v>4</v>
      </c>
      <c r="D248" s="6">
        <v>22</v>
      </c>
      <c r="E248" s="6"/>
      <c r="F248" s="6">
        <v>9</v>
      </c>
      <c r="G248" s="5">
        <f t="shared" si="4"/>
        <v>13</v>
      </c>
    </row>
    <row r="249" spans="1:7" ht="30.75" customHeight="1" x14ac:dyDescent="0.25">
      <c r="A249" s="6"/>
      <c r="B249" s="6" t="s">
        <v>159</v>
      </c>
      <c r="C249" s="8" t="s">
        <v>4</v>
      </c>
      <c r="D249" s="9">
        <v>16</v>
      </c>
      <c r="E249" s="6"/>
      <c r="F249" s="6">
        <v>13</v>
      </c>
      <c r="G249" s="5">
        <f t="shared" si="4"/>
        <v>3</v>
      </c>
    </row>
    <row r="250" spans="1:7" ht="30.75" customHeight="1" x14ac:dyDescent="0.25">
      <c r="A250" s="6"/>
      <c r="B250" s="6" t="s">
        <v>214</v>
      </c>
      <c r="C250" s="8" t="s">
        <v>4</v>
      </c>
      <c r="D250" s="6">
        <v>14</v>
      </c>
      <c r="E250" s="6"/>
      <c r="F250" s="6">
        <v>3</v>
      </c>
      <c r="G250" s="5">
        <f t="shared" si="4"/>
        <v>11</v>
      </c>
    </row>
    <row r="251" spans="1:7" ht="30.75" customHeight="1" x14ac:dyDescent="0.25">
      <c r="A251" s="12"/>
      <c r="B251" s="95" t="s">
        <v>160</v>
      </c>
      <c r="C251" s="95"/>
      <c r="D251" s="95"/>
      <c r="E251" s="12"/>
      <c r="F251" s="12"/>
    </row>
    <row r="252" spans="1:7" ht="30.75" customHeight="1" x14ac:dyDescent="0.25">
      <c r="A252" s="12"/>
      <c r="B252" s="12"/>
      <c r="C252" s="12"/>
      <c r="D252" s="12"/>
      <c r="E252" s="12"/>
      <c r="F252" s="12"/>
    </row>
    <row r="253" spans="1:7" ht="30.75" customHeight="1" x14ac:dyDescent="0.25">
      <c r="A253" s="13" t="s">
        <v>0</v>
      </c>
      <c r="B253" s="13" t="s">
        <v>253</v>
      </c>
      <c r="C253" s="14" t="s">
        <v>2</v>
      </c>
      <c r="D253" s="14" t="s">
        <v>3</v>
      </c>
      <c r="E253" s="6" t="s">
        <v>206</v>
      </c>
      <c r="F253" s="6" t="s">
        <v>201</v>
      </c>
      <c r="G253" s="5" t="s">
        <v>207</v>
      </c>
    </row>
    <row r="254" spans="1:7" ht="30.75" customHeight="1" x14ac:dyDescent="0.25">
      <c r="A254" s="6"/>
      <c r="B254" s="6" t="s">
        <v>161</v>
      </c>
      <c r="C254" s="8" t="s">
        <v>162</v>
      </c>
      <c r="D254" s="6">
        <v>11</v>
      </c>
      <c r="E254" s="5"/>
      <c r="F254" s="5">
        <v>9</v>
      </c>
      <c r="G254" s="5">
        <f>D254+E254-F254</f>
        <v>2</v>
      </c>
    </row>
    <row r="255" spans="1:7" ht="30.75" customHeight="1" x14ac:dyDescent="0.25">
      <c r="A255" s="6"/>
      <c r="B255" s="6" t="s">
        <v>163</v>
      </c>
      <c r="C255" s="8" t="s">
        <v>4</v>
      </c>
      <c r="D255" s="6">
        <v>0</v>
      </c>
      <c r="E255" s="5"/>
      <c r="F255" s="5"/>
      <c r="G255" s="5">
        <f t="shared" ref="G255:G291" si="5">D255+E255-F255</f>
        <v>0</v>
      </c>
    </row>
    <row r="256" spans="1:7" ht="30.75" customHeight="1" x14ac:dyDescent="0.25">
      <c r="A256" s="6"/>
      <c r="B256" s="6" t="s">
        <v>237</v>
      </c>
      <c r="C256" s="8" t="s">
        <v>4</v>
      </c>
      <c r="D256" s="6">
        <v>0</v>
      </c>
      <c r="E256" s="5"/>
      <c r="F256" s="5"/>
      <c r="G256" s="5">
        <f t="shared" si="5"/>
        <v>0</v>
      </c>
    </row>
    <row r="257" spans="1:7" ht="30.75" customHeight="1" x14ac:dyDescent="0.25">
      <c r="A257" s="6"/>
      <c r="B257" s="6" t="s">
        <v>164</v>
      </c>
      <c r="C257" s="8" t="s">
        <v>4</v>
      </c>
      <c r="D257" s="6">
        <v>44</v>
      </c>
      <c r="E257" s="5">
        <v>90</v>
      </c>
      <c r="F257" s="5">
        <v>98</v>
      </c>
      <c r="G257" s="5">
        <f t="shared" si="5"/>
        <v>36</v>
      </c>
    </row>
    <row r="258" spans="1:7" ht="30.75" customHeight="1" x14ac:dyDescent="0.25">
      <c r="A258" s="6"/>
      <c r="B258" s="6" t="s">
        <v>165</v>
      </c>
      <c r="C258" s="8" t="s">
        <v>4</v>
      </c>
      <c r="D258" s="6">
        <v>58</v>
      </c>
      <c r="E258" s="5">
        <v>100</v>
      </c>
      <c r="F258" s="5">
        <v>94</v>
      </c>
      <c r="G258" s="5">
        <f t="shared" si="5"/>
        <v>64</v>
      </c>
    </row>
    <row r="259" spans="1:7" ht="30.75" customHeight="1" x14ac:dyDescent="0.25">
      <c r="A259" s="6"/>
      <c r="B259" s="6" t="s">
        <v>166</v>
      </c>
      <c r="C259" s="8" t="s">
        <v>4</v>
      </c>
      <c r="D259" s="6">
        <v>0</v>
      </c>
      <c r="E259" s="5"/>
      <c r="F259" s="5"/>
      <c r="G259" s="5">
        <f t="shared" si="5"/>
        <v>0</v>
      </c>
    </row>
    <row r="260" spans="1:7" ht="30.75" customHeight="1" x14ac:dyDescent="0.25">
      <c r="A260" s="6"/>
      <c r="B260" s="6" t="s">
        <v>262</v>
      </c>
      <c r="C260" s="8" t="s">
        <v>4</v>
      </c>
      <c r="D260" s="6">
        <v>11</v>
      </c>
      <c r="E260" s="5"/>
      <c r="F260" s="5">
        <v>9</v>
      </c>
      <c r="G260" s="5">
        <f t="shared" si="5"/>
        <v>2</v>
      </c>
    </row>
    <row r="261" spans="1:7" ht="30.75" customHeight="1" x14ac:dyDescent="0.25">
      <c r="A261" s="6"/>
      <c r="B261" s="6" t="s">
        <v>167</v>
      </c>
      <c r="C261" s="8" t="s">
        <v>4</v>
      </c>
      <c r="D261" s="6">
        <v>4</v>
      </c>
      <c r="E261" s="5"/>
      <c r="F261" s="5"/>
      <c r="G261" s="5">
        <f t="shared" si="5"/>
        <v>4</v>
      </c>
    </row>
    <row r="262" spans="1:7" ht="30.75" customHeight="1" x14ac:dyDescent="0.25">
      <c r="A262" s="6"/>
      <c r="B262" s="6" t="s">
        <v>168</v>
      </c>
      <c r="C262" s="8" t="s">
        <v>4</v>
      </c>
      <c r="D262" s="6">
        <v>0</v>
      </c>
      <c r="E262" s="5">
        <v>95</v>
      </c>
      <c r="F262" s="5">
        <v>26</v>
      </c>
      <c r="G262" s="5">
        <f t="shared" si="5"/>
        <v>69</v>
      </c>
    </row>
    <row r="263" spans="1:7" ht="30.75" customHeight="1" x14ac:dyDescent="0.25">
      <c r="A263" s="6"/>
      <c r="B263" s="6" t="s">
        <v>169</v>
      </c>
      <c r="C263" s="8" t="s">
        <v>4</v>
      </c>
      <c r="D263" s="6">
        <v>0</v>
      </c>
      <c r="E263" s="5"/>
      <c r="F263" s="5"/>
      <c r="G263" s="5">
        <f t="shared" si="5"/>
        <v>0</v>
      </c>
    </row>
    <row r="264" spans="1:7" ht="30.75" customHeight="1" x14ac:dyDescent="0.25">
      <c r="A264" s="6"/>
      <c r="B264" s="6" t="s">
        <v>221</v>
      </c>
      <c r="C264" s="8" t="s">
        <v>222</v>
      </c>
      <c r="D264" s="6">
        <v>0</v>
      </c>
      <c r="E264" s="5"/>
      <c r="F264" s="5"/>
      <c r="G264" s="5">
        <f t="shared" si="5"/>
        <v>0</v>
      </c>
    </row>
    <row r="265" spans="1:7" ht="30.75" customHeight="1" x14ac:dyDescent="0.25">
      <c r="A265" s="6"/>
      <c r="B265" s="6" t="s">
        <v>170</v>
      </c>
      <c r="C265" s="8" t="s">
        <v>4</v>
      </c>
      <c r="D265" s="6">
        <v>14</v>
      </c>
      <c r="E265" s="5"/>
      <c r="F265" s="5">
        <v>14</v>
      </c>
      <c r="G265" s="5">
        <f t="shared" si="5"/>
        <v>0</v>
      </c>
    </row>
    <row r="266" spans="1:7" ht="30.75" customHeight="1" x14ac:dyDescent="0.25">
      <c r="A266" s="6"/>
      <c r="B266" s="6" t="s">
        <v>171</v>
      </c>
      <c r="C266" s="8" t="s">
        <v>4</v>
      </c>
      <c r="D266" s="6">
        <v>152</v>
      </c>
      <c r="E266" s="5">
        <v>200</v>
      </c>
      <c r="F266" s="5">
        <v>250</v>
      </c>
      <c r="G266" s="5">
        <f t="shared" si="5"/>
        <v>102</v>
      </c>
    </row>
    <row r="267" spans="1:7" ht="30.75" customHeight="1" x14ac:dyDescent="0.25">
      <c r="A267" s="6"/>
      <c r="B267" s="6" t="s">
        <v>223</v>
      </c>
      <c r="C267" s="8" t="s">
        <v>4</v>
      </c>
      <c r="D267" s="6">
        <v>24</v>
      </c>
      <c r="E267" s="5"/>
      <c r="F267" s="5"/>
      <c r="G267" s="5">
        <f t="shared" si="5"/>
        <v>24</v>
      </c>
    </row>
    <row r="268" spans="1:7" ht="30.75" customHeight="1" x14ac:dyDescent="0.25">
      <c r="A268" s="6"/>
      <c r="B268" s="6" t="s">
        <v>172</v>
      </c>
      <c r="C268" s="8" t="s">
        <v>4</v>
      </c>
      <c r="D268" s="6">
        <v>53</v>
      </c>
      <c r="E268" s="5"/>
      <c r="F268" s="5">
        <v>43</v>
      </c>
      <c r="G268" s="5">
        <f t="shared" si="5"/>
        <v>10</v>
      </c>
    </row>
    <row r="269" spans="1:7" ht="30.75" customHeight="1" x14ac:dyDescent="0.25">
      <c r="A269" s="6"/>
      <c r="B269" s="6" t="s">
        <v>173</v>
      </c>
      <c r="C269" s="8" t="s">
        <v>4</v>
      </c>
      <c r="D269" s="6">
        <v>16</v>
      </c>
      <c r="E269" s="5">
        <v>50</v>
      </c>
      <c r="F269" s="5">
        <v>57</v>
      </c>
      <c r="G269" s="5">
        <f t="shared" si="5"/>
        <v>9</v>
      </c>
    </row>
    <row r="270" spans="1:7" ht="30.75" customHeight="1" x14ac:dyDescent="0.25">
      <c r="A270" s="6"/>
      <c r="B270" s="6" t="s">
        <v>174</v>
      </c>
      <c r="C270" s="8" t="s">
        <v>4</v>
      </c>
      <c r="D270" s="6">
        <v>26</v>
      </c>
      <c r="E270" s="5">
        <v>24</v>
      </c>
      <c r="F270" s="5">
        <v>18</v>
      </c>
      <c r="G270" s="5">
        <f t="shared" si="5"/>
        <v>32</v>
      </c>
    </row>
    <row r="271" spans="1:7" ht="30.75" customHeight="1" x14ac:dyDescent="0.25">
      <c r="A271" s="6"/>
      <c r="B271" s="6" t="s">
        <v>177</v>
      </c>
      <c r="C271" s="8" t="s">
        <v>4</v>
      </c>
      <c r="D271" s="6">
        <v>6</v>
      </c>
      <c r="E271" s="5">
        <v>12</v>
      </c>
      <c r="F271" s="5">
        <v>8</v>
      </c>
      <c r="G271" s="5">
        <f t="shared" si="5"/>
        <v>10</v>
      </c>
    </row>
    <row r="272" spans="1:7" ht="30.75" customHeight="1" x14ac:dyDescent="0.25">
      <c r="A272" s="6"/>
      <c r="B272" s="6" t="s">
        <v>178</v>
      </c>
      <c r="C272" s="8" t="s">
        <v>4</v>
      </c>
      <c r="D272" s="9">
        <v>31</v>
      </c>
      <c r="E272" s="5">
        <v>48</v>
      </c>
      <c r="F272" s="5">
        <v>31</v>
      </c>
      <c r="G272" s="5">
        <f t="shared" si="5"/>
        <v>48</v>
      </c>
    </row>
    <row r="273" spans="1:7" ht="30.75" customHeight="1" x14ac:dyDescent="0.25">
      <c r="A273" s="6"/>
      <c r="B273" s="6" t="s">
        <v>256</v>
      </c>
      <c r="C273" s="8" t="s">
        <v>4</v>
      </c>
      <c r="D273" s="9">
        <v>48</v>
      </c>
      <c r="E273" s="5"/>
      <c r="F273" s="5">
        <v>48</v>
      </c>
      <c r="G273" s="5">
        <f t="shared" si="5"/>
        <v>0</v>
      </c>
    </row>
    <row r="274" spans="1:7" ht="30.75" customHeight="1" x14ac:dyDescent="0.25">
      <c r="A274" s="6"/>
      <c r="B274" s="6" t="s">
        <v>179</v>
      </c>
      <c r="C274" s="8" t="s">
        <v>180</v>
      </c>
      <c r="D274" s="9">
        <v>0</v>
      </c>
      <c r="E274" s="5"/>
      <c r="F274" s="5"/>
      <c r="G274" s="5">
        <f t="shared" si="5"/>
        <v>0</v>
      </c>
    </row>
    <row r="275" spans="1:7" ht="30.75" customHeight="1" x14ac:dyDescent="0.25">
      <c r="A275" s="6"/>
      <c r="B275" s="6" t="s">
        <v>181</v>
      </c>
      <c r="C275" s="8" t="s">
        <v>4</v>
      </c>
      <c r="D275" s="9">
        <v>26</v>
      </c>
      <c r="E275" s="5"/>
      <c r="F275" s="5">
        <v>26</v>
      </c>
      <c r="G275" s="5">
        <f t="shared" si="5"/>
        <v>0</v>
      </c>
    </row>
    <row r="276" spans="1:7" ht="30.75" customHeight="1" x14ac:dyDescent="0.25">
      <c r="A276" s="6"/>
      <c r="B276" s="6" t="s">
        <v>182</v>
      </c>
      <c r="C276" s="8" t="s">
        <v>4</v>
      </c>
      <c r="D276" s="9">
        <v>43</v>
      </c>
      <c r="E276" s="5"/>
      <c r="F276" s="5">
        <v>35</v>
      </c>
      <c r="G276" s="5">
        <f t="shared" si="5"/>
        <v>8</v>
      </c>
    </row>
    <row r="277" spans="1:7" ht="30.75" customHeight="1" x14ac:dyDescent="0.25">
      <c r="A277" s="6"/>
      <c r="B277" s="6" t="s">
        <v>183</v>
      </c>
      <c r="C277" s="8" t="s">
        <v>4</v>
      </c>
      <c r="D277" s="9">
        <v>27</v>
      </c>
      <c r="E277" s="5"/>
      <c r="F277" s="5">
        <v>27</v>
      </c>
      <c r="G277" s="5">
        <f t="shared" si="5"/>
        <v>0</v>
      </c>
    </row>
    <row r="278" spans="1:7" ht="30.75" customHeight="1" x14ac:dyDescent="0.25">
      <c r="A278" s="6"/>
      <c r="B278" s="6" t="s">
        <v>184</v>
      </c>
      <c r="C278" s="8" t="s">
        <v>4</v>
      </c>
      <c r="D278" s="9">
        <v>23</v>
      </c>
      <c r="E278" s="5"/>
      <c r="F278" s="5">
        <v>23</v>
      </c>
      <c r="G278" s="5">
        <f>D278+E278-F278</f>
        <v>0</v>
      </c>
    </row>
    <row r="279" spans="1:7" ht="30.75" customHeight="1" x14ac:dyDescent="0.25">
      <c r="A279" s="6"/>
      <c r="B279" s="6" t="s">
        <v>185</v>
      </c>
      <c r="C279" s="8" t="s">
        <v>32</v>
      </c>
      <c r="D279" s="6">
        <v>27</v>
      </c>
      <c r="E279" s="5"/>
      <c r="F279" s="5"/>
      <c r="G279" s="5">
        <f t="shared" si="5"/>
        <v>27</v>
      </c>
    </row>
    <row r="280" spans="1:7" ht="30.75" customHeight="1" x14ac:dyDescent="0.25">
      <c r="A280" s="6"/>
      <c r="B280" s="6" t="s">
        <v>186</v>
      </c>
      <c r="C280" s="8" t="s">
        <v>4</v>
      </c>
      <c r="D280" s="6">
        <v>0</v>
      </c>
      <c r="E280" s="5"/>
      <c r="F280" s="5"/>
      <c r="G280" s="5">
        <f t="shared" si="5"/>
        <v>0</v>
      </c>
    </row>
    <row r="281" spans="1:7" ht="30.75" customHeight="1" x14ac:dyDescent="0.25">
      <c r="A281" s="6"/>
      <c r="B281" s="6" t="s">
        <v>261</v>
      </c>
      <c r="C281" s="8" t="s">
        <v>4</v>
      </c>
      <c r="D281" s="6">
        <v>18</v>
      </c>
      <c r="E281" s="5">
        <v>35</v>
      </c>
      <c r="F281" s="5">
        <v>34</v>
      </c>
      <c r="G281" s="5">
        <f t="shared" si="5"/>
        <v>19</v>
      </c>
    </row>
    <row r="282" spans="1:7" ht="30.75" customHeight="1" x14ac:dyDescent="0.25">
      <c r="A282" s="6"/>
      <c r="B282" s="6" t="s">
        <v>187</v>
      </c>
      <c r="C282" s="8" t="s">
        <v>4</v>
      </c>
      <c r="D282" s="6">
        <v>0</v>
      </c>
      <c r="E282" s="5">
        <v>6</v>
      </c>
      <c r="F282" s="5">
        <v>2</v>
      </c>
      <c r="G282" s="5">
        <f t="shared" si="5"/>
        <v>4</v>
      </c>
    </row>
    <row r="283" spans="1:7" ht="30.75" customHeight="1" x14ac:dyDescent="0.25">
      <c r="A283" s="6"/>
      <c r="B283" s="6" t="s">
        <v>257</v>
      </c>
      <c r="C283" s="8" t="s">
        <v>4</v>
      </c>
      <c r="D283" s="6">
        <v>1</v>
      </c>
      <c r="E283" s="5"/>
      <c r="F283" s="5"/>
      <c r="G283" s="5">
        <f t="shared" si="5"/>
        <v>1</v>
      </c>
    </row>
    <row r="284" spans="1:7" ht="30.75" customHeight="1" x14ac:dyDescent="0.25">
      <c r="A284" s="6"/>
      <c r="B284" s="6" t="s">
        <v>248</v>
      </c>
      <c r="C284" s="8" t="s">
        <v>4</v>
      </c>
      <c r="D284" s="6">
        <v>3</v>
      </c>
      <c r="E284" s="5"/>
      <c r="F284" s="5"/>
      <c r="G284" s="5">
        <f t="shared" si="5"/>
        <v>3</v>
      </c>
    </row>
    <row r="285" spans="1:7" ht="30.75" customHeight="1" x14ac:dyDescent="0.25">
      <c r="A285" s="6"/>
      <c r="B285" s="6" t="s">
        <v>188</v>
      </c>
      <c r="C285" s="8" t="s">
        <v>4</v>
      </c>
      <c r="D285" s="6">
        <v>40</v>
      </c>
      <c r="E285" s="5"/>
      <c r="F285" s="5">
        <v>40</v>
      </c>
      <c r="G285" s="5">
        <f t="shared" si="5"/>
        <v>0</v>
      </c>
    </row>
    <row r="286" spans="1:7" ht="30.75" customHeight="1" x14ac:dyDescent="0.25">
      <c r="A286" s="6"/>
      <c r="B286" s="6" t="s">
        <v>189</v>
      </c>
      <c r="C286" s="8" t="s">
        <v>4</v>
      </c>
      <c r="D286" s="6">
        <v>15</v>
      </c>
      <c r="E286" s="5"/>
      <c r="F286" s="5">
        <v>15</v>
      </c>
      <c r="G286" s="5">
        <f t="shared" si="5"/>
        <v>0</v>
      </c>
    </row>
    <row r="287" spans="1:7" ht="30.75" customHeight="1" x14ac:dyDescent="0.25">
      <c r="A287" s="6"/>
      <c r="B287" s="6" t="s">
        <v>190</v>
      </c>
      <c r="C287" s="8" t="s">
        <v>4</v>
      </c>
      <c r="D287" s="6">
        <v>248</v>
      </c>
      <c r="E287" s="5"/>
      <c r="F287" s="5"/>
      <c r="G287" s="5">
        <f t="shared" si="5"/>
        <v>248</v>
      </c>
    </row>
    <row r="288" spans="1:7" ht="30.75" customHeight="1" x14ac:dyDescent="0.25">
      <c r="A288" s="6"/>
      <c r="B288" s="6" t="s">
        <v>191</v>
      </c>
      <c r="C288" s="8" t="s">
        <v>4</v>
      </c>
      <c r="D288" s="6">
        <v>10</v>
      </c>
      <c r="E288" s="5"/>
      <c r="F288" s="5">
        <v>10</v>
      </c>
      <c r="G288" s="5">
        <f t="shared" si="5"/>
        <v>0</v>
      </c>
    </row>
    <row r="289" spans="1:7" ht="30.75" customHeight="1" x14ac:dyDescent="0.25">
      <c r="A289" s="6"/>
      <c r="B289" s="6" t="s">
        <v>240</v>
      </c>
      <c r="C289" s="8" t="s">
        <v>4</v>
      </c>
      <c r="D289" s="6">
        <v>23</v>
      </c>
      <c r="E289" s="5"/>
      <c r="F289" s="5">
        <v>23</v>
      </c>
      <c r="G289" s="5">
        <f t="shared" si="5"/>
        <v>0</v>
      </c>
    </row>
    <row r="290" spans="1:7" ht="30.75" customHeight="1" x14ac:dyDescent="0.25">
      <c r="A290" s="6"/>
      <c r="B290" s="33" t="s">
        <v>192</v>
      </c>
      <c r="C290" s="16" t="s">
        <v>4</v>
      </c>
      <c r="D290" s="15">
        <v>13</v>
      </c>
      <c r="E290" s="5">
        <v>20</v>
      </c>
      <c r="F290" s="5">
        <v>33</v>
      </c>
      <c r="G290" s="5">
        <f t="shared" si="5"/>
        <v>0</v>
      </c>
    </row>
    <row r="291" spans="1:7" ht="30.75" customHeight="1" x14ac:dyDescent="0.25">
      <c r="A291" s="6"/>
      <c r="B291" s="33" t="s">
        <v>242</v>
      </c>
      <c r="C291" s="16" t="s">
        <v>4</v>
      </c>
      <c r="D291" s="6">
        <v>25</v>
      </c>
      <c r="E291" s="5"/>
      <c r="F291" s="5">
        <v>18</v>
      </c>
      <c r="G291" s="5">
        <f t="shared" si="5"/>
        <v>7</v>
      </c>
    </row>
    <row r="292" spans="1:7" ht="30.75" customHeight="1" x14ac:dyDescent="0.25">
      <c r="A292" s="12"/>
      <c r="B292" s="17"/>
      <c r="C292" s="18"/>
      <c r="D292" s="35"/>
      <c r="E292" s="12"/>
      <c r="F292" s="12"/>
    </row>
    <row r="293" spans="1:7" ht="30.75" customHeight="1" x14ac:dyDescent="0.25">
      <c r="A293" s="12"/>
      <c r="B293" s="95" t="s">
        <v>193</v>
      </c>
      <c r="C293" s="95"/>
      <c r="D293" s="95"/>
      <c r="E293" s="12"/>
      <c r="F293" s="12"/>
    </row>
    <row r="294" spans="1:7" ht="30.75" customHeight="1" x14ac:dyDescent="0.25">
      <c r="A294" s="12"/>
      <c r="B294" s="49"/>
      <c r="C294" s="49"/>
      <c r="D294" s="49"/>
      <c r="E294" s="12"/>
      <c r="F294" s="12"/>
    </row>
    <row r="295" spans="1:7" ht="30.75" customHeight="1" x14ac:dyDescent="0.25">
      <c r="A295" s="13"/>
      <c r="B295" s="6" t="s">
        <v>194</v>
      </c>
      <c r="C295" s="8" t="s">
        <v>4</v>
      </c>
      <c r="D295" s="6">
        <v>24</v>
      </c>
      <c r="E295" s="6"/>
      <c r="F295" s="6">
        <v>7</v>
      </c>
      <c r="G295" s="5">
        <f t="shared" ref="G295" si="6">D295+E295-F295</f>
        <v>17</v>
      </c>
    </row>
    <row r="296" spans="1:7" ht="15.75" x14ac:dyDescent="0.25">
      <c r="A296" s="12"/>
      <c r="B296" s="12"/>
      <c r="C296" s="12"/>
      <c r="D296" s="12"/>
      <c r="E296" s="12"/>
      <c r="F296" s="12"/>
    </row>
    <row r="297" spans="1:7" ht="15.75" x14ac:dyDescent="0.25">
      <c r="A297" s="12"/>
      <c r="B297" s="12"/>
      <c r="C297" s="12"/>
      <c r="D297" s="12"/>
      <c r="E297" s="12"/>
      <c r="F297" s="12"/>
    </row>
    <row r="298" spans="1:7" ht="15.75" x14ac:dyDescent="0.25">
      <c r="A298" s="12"/>
      <c r="B298" s="20"/>
      <c r="C298" s="12"/>
      <c r="D298" s="12"/>
      <c r="E298" s="12"/>
      <c r="F298" s="12"/>
    </row>
    <row r="299" spans="1:7" ht="15.75" x14ac:dyDescent="0.25">
      <c r="A299" s="12"/>
      <c r="B299" s="12"/>
      <c r="C299" s="12"/>
      <c r="D299" s="12"/>
      <c r="E299" s="12"/>
      <c r="F299" s="12"/>
    </row>
    <row r="300" spans="1:7" ht="15.75" x14ac:dyDescent="0.25">
      <c r="A300" s="12"/>
      <c r="B300" s="12"/>
      <c r="C300" s="12"/>
      <c r="D300" s="12"/>
      <c r="E300" s="12"/>
      <c r="F300" s="12"/>
    </row>
    <row r="301" spans="1:7" ht="15.75" x14ac:dyDescent="0.25">
      <c r="A301" s="12"/>
      <c r="B301" s="12"/>
      <c r="C301" s="12"/>
      <c r="D301" s="12"/>
      <c r="E301" s="12"/>
      <c r="F301" s="12"/>
    </row>
    <row r="302" spans="1:7" ht="15.75" x14ac:dyDescent="0.25">
      <c r="A302" s="12"/>
      <c r="B302" s="12"/>
      <c r="C302" s="12"/>
      <c r="D302" s="12"/>
      <c r="E302" s="12"/>
      <c r="F302" s="12"/>
    </row>
    <row r="303" spans="1:7" ht="15.75" x14ac:dyDescent="0.25">
      <c r="A303" s="12"/>
      <c r="B303" s="12"/>
      <c r="C303" s="12"/>
      <c r="D303" s="12"/>
      <c r="E303" s="12"/>
      <c r="F303" s="12"/>
    </row>
    <row r="304" spans="1:7" ht="15.75" x14ac:dyDescent="0.25">
      <c r="A304" s="12"/>
      <c r="B304" s="12"/>
      <c r="C304" s="12"/>
      <c r="D304" s="12"/>
      <c r="E304" s="12"/>
      <c r="F304" s="12"/>
    </row>
    <row r="305" spans="1:6" ht="15.75" x14ac:dyDescent="0.25">
      <c r="A305" s="12"/>
      <c r="B305" s="12"/>
      <c r="C305" s="12"/>
      <c r="D305" s="12"/>
      <c r="E305" s="12"/>
      <c r="F305" s="12"/>
    </row>
    <row r="306" spans="1:6" ht="15.75" x14ac:dyDescent="0.25">
      <c r="A306" s="12"/>
      <c r="B306" s="12"/>
      <c r="C306" s="12"/>
      <c r="D306" s="12"/>
      <c r="E306" s="12"/>
      <c r="F306" s="12"/>
    </row>
    <row r="307" spans="1:6" ht="15.75" x14ac:dyDescent="0.25">
      <c r="A307" s="12"/>
      <c r="B307" s="12"/>
      <c r="C307" s="12"/>
      <c r="D307" s="12"/>
      <c r="E307" s="12"/>
      <c r="F307" s="12"/>
    </row>
    <row r="308" spans="1:6" ht="15.75" x14ac:dyDescent="0.25">
      <c r="A308" s="12"/>
      <c r="B308" s="12"/>
      <c r="C308" s="12"/>
      <c r="D308" s="12"/>
      <c r="E308" s="12"/>
      <c r="F308" s="12"/>
    </row>
    <row r="309" spans="1:6" ht="15.75" x14ac:dyDescent="0.25">
      <c r="A309" s="12"/>
      <c r="B309" s="12"/>
      <c r="C309" s="12"/>
      <c r="D309" s="12"/>
      <c r="E309" s="12"/>
      <c r="F309" s="12"/>
    </row>
    <row r="310" spans="1:6" ht="15.75" x14ac:dyDescent="0.25">
      <c r="A310" s="12"/>
      <c r="B310" s="12"/>
      <c r="C310" s="12"/>
      <c r="D310" s="12"/>
      <c r="E310" s="12"/>
      <c r="F310" s="12"/>
    </row>
    <row r="311" spans="1:6" ht="15.75" x14ac:dyDescent="0.25">
      <c r="A311" s="12"/>
      <c r="B311" s="12"/>
      <c r="C311" s="12"/>
      <c r="D311" s="12"/>
      <c r="E311" s="12"/>
      <c r="F311" s="12"/>
    </row>
    <row r="312" spans="1:6" ht="15.75" x14ac:dyDescent="0.25">
      <c r="A312" s="12"/>
      <c r="B312" s="12"/>
      <c r="C312" s="12"/>
      <c r="D312" s="12"/>
      <c r="E312" s="12"/>
      <c r="F312" s="12"/>
    </row>
  </sheetData>
  <mergeCells count="10">
    <mergeCell ref="B202:D202"/>
    <mergeCell ref="B241:D241"/>
    <mergeCell ref="B251:D251"/>
    <mergeCell ref="B293:D293"/>
    <mergeCell ref="A8:F8"/>
    <mergeCell ref="A9:F9"/>
    <mergeCell ref="A10:F10"/>
    <mergeCell ref="A12:F12"/>
    <mergeCell ref="A13:F13"/>
    <mergeCell ref="A14:F14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opLeftCell="A10" workbookViewId="0">
      <selection activeCell="A14" sqref="A14:F14"/>
    </sheetView>
  </sheetViews>
  <sheetFormatPr baseColWidth="10" defaultRowHeight="15" x14ac:dyDescent="0.25"/>
  <cols>
    <col min="1" max="1" width="14.7109375" customWidth="1"/>
    <col min="2" max="2" width="48.85546875" customWidth="1"/>
    <col min="7" max="7" width="11.7109375" customWidth="1"/>
  </cols>
  <sheetData>
    <row r="1" spans="1:7" s="1" customFormat="1" x14ac:dyDescent="0.25"/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7" spans="1:7" s="1" customFormat="1" x14ac:dyDescent="0.25"/>
    <row r="8" spans="1:7" s="1" customFormat="1" x14ac:dyDescent="0.25">
      <c r="A8" s="96" t="s">
        <v>196</v>
      </c>
      <c r="B8" s="96"/>
      <c r="C8" s="96"/>
      <c r="D8" s="96"/>
      <c r="E8" s="96"/>
      <c r="F8" s="96"/>
    </row>
    <row r="9" spans="1:7" s="4" customFormat="1" x14ac:dyDescent="0.25">
      <c r="A9" s="97" t="s">
        <v>198</v>
      </c>
      <c r="B9" s="97"/>
      <c r="C9" s="97"/>
      <c r="D9" s="97"/>
      <c r="E9" s="97"/>
      <c r="F9" s="97"/>
    </row>
    <row r="10" spans="1:7" s="1" customFormat="1" x14ac:dyDescent="0.25">
      <c r="A10" s="97" t="s">
        <v>197</v>
      </c>
      <c r="B10" s="97"/>
      <c r="C10" s="97"/>
      <c r="D10" s="97"/>
      <c r="E10" s="97"/>
      <c r="F10" s="97"/>
    </row>
    <row r="11" spans="1:7" s="4" customFormat="1" x14ac:dyDescent="0.25">
      <c r="A11" s="3"/>
      <c r="B11" s="3"/>
      <c r="C11" s="3"/>
      <c r="D11" s="3"/>
    </row>
    <row r="12" spans="1:7" s="1" customFormat="1" ht="15.75" x14ac:dyDescent="0.25">
      <c r="A12" s="98" t="s">
        <v>295</v>
      </c>
      <c r="B12" s="98"/>
      <c r="C12" s="98"/>
      <c r="D12" s="98"/>
      <c r="E12" s="98"/>
      <c r="F12" s="98"/>
      <c r="G12" s="2"/>
    </row>
    <row r="13" spans="1:7" s="1" customFormat="1" ht="15.75" x14ac:dyDescent="0.25">
      <c r="A13" s="98" t="s">
        <v>195</v>
      </c>
      <c r="B13" s="98"/>
      <c r="C13" s="98"/>
      <c r="D13" s="98"/>
      <c r="E13" s="98"/>
      <c r="F13" s="98"/>
      <c r="G13" s="2"/>
    </row>
    <row r="14" spans="1:7" s="1" customFormat="1" ht="15.75" x14ac:dyDescent="0.25">
      <c r="A14" s="98"/>
      <c r="B14" s="98"/>
      <c r="C14" s="98"/>
      <c r="D14" s="98"/>
      <c r="E14" s="98"/>
      <c r="F14" s="98"/>
      <c r="G14" s="21"/>
    </row>
    <row r="15" spans="1:7" s="1" customFormat="1" ht="15.75" x14ac:dyDescent="0.25">
      <c r="A15" s="2"/>
      <c r="B15" s="2"/>
      <c r="C15" s="2"/>
      <c r="D15" s="2"/>
      <c r="E15" s="2"/>
      <c r="F15" s="2"/>
      <c r="G15" s="2"/>
    </row>
    <row r="16" spans="1:7" ht="30.75" customHeight="1" x14ac:dyDescent="0.3">
      <c r="A16" s="25" t="s">
        <v>0</v>
      </c>
      <c r="B16" s="25" t="s">
        <v>253</v>
      </c>
      <c r="C16" s="26" t="s">
        <v>2</v>
      </c>
      <c r="D16" s="26" t="s">
        <v>3</v>
      </c>
      <c r="E16" s="27" t="s">
        <v>200</v>
      </c>
      <c r="F16" s="27" t="s">
        <v>201</v>
      </c>
      <c r="G16" s="40" t="s">
        <v>298</v>
      </c>
    </row>
    <row r="17" spans="1:7" s="4" customFormat="1" ht="30.75" customHeight="1" x14ac:dyDescent="0.25">
      <c r="A17" s="6"/>
      <c r="B17" s="22" t="s">
        <v>260</v>
      </c>
      <c r="C17" s="8" t="s">
        <v>4</v>
      </c>
      <c r="D17" s="6">
        <v>0</v>
      </c>
      <c r="E17" s="6"/>
      <c r="F17" s="6"/>
      <c r="G17" s="5">
        <f t="shared" ref="G17" si="0">D17+E17-F17</f>
        <v>0</v>
      </c>
    </row>
    <row r="18" spans="1:7" ht="30.75" customHeight="1" x14ac:dyDescent="0.25">
      <c r="A18" s="6"/>
      <c r="B18" s="23" t="s">
        <v>5</v>
      </c>
      <c r="C18" s="8" t="s">
        <v>4</v>
      </c>
      <c r="D18" s="6">
        <v>9</v>
      </c>
      <c r="E18" s="6"/>
      <c r="F18" s="6"/>
      <c r="G18" s="5">
        <f t="shared" ref="G18:G87" si="1">D18+E18-F18</f>
        <v>9</v>
      </c>
    </row>
    <row r="19" spans="1:7" ht="30.75" customHeight="1" x14ac:dyDescent="0.25">
      <c r="A19" s="6"/>
      <c r="B19" s="23" t="s">
        <v>6</v>
      </c>
      <c r="C19" s="8" t="s">
        <v>4</v>
      </c>
      <c r="D19" s="6">
        <v>16</v>
      </c>
      <c r="E19" s="6"/>
      <c r="F19" s="6"/>
      <c r="G19" s="5">
        <f t="shared" si="1"/>
        <v>16</v>
      </c>
    </row>
    <row r="20" spans="1:7" ht="30.75" customHeight="1" x14ac:dyDescent="0.25">
      <c r="A20" s="6"/>
      <c r="B20" s="23" t="s">
        <v>7</v>
      </c>
      <c r="C20" s="8" t="s">
        <v>4</v>
      </c>
      <c r="D20" s="6">
        <v>0</v>
      </c>
      <c r="E20" s="6"/>
      <c r="F20" s="6"/>
      <c r="G20" s="5">
        <f t="shared" si="1"/>
        <v>0</v>
      </c>
    </row>
    <row r="21" spans="1:7" ht="30.75" customHeight="1" x14ac:dyDescent="0.25">
      <c r="A21" s="6"/>
      <c r="B21" s="23" t="s">
        <v>8</v>
      </c>
      <c r="C21" s="8" t="s">
        <v>4</v>
      </c>
      <c r="D21" s="6">
        <v>270</v>
      </c>
      <c r="E21" s="6"/>
      <c r="F21" s="6">
        <v>20</v>
      </c>
      <c r="G21" s="5">
        <f t="shared" si="1"/>
        <v>250</v>
      </c>
    </row>
    <row r="22" spans="1:7" ht="30.75" customHeight="1" x14ac:dyDescent="0.25">
      <c r="A22" s="6"/>
      <c r="B22" s="23" t="s">
        <v>9</v>
      </c>
      <c r="C22" s="8" t="s">
        <v>4</v>
      </c>
      <c r="D22" s="6">
        <v>48</v>
      </c>
      <c r="E22" s="6"/>
      <c r="F22" s="6"/>
      <c r="G22" s="5">
        <f t="shared" si="1"/>
        <v>48</v>
      </c>
    </row>
    <row r="23" spans="1:7" ht="30.75" customHeight="1" x14ac:dyDescent="0.25">
      <c r="A23" s="6"/>
      <c r="B23" s="23" t="s">
        <v>10</v>
      </c>
      <c r="C23" s="8" t="s">
        <v>4</v>
      </c>
      <c r="D23" s="5">
        <v>940</v>
      </c>
      <c r="E23" s="5"/>
      <c r="F23" s="5">
        <f>364+12+55</f>
        <v>431</v>
      </c>
      <c r="G23" s="5">
        <f t="shared" si="1"/>
        <v>509</v>
      </c>
    </row>
    <row r="24" spans="1:7" ht="30.75" customHeight="1" x14ac:dyDescent="0.25">
      <c r="A24" s="6"/>
      <c r="B24" s="23" t="s">
        <v>11</v>
      </c>
      <c r="C24" s="8" t="s">
        <v>4</v>
      </c>
      <c r="D24" s="5">
        <v>0</v>
      </c>
      <c r="E24" s="5"/>
      <c r="F24" s="5"/>
      <c r="G24" s="5">
        <f t="shared" si="1"/>
        <v>0</v>
      </c>
    </row>
    <row r="25" spans="1:7" ht="30.75" customHeight="1" x14ac:dyDescent="0.25">
      <c r="A25" s="6"/>
      <c r="B25" s="23" t="s">
        <v>12</v>
      </c>
      <c r="C25" s="8" t="s">
        <v>4</v>
      </c>
      <c r="D25" s="5">
        <v>38</v>
      </c>
      <c r="E25" s="5"/>
      <c r="F25" s="5"/>
      <c r="G25" s="5">
        <f t="shared" si="1"/>
        <v>38</v>
      </c>
    </row>
    <row r="26" spans="1:7" ht="30.75" customHeight="1" x14ac:dyDescent="0.25">
      <c r="A26" s="6"/>
      <c r="B26" s="23" t="s">
        <v>13</v>
      </c>
      <c r="C26" s="8" t="s">
        <v>4</v>
      </c>
      <c r="D26" s="5">
        <v>5</v>
      </c>
      <c r="E26" s="5"/>
      <c r="F26" s="5"/>
      <c r="G26" s="5">
        <f t="shared" si="1"/>
        <v>5</v>
      </c>
    </row>
    <row r="27" spans="1:7" ht="30.75" customHeight="1" x14ac:dyDescent="0.25">
      <c r="A27" s="6"/>
      <c r="B27" s="23" t="s">
        <v>14</v>
      </c>
      <c r="C27" s="8" t="s">
        <v>4</v>
      </c>
      <c r="D27" s="5">
        <v>5</v>
      </c>
      <c r="E27" s="5"/>
      <c r="F27" s="5"/>
      <c r="G27" s="5">
        <f t="shared" si="1"/>
        <v>5</v>
      </c>
    </row>
    <row r="28" spans="1:7" s="4" customFormat="1" ht="30.75" customHeight="1" x14ac:dyDescent="0.25">
      <c r="A28" s="6"/>
      <c r="B28" s="23" t="s">
        <v>232</v>
      </c>
      <c r="C28" s="8" t="s">
        <v>4</v>
      </c>
      <c r="D28" s="5">
        <v>0</v>
      </c>
      <c r="E28" s="5"/>
      <c r="F28" s="5"/>
      <c r="G28" s="5">
        <f t="shared" si="1"/>
        <v>0</v>
      </c>
    </row>
    <row r="29" spans="1:7" ht="30.75" customHeight="1" x14ac:dyDescent="0.25">
      <c r="A29" s="6"/>
      <c r="B29" s="23" t="s">
        <v>15</v>
      </c>
      <c r="C29" s="8" t="s">
        <v>4</v>
      </c>
      <c r="D29" s="5">
        <v>62</v>
      </c>
      <c r="E29" s="5"/>
      <c r="F29" s="5">
        <v>10</v>
      </c>
      <c r="G29" s="5">
        <f t="shared" si="1"/>
        <v>52</v>
      </c>
    </row>
    <row r="30" spans="1:7" ht="30.75" customHeight="1" x14ac:dyDescent="0.25">
      <c r="A30" s="6"/>
      <c r="B30" s="23" t="s">
        <v>16</v>
      </c>
      <c r="C30" s="8" t="s">
        <v>4</v>
      </c>
      <c r="D30" s="5">
        <v>64</v>
      </c>
      <c r="E30" s="5"/>
      <c r="F30" s="5">
        <v>6</v>
      </c>
      <c r="G30" s="5">
        <f t="shared" si="1"/>
        <v>58</v>
      </c>
    </row>
    <row r="31" spans="1:7" ht="30.75" customHeight="1" x14ac:dyDescent="0.25">
      <c r="A31" s="6"/>
      <c r="B31" s="23" t="s">
        <v>17</v>
      </c>
      <c r="C31" s="8" t="s">
        <v>4</v>
      </c>
      <c r="D31" s="5">
        <v>66</v>
      </c>
      <c r="E31" s="5"/>
      <c r="F31" s="5">
        <v>8</v>
      </c>
      <c r="G31" s="5">
        <f t="shared" si="1"/>
        <v>58</v>
      </c>
    </row>
    <row r="32" spans="1:7" ht="30.75" customHeight="1" x14ac:dyDescent="0.25">
      <c r="A32" s="6"/>
      <c r="B32" s="23" t="s">
        <v>18</v>
      </c>
      <c r="C32" s="8" t="s">
        <v>4</v>
      </c>
      <c r="D32" s="5">
        <v>58</v>
      </c>
      <c r="E32" s="5"/>
      <c r="F32" s="5">
        <v>7</v>
      </c>
      <c r="G32" s="5">
        <f t="shared" si="1"/>
        <v>51</v>
      </c>
    </row>
    <row r="33" spans="1:7" ht="30.75" customHeight="1" x14ac:dyDescent="0.25">
      <c r="A33" s="6"/>
      <c r="B33" s="23" t="s">
        <v>19</v>
      </c>
      <c r="C33" s="8" t="s">
        <v>4</v>
      </c>
      <c r="D33" s="5">
        <v>55</v>
      </c>
      <c r="E33" s="5"/>
      <c r="F33" s="5">
        <v>6</v>
      </c>
      <c r="G33" s="5">
        <f t="shared" si="1"/>
        <v>49</v>
      </c>
    </row>
    <row r="34" spans="1:7" s="4" customFormat="1" ht="30.75" customHeight="1" x14ac:dyDescent="0.25">
      <c r="A34" s="6"/>
      <c r="B34" s="23" t="s">
        <v>236</v>
      </c>
      <c r="C34" s="8" t="s">
        <v>4</v>
      </c>
      <c r="D34" s="5">
        <v>14</v>
      </c>
      <c r="E34" s="5"/>
      <c r="F34" s="5">
        <v>2</v>
      </c>
      <c r="G34" s="5">
        <f t="shared" si="1"/>
        <v>12</v>
      </c>
    </row>
    <row r="35" spans="1:7" ht="30.75" customHeight="1" x14ac:dyDescent="0.25">
      <c r="A35" s="6"/>
      <c r="B35" s="23" t="s">
        <v>20</v>
      </c>
      <c r="C35" s="8" t="s">
        <v>4</v>
      </c>
      <c r="D35" s="5">
        <v>266</v>
      </c>
      <c r="E35" s="5"/>
      <c r="F35" s="5">
        <f>36+6</f>
        <v>42</v>
      </c>
      <c r="G35" s="5">
        <f t="shared" si="1"/>
        <v>224</v>
      </c>
    </row>
    <row r="36" spans="1:7" s="4" customFormat="1" ht="30.75" customHeight="1" x14ac:dyDescent="0.25">
      <c r="A36" s="6"/>
      <c r="B36" s="23" t="s">
        <v>218</v>
      </c>
      <c r="C36" s="8" t="s">
        <v>4</v>
      </c>
      <c r="D36" s="5">
        <v>48</v>
      </c>
      <c r="E36" s="5"/>
      <c r="F36" s="5">
        <v>12</v>
      </c>
      <c r="G36" s="5">
        <f t="shared" si="1"/>
        <v>36</v>
      </c>
    </row>
    <row r="37" spans="1:7" ht="30.75" customHeight="1" x14ac:dyDescent="0.25">
      <c r="A37" s="6"/>
      <c r="B37" s="23" t="s">
        <v>21</v>
      </c>
      <c r="C37" s="8" t="s">
        <v>4</v>
      </c>
      <c r="D37" s="5">
        <v>22</v>
      </c>
      <c r="E37" s="5"/>
      <c r="F37" s="5"/>
      <c r="G37" s="5">
        <f t="shared" si="1"/>
        <v>22</v>
      </c>
    </row>
    <row r="38" spans="1:7" ht="30.75" customHeight="1" x14ac:dyDescent="0.25">
      <c r="A38" s="6"/>
      <c r="B38" s="23" t="s">
        <v>22</v>
      </c>
      <c r="C38" s="8" t="s">
        <v>4</v>
      </c>
      <c r="D38" s="28">
        <v>4</v>
      </c>
      <c r="E38" s="5"/>
      <c r="F38" s="5"/>
      <c r="G38" s="5">
        <f t="shared" si="1"/>
        <v>4</v>
      </c>
    </row>
    <row r="39" spans="1:7" ht="30.75" customHeight="1" x14ac:dyDescent="0.25">
      <c r="A39" s="6"/>
      <c r="B39" s="23" t="s">
        <v>23</v>
      </c>
      <c r="C39" s="8" t="s">
        <v>4</v>
      </c>
      <c r="D39" s="28">
        <v>17</v>
      </c>
      <c r="E39" s="5"/>
      <c r="F39" s="5">
        <v>2</v>
      </c>
      <c r="G39" s="5">
        <f t="shared" si="1"/>
        <v>15</v>
      </c>
    </row>
    <row r="40" spans="1:7" ht="30.75" customHeight="1" x14ac:dyDescent="0.25">
      <c r="A40" s="6"/>
      <c r="B40" s="23" t="s">
        <v>24</v>
      </c>
      <c r="C40" s="8" t="s">
        <v>4</v>
      </c>
      <c r="D40" s="28">
        <v>10</v>
      </c>
      <c r="E40" s="5"/>
      <c r="F40" s="5"/>
      <c r="G40" s="5">
        <f t="shared" si="1"/>
        <v>10</v>
      </c>
    </row>
    <row r="41" spans="1:7" ht="30.75" customHeight="1" x14ac:dyDescent="0.25">
      <c r="A41" s="6"/>
      <c r="B41" s="23" t="s">
        <v>25</v>
      </c>
      <c r="C41" s="8" t="s">
        <v>4</v>
      </c>
      <c r="D41" s="28">
        <v>4</v>
      </c>
      <c r="E41" s="5"/>
      <c r="F41" s="5"/>
      <c r="G41" s="5">
        <f t="shared" si="1"/>
        <v>4</v>
      </c>
    </row>
    <row r="42" spans="1:7" ht="30.75" customHeight="1" x14ac:dyDescent="0.25">
      <c r="A42" s="6"/>
      <c r="B42" s="23" t="s">
        <v>26</v>
      </c>
      <c r="C42" s="8" t="s">
        <v>4</v>
      </c>
      <c r="D42" s="28">
        <v>8</v>
      </c>
      <c r="E42" s="5"/>
      <c r="F42" s="5">
        <v>2</v>
      </c>
      <c r="G42" s="5">
        <f t="shared" si="1"/>
        <v>6</v>
      </c>
    </row>
    <row r="43" spans="1:7" ht="30.75" customHeight="1" x14ac:dyDescent="0.25">
      <c r="A43" s="6"/>
      <c r="B43" s="23" t="s">
        <v>27</v>
      </c>
      <c r="C43" s="8" t="s">
        <v>4</v>
      </c>
      <c r="D43" s="5">
        <v>2</v>
      </c>
      <c r="E43" s="5"/>
      <c r="F43" s="5"/>
      <c r="G43" s="5">
        <f t="shared" si="1"/>
        <v>2</v>
      </c>
    </row>
    <row r="44" spans="1:7" ht="30.75" customHeight="1" x14ac:dyDescent="0.25">
      <c r="A44" s="6"/>
      <c r="B44" s="23" t="s">
        <v>28</v>
      </c>
      <c r="C44" s="8" t="s">
        <v>4</v>
      </c>
      <c r="D44" s="28">
        <v>6</v>
      </c>
      <c r="E44" s="5"/>
      <c r="F44" s="5"/>
      <c r="G44" s="5">
        <f t="shared" si="1"/>
        <v>6</v>
      </c>
    </row>
    <row r="45" spans="1:7" ht="30.75" customHeight="1" x14ac:dyDescent="0.25">
      <c r="A45" s="6"/>
      <c r="B45" s="23" t="s">
        <v>29</v>
      </c>
      <c r="C45" s="8" t="s">
        <v>4</v>
      </c>
      <c r="D45" s="28">
        <v>4</v>
      </c>
      <c r="E45" s="5"/>
      <c r="F45" s="5"/>
      <c r="G45" s="5">
        <f t="shared" si="1"/>
        <v>4</v>
      </c>
    </row>
    <row r="46" spans="1:7" ht="30.75" customHeight="1" x14ac:dyDescent="0.25">
      <c r="A46" s="6"/>
      <c r="B46" s="23" t="s">
        <v>30</v>
      </c>
      <c r="C46" s="8" t="s">
        <v>4</v>
      </c>
      <c r="D46" s="28">
        <v>0</v>
      </c>
      <c r="E46" s="5"/>
      <c r="F46" s="5"/>
      <c r="G46" s="5">
        <f t="shared" si="1"/>
        <v>0</v>
      </c>
    </row>
    <row r="47" spans="1:7" ht="30.75" customHeight="1" x14ac:dyDescent="0.25">
      <c r="A47" s="6"/>
      <c r="B47" s="23" t="s">
        <v>211</v>
      </c>
      <c r="C47" s="8" t="s">
        <v>4</v>
      </c>
      <c r="D47" s="28">
        <v>0</v>
      </c>
      <c r="E47" s="5"/>
      <c r="F47" s="5"/>
      <c r="G47" s="5">
        <f t="shared" si="1"/>
        <v>0</v>
      </c>
    </row>
    <row r="48" spans="1:7" ht="30.75" customHeight="1" x14ac:dyDescent="0.25">
      <c r="A48" s="6"/>
      <c r="B48" s="23" t="s">
        <v>31</v>
      </c>
      <c r="C48" s="8" t="s">
        <v>32</v>
      </c>
      <c r="D48" s="28">
        <v>188</v>
      </c>
      <c r="E48" s="5"/>
      <c r="F48" s="5"/>
      <c r="G48" s="5">
        <f t="shared" si="1"/>
        <v>188</v>
      </c>
    </row>
    <row r="49" spans="1:7" ht="30.75" customHeight="1" x14ac:dyDescent="0.25">
      <c r="A49" s="6"/>
      <c r="B49" s="23" t="s">
        <v>33</v>
      </c>
      <c r="C49" s="8" t="s">
        <v>32</v>
      </c>
      <c r="D49" s="28">
        <v>125</v>
      </c>
      <c r="E49" s="5"/>
      <c r="F49" s="5"/>
      <c r="G49" s="5">
        <f t="shared" si="1"/>
        <v>125</v>
      </c>
    </row>
    <row r="50" spans="1:7" ht="30.75" customHeight="1" x14ac:dyDescent="0.25">
      <c r="A50" s="6"/>
      <c r="B50" s="23" t="s">
        <v>34</v>
      </c>
      <c r="C50" s="8" t="s">
        <v>4</v>
      </c>
      <c r="D50" s="28">
        <v>46</v>
      </c>
      <c r="E50" s="5"/>
      <c r="F50" s="5">
        <v>9</v>
      </c>
      <c r="G50" s="5">
        <f t="shared" si="1"/>
        <v>37</v>
      </c>
    </row>
    <row r="51" spans="1:7" ht="30.75" customHeight="1" x14ac:dyDescent="0.25">
      <c r="A51" s="6"/>
      <c r="B51" s="23" t="s">
        <v>35</v>
      </c>
      <c r="C51" s="8" t="s">
        <v>4</v>
      </c>
      <c r="D51" s="5">
        <v>0</v>
      </c>
      <c r="E51" s="5"/>
      <c r="F51" s="5"/>
      <c r="G51" s="5">
        <f t="shared" si="1"/>
        <v>0</v>
      </c>
    </row>
    <row r="52" spans="1:7" ht="30.75" customHeight="1" x14ac:dyDescent="0.25">
      <c r="A52" s="6"/>
      <c r="B52" s="23" t="s">
        <v>36</v>
      </c>
      <c r="C52" s="8" t="s">
        <v>4</v>
      </c>
      <c r="D52" s="5">
        <v>4</v>
      </c>
      <c r="E52" s="5"/>
      <c r="F52" s="5">
        <v>4</v>
      </c>
      <c r="G52" s="5">
        <f t="shared" si="1"/>
        <v>0</v>
      </c>
    </row>
    <row r="53" spans="1:7" ht="30.75" customHeight="1" x14ac:dyDescent="0.25">
      <c r="A53" s="6"/>
      <c r="B53" s="23" t="s">
        <v>231</v>
      </c>
      <c r="C53" s="8" t="s">
        <v>4</v>
      </c>
      <c r="D53" s="5">
        <v>38</v>
      </c>
      <c r="E53" s="5"/>
      <c r="F53" s="5">
        <v>2</v>
      </c>
      <c r="G53" s="5">
        <f t="shared" si="1"/>
        <v>36</v>
      </c>
    </row>
    <row r="54" spans="1:7" s="4" customFormat="1" ht="30.75" customHeight="1" x14ac:dyDescent="0.25">
      <c r="A54" s="6"/>
      <c r="B54" s="23" t="s">
        <v>234</v>
      </c>
      <c r="C54" s="8" t="s">
        <v>4</v>
      </c>
      <c r="D54" s="5">
        <v>10</v>
      </c>
      <c r="E54" s="5"/>
      <c r="F54" s="5"/>
      <c r="G54" s="5">
        <f t="shared" si="1"/>
        <v>10</v>
      </c>
    </row>
    <row r="55" spans="1:7" s="4" customFormat="1" ht="30.75" customHeight="1" x14ac:dyDescent="0.25">
      <c r="A55" s="6"/>
      <c r="B55" s="23" t="s">
        <v>235</v>
      </c>
      <c r="C55" s="8" t="s">
        <v>4</v>
      </c>
      <c r="D55" s="5">
        <v>1</v>
      </c>
      <c r="E55" s="5"/>
      <c r="F55" s="5"/>
      <c r="G55" s="5">
        <f t="shared" si="1"/>
        <v>1</v>
      </c>
    </row>
    <row r="56" spans="1:7" ht="30.75" customHeight="1" x14ac:dyDescent="0.25">
      <c r="A56" s="6"/>
      <c r="B56" s="23" t="s">
        <v>37</v>
      </c>
      <c r="C56" s="8" t="s">
        <v>4</v>
      </c>
      <c r="D56" s="5">
        <v>0</v>
      </c>
      <c r="E56" s="5"/>
      <c r="F56" s="5"/>
      <c r="G56" s="5">
        <f t="shared" si="1"/>
        <v>0</v>
      </c>
    </row>
    <row r="57" spans="1:7" ht="30.75" customHeight="1" x14ac:dyDescent="0.25">
      <c r="A57" s="6"/>
      <c r="B57" s="23" t="s">
        <v>38</v>
      </c>
      <c r="C57" s="8" t="s">
        <v>4</v>
      </c>
      <c r="D57" s="5">
        <v>6</v>
      </c>
      <c r="E57" s="5"/>
      <c r="F57" s="5"/>
      <c r="G57" s="5">
        <f t="shared" si="1"/>
        <v>6</v>
      </c>
    </row>
    <row r="58" spans="1:7" s="4" customFormat="1" ht="30.75" customHeight="1" x14ac:dyDescent="0.25">
      <c r="A58" s="6"/>
      <c r="B58" s="23" t="s">
        <v>243</v>
      </c>
      <c r="C58" s="8" t="s">
        <v>203</v>
      </c>
      <c r="D58" s="5">
        <v>0</v>
      </c>
      <c r="E58" s="5"/>
      <c r="F58" s="5"/>
      <c r="G58" s="5">
        <f t="shared" si="1"/>
        <v>0</v>
      </c>
    </row>
    <row r="59" spans="1:7" ht="30.75" customHeight="1" x14ac:dyDescent="0.25">
      <c r="A59" s="6"/>
      <c r="B59" s="23" t="s">
        <v>39</v>
      </c>
      <c r="C59" s="8" t="s">
        <v>4</v>
      </c>
      <c r="D59" s="5">
        <v>194</v>
      </c>
      <c r="E59" s="5"/>
      <c r="F59" s="5">
        <v>20</v>
      </c>
      <c r="G59" s="5">
        <f t="shared" si="1"/>
        <v>174</v>
      </c>
    </row>
    <row r="60" spans="1:7" ht="30.75" customHeight="1" x14ac:dyDescent="0.25">
      <c r="A60" s="6"/>
      <c r="B60" s="23" t="s">
        <v>40</v>
      </c>
      <c r="C60" s="8" t="s">
        <v>4</v>
      </c>
      <c r="D60" s="5">
        <v>50</v>
      </c>
      <c r="E60" s="5"/>
      <c r="F60" s="5"/>
      <c r="G60" s="5">
        <f t="shared" si="1"/>
        <v>50</v>
      </c>
    </row>
    <row r="61" spans="1:7" s="4" customFormat="1" ht="30.75" customHeight="1" x14ac:dyDescent="0.25">
      <c r="A61" s="6"/>
      <c r="B61" s="23" t="s">
        <v>204</v>
      </c>
      <c r="C61" s="8" t="s">
        <v>4</v>
      </c>
      <c r="D61" s="28">
        <v>22</v>
      </c>
      <c r="E61" s="5"/>
      <c r="F61" s="5"/>
      <c r="G61" s="5">
        <f t="shared" si="1"/>
        <v>22</v>
      </c>
    </row>
    <row r="62" spans="1:7" ht="30.75" customHeight="1" x14ac:dyDescent="0.25">
      <c r="A62" s="6"/>
      <c r="B62" s="23" t="s">
        <v>41</v>
      </c>
      <c r="C62" s="8" t="s">
        <v>4</v>
      </c>
      <c r="D62" s="28">
        <v>0</v>
      </c>
      <c r="E62" s="5"/>
      <c r="F62" s="5"/>
      <c r="G62" s="5">
        <f t="shared" si="1"/>
        <v>0</v>
      </c>
    </row>
    <row r="63" spans="1:7" ht="30.75" customHeight="1" x14ac:dyDescent="0.25">
      <c r="A63" s="6"/>
      <c r="B63" s="23" t="s">
        <v>42</v>
      </c>
      <c r="C63" s="8" t="s">
        <v>4</v>
      </c>
      <c r="D63" s="28">
        <v>24</v>
      </c>
      <c r="E63" s="5"/>
      <c r="F63" s="5"/>
      <c r="G63" s="5">
        <f t="shared" si="1"/>
        <v>24</v>
      </c>
    </row>
    <row r="64" spans="1:7" ht="30.75" customHeight="1" x14ac:dyDescent="0.25">
      <c r="A64" s="6"/>
      <c r="B64" s="23" t="s">
        <v>43</v>
      </c>
      <c r="C64" s="8" t="s">
        <v>4</v>
      </c>
      <c r="D64" s="28">
        <v>20</v>
      </c>
      <c r="E64" s="5"/>
      <c r="F64" s="5"/>
      <c r="G64" s="5">
        <f t="shared" si="1"/>
        <v>20</v>
      </c>
    </row>
    <row r="65" spans="1:7" ht="30.75" customHeight="1" x14ac:dyDescent="0.25">
      <c r="A65" s="6"/>
      <c r="B65" s="23" t="s">
        <v>44</v>
      </c>
      <c r="C65" s="8" t="s">
        <v>4</v>
      </c>
      <c r="D65" s="28">
        <v>130</v>
      </c>
      <c r="E65" s="5"/>
      <c r="F65" s="5"/>
      <c r="G65" s="5">
        <f t="shared" si="1"/>
        <v>130</v>
      </c>
    </row>
    <row r="66" spans="1:7" ht="30.75" customHeight="1" x14ac:dyDescent="0.25">
      <c r="A66" s="6"/>
      <c r="B66" s="23" t="s">
        <v>45</v>
      </c>
      <c r="C66" s="8" t="s">
        <v>4</v>
      </c>
      <c r="D66" s="28">
        <v>25</v>
      </c>
      <c r="E66" s="5"/>
      <c r="F66" s="5"/>
      <c r="G66" s="5">
        <f t="shared" si="1"/>
        <v>25</v>
      </c>
    </row>
    <row r="67" spans="1:7" s="4" customFormat="1" ht="30.75" customHeight="1" x14ac:dyDescent="0.25">
      <c r="A67" s="6"/>
      <c r="B67" s="23" t="s">
        <v>202</v>
      </c>
      <c r="C67" s="8" t="s">
        <v>203</v>
      </c>
      <c r="D67" s="28">
        <v>18</v>
      </c>
      <c r="E67" s="5"/>
      <c r="F67" s="5"/>
      <c r="G67" s="5">
        <f t="shared" si="1"/>
        <v>18</v>
      </c>
    </row>
    <row r="68" spans="1:7" s="4" customFormat="1" ht="30.75" customHeight="1" x14ac:dyDescent="0.25">
      <c r="A68" s="6"/>
      <c r="B68" s="23" t="s">
        <v>264</v>
      </c>
      <c r="C68" s="8" t="s">
        <v>4</v>
      </c>
      <c r="D68" s="28">
        <v>0</v>
      </c>
      <c r="E68" s="5"/>
      <c r="F68" s="5"/>
      <c r="G68" s="5">
        <f t="shared" si="1"/>
        <v>0</v>
      </c>
    </row>
    <row r="69" spans="1:7" s="4" customFormat="1" ht="30.75" customHeight="1" x14ac:dyDescent="0.25">
      <c r="A69" s="6"/>
      <c r="B69" s="23" t="s">
        <v>265</v>
      </c>
      <c r="C69" s="8" t="s">
        <v>4</v>
      </c>
      <c r="D69" s="28">
        <v>400</v>
      </c>
      <c r="E69" s="5"/>
      <c r="F69" s="5">
        <v>100</v>
      </c>
      <c r="G69" s="5">
        <f t="shared" si="1"/>
        <v>300</v>
      </c>
    </row>
    <row r="70" spans="1:7" s="4" customFormat="1" ht="30.75" customHeight="1" x14ac:dyDescent="0.25">
      <c r="A70" s="6"/>
      <c r="B70" s="23" t="s">
        <v>266</v>
      </c>
      <c r="C70" s="8" t="s">
        <v>4</v>
      </c>
      <c r="D70" s="28">
        <v>200</v>
      </c>
      <c r="E70" s="5"/>
      <c r="F70" s="5">
        <v>50</v>
      </c>
      <c r="G70" s="5">
        <f t="shared" si="1"/>
        <v>150</v>
      </c>
    </row>
    <row r="71" spans="1:7" ht="30.75" customHeight="1" x14ac:dyDescent="0.25">
      <c r="A71" s="6"/>
      <c r="B71" s="23" t="s">
        <v>46</v>
      </c>
      <c r="C71" s="8" t="s">
        <v>4</v>
      </c>
      <c r="D71" s="28">
        <v>200</v>
      </c>
      <c r="E71" s="5"/>
      <c r="F71" s="5">
        <v>50</v>
      </c>
      <c r="G71" s="5">
        <f t="shared" si="1"/>
        <v>150</v>
      </c>
    </row>
    <row r="72" spans="1:7" s="4" customFormat="1" ht="30.75" customHeight="1" x14ac:dyDescent="0.25">
      <c r="A72" s="6"/>
      <c r="B72" s="23" t="s">
        <v>238</v>
      </c>
      <c r="C72" s="8" t="s">
        <v>4</v>
      </c>
      <c r="D72" s="28">
        <v>0</v>
      </c>
      <c r="E72" s="5"/>
      <c r="F72" s="5"/>
      <c r="G72" s="5">
        <f t="shared" si="1"/>
        <v>0</v>
      </c>
    </row>
    <row r="73" spans="1:7" s="4" customFormat="1" ht="30.75" customHeight="1" x14ac:dyDescent="0.25">
      <c r="A73" s="6"/>
      <c r="B73" s="23" t="s">
        <v>263</v>
      </c>
      <c r="C73" s="8" t="s">
        <v>4</v>
      </c>
      <c r="D73" s="28">
        <v>200</v>
      </c>
      <c r="E73" s="5"/>
      <c r="F73" s="5">
        <v>50</v>
      </c>
      <c r="G73" s="5">
        <f t="shared" si="1"/>
        <v>150</v>
      </c>
    </row>
    <row r="74" spans="1:7" s="4" customFormat="1" ht="30.75" customHeight="1" x14ac:dyDescent="0.25">
      <c r="A74" s="6"/>
      <c r="B74" s="23" t="s">
        <v>239</v>
      </c>
      <c r="C74" s="8" t="s">
        <v>4</v>
      </c>
      <c r="D74" s="28">
        <v>200</v>
      </c>
      <c r="E74" s="5"/>
      <c r="F74" s="5">
        <v>50</v>
      </c>
      <c r="G74" s="5">
        <f t="shared" si="1"/>
        <v>150</v>
      </c>
    </row>
    <row r="75" spans="1:7" ht="30.75" customHeight="1" x14ac:dyDescent="0.25">
      <c r="A75" s="6"/>
      <c r="B75" s="23" t="s">
        <v>47</v>
      </c>
      <c r="C75" s="8" t="s">
        <v>4</v>
      </c>
      <c r="D75" s="5">
        <v>318</v>
      </c>
      <c r="E75" s="5"/>
      <c r="F75" s="5">
        <v>48</v>
      </c>
      <c r="G75" s="5">
        <f t="shared" si="1"/>
        <v>270</v>
      </c>
    </row>
    <row r="76" spans="1:7" ht="30.75" customHeight="1" x14ac:dyDescent="0.25">
      <c r="A76" s="6"/>
      <c r="B76" s="23" t="s">
        <v>48</v>
      </c>
      <c r="C76" s="8" t="s">
        <v>4</v>
      </c>
      <c r="D76" s="5">
        <v>0</v>
      </c>
      <c r="E76" s="5"/>
      <c r="F76" s="5"/>
      <c r="G76" s="5">
        <f t="shared" si="1"/>
        <v>0</v>
      </c>
    </row>
    <row r="77" spans="1:7" ht="30.75" customHeight="1" x14ac:dyDescent="0.25">
      <c r="A77" s="6"/>
      <c r="B77" s="23" t="s">
        <v>49</v>
      </c>
      <c r="C77" s="8" t="s">
        <v>4</v>
      </c>
      <c r="D77" s="28">
        <v>81</v>
      </c>
      <c r="E77" s="5"/>
      <c r="F77" s="5"/>
      <c r="G77" s="5">
        <f t="shared" si="1"/>
        <v>81</v>
      </c>
    </row>
    <row r="78" spans="1:7" ht="30.75" customHeight="1" x14ac:dyDescent="0.25">
      <c r="A78" s="6"/>
      <c r="B78" s="23" t="s">
        <v>50</v>
      </c>
      <c r="C78" s="8" t="s">
        <v>4</v>
      </c>
      <c r="D78" s="28">
        <v>6</v>
      </c>
      <c r="E78" s="5"/>
      <c r="F78" s="5"/>
      <c r="G78" s="5">
        <f t="shared" si="1"/>
        <v>6</v>
      </c>
    </row>
    <row r="79" spans="1:7" ht="30.75" customHeight="1" x14ac:dyDescent="0.25">
      <c r="A79" s="6"/>
      <c r="B79" s="23" t="s">
        <v>226</v>
      </c>
      <c r="C79" s="8" t="s">
        <v>4</v>
      </c>
      <c r="D79" s="5">
        <v>62</v>
      </c>
      <c r="E79" s="5">
        <v>200</v>
      </c>
      <c r="F79" s="5">
        <f>1+24</f>
        <v>25</v>
      </c>
      <c r="G79" s="5">
        <f t="shared" si="1"/>
        <v>237</v>
      </c>
    </row>
    <row r="80" spans="1:7" ht="37.5" customHeight="1" x14ac:dyDescent="0.25">
      <c r="A80" s="6"/>
      <c r="B80" s="23" t="s">
        <v>227</v>
      </c>
      <c r="C80" s="8" t="s">
        <v>4</v>
      </c>
      <c r="D80" s="5">
        <v>46</v>
      </c>
      <c r="E80" s="5"/>
      <c r="F80" s="5"/>
      <c r="G80" s="5">
        <f t="shared" si="1"/>
        <v>46</v>
      </c>
    </row>
    <row r="81" spans="1:7" s="4" customFormat="1" ht="30.75" customHeight="1" x14ac:dyDescent="0.25">
      <c r="A81" s="6"/>
      <c r="B81" s="23" t="s">
        <v>254</v>
      </c>
      <c r="C81" s="8" t="s">
        <v>4</v>
      </c>
      <c r="D81" s="28">
        <v>0</v>
      </c>
      <c r="E81" s="29"/>
      <c r="F81" s="5"/>
      <c r="G81" s="5">
        <f t="shared" si="1"/>
        <v>0</v>
      </c>
    </row>
    <row r="82" spans="1:7" ht="30.75" customHeight="1" x14ac:dyDescent="0.25">
      <c r="A82" s="6"/>
      <c r="B82" s="23" t="s">
        <v>51</v>
      </c>
      <c r="C82" s="8" t="s">
        <v>4</v>
      </c>
      <c r="D82" s="5">
        <v>0</v>
      </c>
      <c r="E82" s="5"/>
      <c r="F82" s="5"/>
      <c r="G82" s="5">
        <f t="shared" si="1"/>
        <v>0</v>
      </c>
    </row>
    <row r="83" spans="1:7" ht="30.75" customHeight="1" x14ac:dyDescent="0.25">
      <c r="A83" s="6"/>
      <c r="B83" s="23" t="s">
        <v>52</v>
      </c>
      <c r="C83" s="8" t="s">
        <v>4</v>
      </c>
      <c r="D83" s="5">
        <v>6</v>
      </c>
      <c r="E83" s="5"/>
      <c r="F83" s="5">
        <v>6</v>
      </c>
      <c r="G83" s="5">
        <f t="shared" si="1"/>
        <v>0</v>
      </c>
    </row>
    <row r="84" spans="1:7" ht="30.75" customHeight="1" x14ac:dyDescent="0.25">
      <c r="A84" s="6"/>
      <c r="B84" s="23" t="s">
        <v>53</v>
      </c>
      <c r="C84" s="8" t="s">
        <v>4</v>
      </c>
      <c r="D84" s="5">
        <v>172</v>
      </c>
      <c r="E84" s="5"/>
      <c r="F84" s="5">
        <v>24</v>
      </c>
      <c r="G84" s="5">
        <f t="shared" si="1"/>
        <v>148</v>
      </c>
    </row>
    <row r="85" spans="1:7" s="4" customFormat="1" ht="30.75" customHeight="1" x14ac:dyDescent="0.25">
      <c r="A85" s="6"/>
      <c r="B85" s="23" t="s">
        <v>209</v>
      </c>
      <c r="C85" s="8" t="s">
        <v>4</v>
      </c>
      <c r="D85" s="5">
        <v>89</v>
      </c>
      <c r="E85" s="5"/>
      <c r="F85" s="5"/>
      <c r="G85" s="5">
        <f t="shared" si="1"/>
        <v>89</v>
      </c>
    </row>
    <row r="86" spans="1:7" ht="30.75" customHeight="1" x14ac:dyDescent="0.25">
      <c r="A86" s="6"/>
      <c r="B86" s="23" t="s">
        <v>54</v>
      </c>
      <c r="C86" s="8" t="s">
        <v>32</v>
      </c>
      <c r="D86" s="5">
        <v>80</v>
      </c>
      <c r="E86" s="5"/>
      <c r="F86" s="5">
        <f>20+2+1</f>
        <v>23</v>
      </c>
      <c r="G86" s="5">
        <f t="shared" si="1"/>
        <v>57</v>
      </c>
    </row>
    <row r="87" spans="1:7" ht="30.75" customHeight="1" x14ac:dyDescent="0.25">
      <c r="A87" s="6"/>
      <c r="B87" s="23" t="s">
        <v>229</v>
      </c>
      <c r="C87" s="8" t="s">
        <v>32</v>
      </c>
      <c r="D87" s="5">
        <v>13</v>
      </c>
      <c r="E87" s="5"/>
      <c r="F87" s="5">
        <v>1</v>
      </c>
      <c r="G87" s="5">
        <f t="shared" si="1"/>
        <v>12</v>
      </c>
    </row>
    <row r="88" spans="1:7" ht="30.75" customHeight="1" x14ac:dyDescent="0.25">
      <c r="A88" s="6"/>
      <c r="B88" s="23" t="s">
        <v>55</v>
      </c>
      <c r="C88" s="8" t="s">
        <v>32</v>
      </c>
      <c r="D88" s="5">
        <v>15</v>
      </c>
      <c r="E88" s="5"/>
      <c r="F88" s="5"/>
      <c r="G88" s="5">
        <f t="shared" ref="G88:G148" si="2">D88+E88-F88</f>
        <v>15</v>
      </c>
    </row>
    <row r="89" spans="1:7" ht="30.75" customHeight="1" x14ac:dyDescent="0.25">
      <c r="A89" s="6"/>
      <c r="B89" s="23" t="s">
        <v>56</v>
      </c>
      <c r="C89" s="8" t="s">
        <v>32</v>
      </c>
      <c r="D89" s="5">
        <v>2</v>
      </c>
      <c r="E89" s="5"/>
      <c r="F89" s="5"/>
      <c r="G89" s="5">
        <f t="shared" si="2"/>
        <v>2</v>
      </c>
    </row>
    <row r="90" spans="1:7" ht="30.75" customHeight="1" x14ac:dyDescent="0.25">
      <c r="A90" s="6"/>
      <c r="B90" s="23" t="s">
        <v>57</v>
      </c>
      <c r="C90" s="8" t="s">
        <v>32</v>
      </c>
      <c r="D90" s="5">
        <v>3</v>
      </c>
      <c r="E90" s="5"/>
      <c r="F90" s="5"/>
      <c r="G90" s="5">
        <f t="shared" si="2"/>
        <v>3</v>
      </c>
    </row>
    <row r="91" spans="1:7" ht="30.75" customHeight="1" x14ac:dyDescent="0.25">
      <c r="A91" s="6"/>
      <c r="B91" s="23" t="s">
        <v>58</v>
      </c>
      <c r="C91" s="8" t="s">
        <v>32</v>
      </c>
      <c r="D91" s="5">
        <v>22</v>
      </c>
      <c r="E91" s="5"/>
      <c r="F91" s="5">
        <v>2</v>
      </c>
      <c r="G91" s="5">
        <f t="shared" si="2"/>
        <v>20</v>
      </c>
    </row>
    <row r="92" spans="1:7" ht="30.75" customHeight="1" x14ac:dyDescent="0.25">
      <c r="A92" s="6"/>
      <c r="B92" s="23" t="s">
        <v>59</v>
      </c>
      <c r="C92" s="8" t="s">
        <v>4</v>
      </c>
      <c r="D92" s="5">
        <v>0</v>
      </c>
      <c r="E92" s="5"/>
      <c r="F92" s="5"/>
      <c r="G92" s="5">
        <f t="shared" si="2"/>
        <v>0</v>
      </c>
    </row>
    <row r="93" spans="1:7" ht="30.75" customHeight="1" x14ac:dyDescent="0.25">
      <c r="A93" s="6"/>
      <c r="B93" s="23" t="s">
        <v>284</v>
      </c>
      <c r="C93" s="8" t="s">
        <v>4</v>
      </c>
      <c r="D93" s="5">
        <v>5</v>
      </c>
      <c r="E93" s="5"/>
      <c r="F93" s="5"/>
      <c r="G93" s="5">
        <f t="shared" si="2"/>
        <v>5</v>
      </c>
    </row>
    <row r="94" spans="1:7" ht="30.75" customHeight="1" x14ac:dyDescent="0.25">
      <c r="A94" s="6"/>
      <c r="B94" s="23" t="s">
        <v>60</v>
      </c>
      <c r="C94" s="8" t="s">
        <v>4</v>
      </c>
      <c r="D94" s="5">
        <v>2</v>
      </c>
      <c r="E94" s="5">
        <v>12</v>
      </c>
      <c r="F94" s="5">
        <v>8</v>
      </c>
      <c r="G94" s="5">
        <f t="shared" si="2"/>
        <v>6</v>
      </c>
    </row>
    <row r="95" spans="1:7" ht="30.75" customHeight="1" x14ac:dyDescent="0.25">
      <c r="A95" s="6"/>
      <c r="B95" s="23" t="s">
        <v>219</v>
      </c>
      <c r="C95" s="8" t="s">
        <v>4</v>
      </c>
      <c r="D95" s="5">
        <v>8</v>
      </c>
      <c r="E95" s="5"/>
      <c r="F95" s="5"/>
      <c r="G95" s="5">
        <f t="shared" si="2"/>
        <v>8</v>
      </c>
    </row>
    <row r="96" spans="1:7" ht="30.75" customHeight="1" x14ac:dyDescent="0.25">
      <c r="A96" s="6"/>
      <c r="B96" s="23" t="s">
        <v>61</v>
      </c>
      <c r="C96" s="8" t="s">
        <v>4</v>
      </c>
      <c r="D96" s="5">
        <v>0</v>
      </c>
      <c r="E96" s="5"/>
      <c r="F96" s="5"/>
      <c r="G96" s="5">
        <f t="shared" si="2"/>
        <v>0</v>
      </c>
    </row>
    <row r="97" spans="1:7" ht="30.75" customHeight="1" x14ac:dyDescent="0.25">
      <c r="A97" s="6"/>
      <c r="B97" s="23" t="s">
        <v>62</v>
      </c>
      <c r="C97" s="8" t="s">
        <v>4</v>
      </c>
      <c r="D97" s="5">
        <v>21</v>
      </c>
      <c r="E97" s="5"/>
      <c r="F97" s="5">
        <v>5</v>
      </c>
      <c r="G97" s="5">
        <f t="shared" si="2"/>
        <v>16</v>
      </c>
    </row>
    <row r="98" spans="1:7" ht="30.75" customHeight="1" x14ac:dyDescent="0.25">
      <c r="A98" s="6"/>
      <c r="B98" s="23" t="s">
        <v>63</v>
      </c>
      <c r="C98" s="8" t="s">
        <v>4</v>
      </c>
      <c r="D98" s="5">
        <v>216</v>
      </c>
      <c r="E98" s="5"/>
      <c r="F98" s="5">
        <v>216</v>
      </c>
      <c r="G98" s="5">
        <f t="shared" si="2"/>
        <v>0</v>
      </c>
    </row>
    <row r="99" spans="1:7" ht="30.75" customHeight="1" x14ac:dyDescent="0.25">
      <c r="A99" s="6"/>
      <c r="B99" s="23" t="s">
        <v>64</v>
      </c>
      <c r="C99" s="8" t="s">
        <v>4</v>
      </c>
      <c r="D99" s="5">
        <v>0</v>
      </c>
      <c r="E99" s="5"/>
      <c r="F99" s="5"/>
      <c r="G99" s="5">
        <f t="shared" si="2"/>
        <v>0</v>
      </c>
    </row>
    <row r="100" spans="1:7" ht="30.75" customHeight="1" x14ac:dyDescent="0.25">
      <c r="A100" s="6"/>
      <c r="B100" s="23" t="s">
        <v>65</v>
      </c>
      <c r="C100" s="8" t="s">
        <v>4</v>
      </c>
      <c r="D100" s="5">
        <v>101</v>
      </c>
      <c r="E100" s="5">
        <v>200</v>
      </c>
      <c r="F100" s="5">
        <f>46+55+5</f>
        <v>106</v>
      </c>
      <c r="G100" s="5">
        <f t="shared" si="2"/>
        <v>195</v>
      </c>
    </row>
    <row r="101" spans="1:7" ht="30.75" customHeight="1" x14ac:dyDescent="0.25">
      <c r="A101" s="6"/>
      <c r="B101" s="23" t="s">
        <v>213</v>
      </c>
      <c r="C101" s="8" t="s">
        <v>4</v>
      </c>
      <c r="D101" s="28">
        <v>2</v>
      </c>
      <c r="E101" s="5">
        <v>72</v>
      </c>
      <c r="F101" s="5">
        <v>72</v>
      </c>
      <c r="G101" s="5">
        <f t="shared" si="2"/>
        <v>2</v>
      </c>
    </row>
    <row r="102" spans="1:7" ht="30.75" customHeight="1" x14ac:dyDescent="0.25">
      <c r="A102" s="6"/>
      <c r="B102" s="23" t="s">
        <v>66</v>
      </c>
      <c r="C102" s="8" t="s">
        <v>4</v>
      </c>
      <c r="D102" s="5">
        <v>0</v>
      </c>
      <c r="E102" s="5">
        <v>24</v>
      </c>
      <c r="F102" s="5">
        <v>1</v>
      </c>
      <c r="G102" s="5">
        <f t="shared" si="2"/>
        <v>23</v>
      </c>
    </row>
    <row r="103" spans="1:7" s="4" customFormat="1" ht="30.75" customHeight="1" x14ac:dyDescent="0.25">
      <c r="A103" s="6"/>
      <c r="B103" s="23" t="s">
        <v>208</v>
      </c>
      <c r="C103" s="8" t="s">
        <v>4</v>
      </c>
      <c r="D103" s="5">
        <v>0</v>
      </c>
      <c r="E103" s="5">
        <v>24</v>
      </c>
      <c r="F103" s="5">
        <v>3</v>
      </c>
      <c r="G103" s="5">
        <f t="shared" si="2"/>
        <v>21</v>
      </c>
    </row>
    <row r="104" spans="1:7" ht="30.75" customHeight="1" x14ac:dyDescent="0.25">
      <c r="A104" s="6"/>
      <c r="B104" s="23" t="s">
        <v>67</v>
      </c>
      <c r="C104" s="8" t="s">
        <v>4</v>
      </c>
      <c r="D104" s="5">
        <v>0</v>
      </c>
      <c r="E104" s="5"/>
      <c r="F104" s="5"/>
      <c r="G104" s="5">
        <f t="shared" si="2"/>
        <v>0</v>
      </c>
    </row>
    <row r="105" spans="1:7" ht="30.75" customHeight="1" x14ac:dyDescent="0.25">
      <c r="A105" s="6"/>
      <c r="B105" s="23" t="s">
        <v>68</v>
      </c>
      <c r="C105" s="8" t="s">
        <v>4</v>
      </c>
      <c r="D105" s="5">
        <v>80</v>
      </c>
      <c r="E105" s="5"/>
      <c r="F105" s="5">
        <v>44</v>
      </c>
      <c r="G105" s="5">
        <f t="shared" si="2"/>
        <v>36</v>
      </c>
    </row>
    <row r="106" spans="1:7" ht="30.75" customHeight="1" x14ac:dyDescent="0.25">
      <c r="A106" s="6"/>
      <c r="B106" s="23" t="s">
        <v>69</v>
      </c>
      <c r="C106" s="8" t="s">
        <v>4</v>
      </c>
      <c r="D106" s="5">
        <v>28</v>
      </c>
      <c r="E106" s="5"/>
      <c r="F106" s="5"/>
      <c r="G106" s="5">
        <f t="shared" si="2"/>
        <v>28</v>
      </c>
    </row>
    <row r="107" spans="1:7" ht="30.75" customHeight="1" x14ac:dyDescent="0.25">
      <c r="A107" s="6"/>
      <c r="B107" s="23" t="s">
        <v>70</v>
      </c>
      <c r="C107" s="8" t="s">
        <v>4</v>
      </c>
      <c r="D107" s="5">
        <v>26</v>
      </c>
      <c r="E107" s="5"/>
      <c r="F107" s="5">
        <v>1</v>
      </c>
      <c r="G107" s="5">
        <f t="shared" si="2"/>
        <v>25</v>
      </c>
    </row>
    <row r="108" spans="1:7" ht="30.75" customHeight="1" x14ac:dyDescent="0.25">
      <c r="A108" s="6"/>
      <c r="B108" s="23" t="s">
        <v>71</v>
      </c>
      <c r="C108" s="8" t="s">
        <v>4</v>
      </c>
      <c r="D108" s="5">
        <v>33</v>
      </c>
      <c r="E108" s="5"/>
      <c r="F108" s="5">
        <v>3</v>
      </c>
      <c r="G108" s="5">
        <f t="shared" si="2"/>
        <v>30</v>
      </c>
    </row>
    <row r="109" spans="1:7" ht="30.75" customHeight="1" x14ac:dyDescent="0.25">
      <c r="A109" s="6"/>
      <c r="B109" s="23" t="s">
        <v>72</v>
      </c>
      <c r="C109" s="8" t="s">
        <v>4</v>
      </c>
      <c r="D109" s="5">
        <v>22</v>
      </c>
      <c r="E109" s="5"/>
      <c r="F109" s="5">
        <v>2</v>
      </c>
      <c r="G109" s="5">
        <f t="shared" si="2"/>
        <v>20</v>
      </c>
    </row>
    <row r="110" spans="1:7" ht="30.75" customHeight="1" x14ac:dyDescent="0.25">
      <c r="A110" s="6"/>
      <c r="B110" s="23" t="s">
        <v>73</v>
      </c>
      <c r="C110" s="8" t="s">
        <v>4</v>
      </c>
      <c r="D110" s="5">
        <v>3</v>
      </c>
      <c r="E110" s="5"/>
      <c r="F110" s="5"/>
      <c r="G110" s="5">
        <f t="shared" si="2"/>
        <v>3</v>
      </c>
    </row>
    <row r="111" spans="1:7" s="4" customFormat="1" ht="30.75" customHeight="1" x14ac:dyDescent="0.25">
      <c r="A111" s="6"/>
      <c r="B111" s="23" t="s">
        <v>294</v>
      </c>
      <c r="C111" s="8" t="s">
        <v>4</v>
      </c>
      <c r="D111" s="5"/>
      <c r="E111" s="5"/>
      <c r="F111" s="5"/>
      <c r="G111" s="5"/>
    </row>
    <row r="112" spans="1:7" ht="30.75" customHeight="1" x14ac:dyDescent="0.25">
      <c r="A112" s="6"/>
      <c r="B112" s="23" t="s">
        <v>285</v>
      </c>
      <c r="C112" s="8" t="s">
        <v>287</v>
      </c>
      <c r="D112" s="5">
        <v>0.5</v>
      </c>
      <c r="E112" s="5">
        <v>14</v>
      </c>
      <c r="F112" s="5">
        <v>1</v>
      </c>
      <c r="G112" s="5">
        <f t="shared" si="2"/>
        <v>13.5</v>
      </c>
    </row>
    <row r="113" spans="1:7" ht="30.75" customHeight="1" x14ac:dyDescent="0.25">
      <c r="A113" s="6"/>
      <c r="B113" s="23" t="s">
        <v>74</v>
      </c>
      <c r="C113" s="8" t="s">
        <v>4</v>
      </c>
      <c r="D113" s="5">
        <v>891</v>
      </c>
      <c r="E113" s="5"/>
      <c r="F113" s="5">
        <f>483+10</f>
        <v>493</v>
      </c>
      <c r="G113" s="5">
        <f t="shared" si="2"/>
        <v>398</v>
      </c>
    </row>
    <row r="114" spans="1:7" s="4" customFormat="1" ht="30.75" customHeight="1" x14ac:dyDescent="0.25">
      <c r="A114" s="6"/>
      <c r="B114" s="23" t="s">
        <v>216</v>
      </c>
      <c r="C114" s="8" t="s">
        <v>4</v>
      </c>
      <c r="D114" s="5">
        <v>10</v>
      </c>
      <c r="E114" s="5"/>
      <c r="F114" s="5">
        <v>3</v>
      </c>
      <c r="G114" s="5">
        <f t="shared" si="2"/>
        <v>7</v>
      </c>
    </row>
    <row r="115" spans="1:7" ht="30.75" customHeight="1" x14ac:dyDescent="0.25">
      <c r="A115" s="6"/>
      <c r="B115" s="23" t="s">
        <v>75</v>
      </c>
      <c r="C115" s="8" t="s">
        <v>4</v>
      </c>
      <c r="D115" s="5">
        <v>2</v>
      </c>
      <c r="E115" s="5"/>
      <c r="F115" s="5"/>
      <c r="G115" s="5">
        <f t="shared" si="2"/>
        <v>2</v>
      </c>
    </row>
    <row r="116" spans="1:7" ht="30.75" customHeight="1" x14ac:dyDescent="0.25">
      <c r="A116" s="6"/>
      <c r="B116" s="23" t="s">
        <v>76</v>
      </c>
      <c r="C116" s="8" t="s">
        <v>4</v>
      </c>
      <c r="D116" s="5">
        <v>11</v>
      </c>
      <c r="E116" s="5"/>
      <c r="F116" s="5"/>
      <c r="G116" s="5">
        <f t="shared" si="2"/>
        <v>11</v>
      </c>
    </row>
    <row r="117" spans="1:7" ht="30.75" customHeight="1" x14ac:dyDescent="0.25">
      <c r="A117" s="6"/>
      <c r="B117" s="23" t="s">
        <v>225</v>
      </c>
      <c r="C117" s="8" t="s">
        <v>4</v>
      </c>
      <c r="D117" s="28">
        <v>19</v>
      </c>
      <c r="E117" s="5"/>
      <c r="F117" s="5"/>
      <c r="G117" s="5">
        <f t="shared" si="2"/>
        <v>19</v>
      </c>
    </row>
    <row r="118" spans="1:7" ht="30.75" customHeight="1" x14ac:dyDescent="0.25">
      <c r="A118" s="6"/>
      <c r="B118" s="23" t="s">
        <v>77</v>
      </c>
      <c r="C118" s="8" t="s">
        <v>4</v>
      </c>
      <c r="D118" s="5">
        <v>24</v>
      </c>
      <c r="E118" s="5"/>
      <c r="F118" s="5">
        <v>2</v>
      </c>
      <c r="G118" s="5">
        <f t="shared" si="2"/>
        <v>22</v>
      </c>
    </row>
    <row r="119" spans="1:7" ht="30.75" customHeight="1" x14ac:dyDescent="0.25">
      <c r="A119" s="6"/>
      <c r="B119" s="23" t="s">
        <v>78</v>
      </c>
      <c r="C119" s="8" t="s">
        <v>4</v>
      </c>
      <c r="D119" s="5">
        <v>9</v>
      </c>
      <c r="E119" s="5"/>
      <c r="F119" s="5"/>
      <c r="G119" s="5">
        <f t="shared" si="2"/>
        <v>9</v>
      </c>
    </row>
    <row r="120" spans="1:7" ht="30.75" customHeight="1" x14ac:dyDescent="0.25">
      <c r="A120" s="6"/>
      <c r="B120" s="23" t="s">
        <v>79</v>
      </c>
      <c r="C120" s="8" t="s">
        <v>4</v>
      </c>
      <c r="D120" s="5">
        <v>12</v>
      </c>
      <c r="E120" s="5"/>
      <c r="F120" s="5"/>
      <c r="G120" s="5">
        <f t="shared" si="2"/>
        <v>12</v>
      </c>
    </row>
    <row r="121" spans="1:7" s="4" customFormat="1" ht="30.75" customHeight="1" x14ac:dyDescent="0.25">
      <c r="A121" s="6"/>
      <c r="B121" s="23" t="s">
        <v>205</v>
      </c>
      <c r="C121" s="8" t="s">
        <v>4</v>
      </c>
      <c r="D121" s="5">
        <v>0</v>
      </c>
      <c r="E121" s="5">
        <v>30</v>
      </c>
      <c r="F121" s="5">
        <v>11</v>
      </c>
      <c r="G121" s="5">
        <f t="shared" si="2"/>
        <v>19</v>
      </c>
    </row>
    <row r="122" spans="1:7" ht="30.75" customHeight="1" x14ac:dyDescent="0.25">
      <c r="A122" s="6"/>
      <c r="B122" s="23" t="s">
        <v>80</v>
      </c>
      <c r="C122" s="8" t="s">
        <v>4</v>
      </c>
      <c r="D122" s="5">
        <v>0</v>
      </c>
      <c r="E122" s="5"/>
      <c r="F122" s="5"/>
      <c r="G122" s="5">
        <f t="shared" si="2"/>
        <v>0</v>
      </c>
    </row>
    <row r="123" spans="1:7" ht="30.75" customHeight="1" x14ac:dyDescent="0.25">
      <c r="A123" s="6"/>
      <c r="B123" s="23" t="s">
        <v>81</v>
      </c>
      <c r="C123" s="8" t="s">
        <v>4</v>
      </c>
      <c r="D123" s="5">
        <v>90</v>
      </c>
      <c r="E123" s="5"/>
      <c r="F123" s="5">
        <v>44</v>
      </c>
      <c r="G123" s="5">
        <f t="shared" si="2"/>
        <v>46</v>
      </c>
    </row>
    <row r="124" spans="1:7" s="4" customFormat="1" ht="30.75" customHeight="1" x14ac:dyDescent="0.25">
      <c r="A124" s="6"/>
      <c r="B124" s="23" t="s">
        <v>296</v>
      </c>
      <c r="C124" s="8" t="s">
        <v>4</v>
      </c>
      <c r="D124" s="5">
        <v>100</v>
      </c>
      <c r="E124" s="5"/>
      <c r="F124" s="5">
        <v>8</v>
      </c>
      <c r="G124" s="5">
        <f t="shared" si="2"/>
        <v>92</v>
      </c>
    </row>
    <row r="125" spans="1:7" s="4" customFormat="1" ht="30.75" customHeight="1" x14ac:dyDescent="0.25">
      <c r="A125" s="6"/>
      <c r="B125" s="23" t="s">
        <v>297</v>
      </c>
      <c r="C125" s="8" t="s">
        <v>4</v>
      </c>
      <c r="D125" s="5">
        <v>100</v>
      </c>
      <c r="E125" s="5"/>
      <c r="F125" s="5">
        <v>12</v>
      </c>
      <c r="G125" s="5">
        <f t="shared" si="2"/>
        <v>88</v>
      </c>
    </row>
    <row r="126" spans="1:7" ht="30.75" customHeight="1" x14ac:dyDescent="0.25">
      <c r="A126" s="6"/>
      <c r="B126" s="23" t="s">
        <v>82</v>
      </c>
      <c r="C126" s="8" t="s">
        <v>4</v>
      </c>
      <c r="D126" s="5">
        <v>1</v>
      </c>
      <c r="E126" s="5"/>
      <c r="F126" s="5"/>
      <c r="G126" s="5">
        <f t="shared" si="2"/>
        <v>1</v>
      </c>
    </row>
    <row r="127" spans="1:7" s="4" customFormat="1" ht="30.75" customHeight="1" x14ac:dyDescent="0.25">
      <c r="A127" s="6"/>
      <c r="B127" s="23" t="s">
        <v>210</v>
      </c>
      <c r="C127" s="8" t="s">
        <v>4</v>
      </c>
      <c r="D127" s="5">
        <v>80</v>
      </c>
      <c r="E127" s="5"/>
      <c r="F127" s="5"/>
      <c r="G127" s="5">
        <f t="shared" si="2"/>
        <v>80</v>
      </c>
    </row>
    <row r="128" spans="1:7" ht="30.75" customHeight="1" x14ac:dyDescent="0.25">
      <c r="A128" s="6"/>
      <c r="B128" s="23" t="s">
        <v>83</v>
      </c>
      <c r="C128" s="8" t="s">
        <v>4</v>
      </c>
      <c r="D128" s="5">
        <v>26</v>
      </c>
      <c r="E128" s="5"/>
      <c r="F128" s="5"/>
      <c r="G128" s="5">
        <f t="shared" si="2"/>
        <v>26</v>
      </c>
    </row>
    <row r="129" spans="1:7" ht="30.75" customHeight="1" x14ac:dyDescent="0.25">
      <c r="A129" s="6"/>
      <c r="B129" s="23" t="s">
        <v>84</v>
      </c>
      <c r="C129" s="8" t="s">
        <v>4</v>
      </c>
      <c r="D129" s="5">
        <v>8</v>
      </c>
      <c r="E129" s="5"/>
      <c r="F129" s="5"/>
      <c r="G129" s="5">
        <f t="shared" si="2"/>
        <v>8</v>
      </c>
    </row>
    <row r="130" spans="1:7" ht="30.75" customHeight="1" x14ac:dyDescent="0.25">
      <c r="A130" s="6"/>
      <c r="B130" s="23" t="s">
        <v>85</v>
      </c>
      <c r="C130" s="8" t="s">
        <v>4</v>
      </c>
      <c r="D130" s="5">
        <v>12</v>
      </c>
      <c r="E130" s="5"/>
      <c r="F130" s="5"/>
      <c r="G130" s="5">
        <f t="shared" si="2"/>
        <v>12</v>
      </c>
    </row>
    <row r="131" spans="1:7" ht="30.75" customHeight="1" x14ac:dyDescent="0.25">
      <c r="A131" s="6"/>
      <c r="B131" s="23" t="s">
        <v>86</v>
      </c>
      <c r="C131" s="8" t="s">
        <v>4</v>
      </c>
      <c r="D131" s="5">
        <v>4</v>
      </c>
      <c r="E131" s="5"/>
      <c r="F131" s="5"/>
      <c r="G131" s="5">
        <f t="shared" si="2"/>
        <v>4</v>
      </c>
    </row>
    <row r="132" spans="1:7" ht="30.75" customHeight="1" x14ac:dyDescent="0.25">
      <c r="A132" s="6"/>
      <c r="B132" s="23" t="s">
        <v>230</v>
      </c>
      <c r="C132" s="8" t="s">
        <v>4</v>
      </c>
      <c r="D132" s="5">
        <v>0</v>
      </c>
      <c r="E132" s="5"/>
      <c r="F132" s="5"/>
      <c r="G132" s="5">
        <f t="shared" si="2"/>
        <v>0</v>
      </c>
    </row>
    <row r="133" spans="1:7" ht="30.75" customHeight="1" x14ac:dyDescent="0.25">
      <c r="A133" s="6"/>
      <c r="B133" s="23" t="s">
        <v>87</v>
      </c>
      <c r="C133" s="8" t="s">
        <v>4</v>
      </c>
      <c r="D133" s="5">
        <v>17</v>
      </c>
      <c r="E133" s="5"/>
      <c r="F133" s="5"/>
      <c r="G133" s="5">
        <f t="shared" si="2"/>
        <v>17</v>
      </c>
    </row>
    <row r="134" spans="1:7" s="4" customFormat="1" ht="30.75" customHeight="1" x14ac:dyDescent="0.25">
      <c r="A134" s="6"/>
      <c r="B134" s="23" t="s">
        <v>233</v>
      </c>
      <c r="C134" s="8" t="s">
        <v>4</v>
      </c>
      <c r="D134" s="5">
        <v>0</v>
      </c>
      <c r="E134" s="5"/>
      <c r="F134" s="5"/>
      <c r="G134" s="5">
        <f t="shared" si="2"/>
        <v>0</v>
      </c>
    </row>
    <row r="135" spans="1:7" ht="30.75" customHeight="1" x14ac:dyDescent="0.25">
      <c r="A135" s="6"/>
      <c r="B135" s="23" t="s">
        <v>88</v>
      </c>
      <c r="C135" s="8" t="s">
        <v>4</v>
      </c>
      <c r="D135" s="5">
        <v>42</v>
      </c>
      <c r="E135" s="5"/>
      <c r="F135" s="5"/>
      <c r="G135" s="5">
        <f t="shared" si="2"/>
        <v>42</v>
      </c>
    </row>
    <row r="136" spans="1:7" ht="30.75" customHeight="1" x14ac:dyDescent="0.25">
      <c r="A136" s="6"/>
      <c r="B136" s="23" t="s">
        <v>89</v>
      </c>
      <c r="C136" s="8" t="s">
        <v>4</v>
      </c>
      <c r="D136" s="5">
        <v>27</v>
      </c>
      <c r="E136" s="5"/>
      <c r="F136" s="5">
        <v>6</v>
      </c>
      <c r="G136" s="5">
        <f t="shared" si="2"/>
        <v>21</v>
      </c>
    </row>
    <row r="137" spans="1:7" ht="30.75" customHeight="1" x14ac:dyDescent="0.25">
      <c r="A137" s="6"/>
      <c r="B137" s="23" t="s">
        <v>90</v>
      </c>
      <c r="C137" s="8" t="s">
        <v>4</v>
      </c>
      <c r="D137" s="5">
        <v>64</v>
      </c>
      <c r="E137" s="5"/>
      <c r="F137" s="5">
        <v>3</v>
      </c>
      <c r="G137" s="5">
        <f t="shared" si="2"/>
        <v>61</v>
      </c>
    </row>
    <row r="138" spans="1:7" ht="30.75" customHeight="1" x14ac:dyDescent="0.25">
      <c r="A138" s="6"/>
      <c r="B138" s="23" t="s">
        <v>91</v>
      </c>
      <c r="C138" s="8" t="s">
        <v>4</v>
      </c>
      <c r="D138" s="5">
        <v>3</v>
      </c>
      <c r="E138" s="5">
        <v>12</v>
      </c>
      <c r="F138" s="5">
        <v>4</v>
      </c>
      <c r="G138" s="5">
        <f t="shared" si="2"/>
        <v>11</v>
      </c>
    </row>
    <row r="139" spans="1:7" ht="30.75" customHeight="1" x14ac:dyDescent="0.25">
      <c r="A139" s="6"/>
      <c r="B139" s="23" t="s">
        <v>92</v>
      </c>
      <c r="C139" s="8" t="s">
        <v>4</v>
      </c>
      <c r="D139" s="5">
        <v>56</v>
      </c>
      <c r="E139" s="5"/>
      <c r="F139" s="5">
        <v>24</v>
      </c>
      <c r="G139" s="5">
        <f t="shared" si="2"/>
        <v>32</v>
      </c>
    </row>
    <row r="140" spans="1:7" ht="30.75" customHeight="1" x14ac:dyDescent="0.25">
      <c r="A140" s="6"/>
      <c r="B140" s="23" t="s">
        <v>93</v>
      </c>
      <c r="C140" s="8" t="s">
        <v>4</v>
      </c>
      <c r="D140" s="5">
        <v>68</v>
      </c>
      <c r="E140" s="5"/>
      <c r="F140" s="5">
        <v>6</v>
      </c>
      <c r="G140" s="5">
        <f t="shared" si="2"/>
        <v>62</v>
      </c>
    </row>
    <row r="141" spans="1:7" ht="30.75" customHeight="1" x14ac:dyDescent="0.25">
      <c r="A141" s="6"/>
      <c r="B141" s="23" t="s">
        <v>94</v>
      </c>
      <c r="C141" s="8" t="s">
        <v>4</v>
      </c>
      <c r="D141" s="5">
        <v>3</v>
      </c>
      <c r="E141" s="5">
        <v>48</v>
      </c>
      <c r="F141" s="5"/>
      <c r="G141" s="5">
        <f t="shared" si="2"/>
        <v>51</v>
      </c>
    </row>
    <row r="142" spans="1:7" ht="30.75" customHeight="1" x14ac:dyDescent="0.25">
      <c r="A142" s="6"/>
      <c r="B142" s="23" t="s">
        <v>95</v>
      </c>
      <c r="C142" s="8" t="s">
        <v>4</v>
      </c>
      <c r="D142" s="5">
        <v>45</v>
      </c>
      <c r="E142" s="5">
        <v>48</v>
      </c>
      <c r="F142" s="5"/>
      <c r="G142" s="5">
        <f t="shared" si="2"/>
        <v>93</v>
      </c>
    </row>
    <row r="143" spans="1:7" ht="30.75" customHeight="1" x14ac:dyDescent="0.25">
      <c r="A143" s="6"/>
      <c r="B143" s="23" t="s">
        <v>96</v>
      </c>
      <c r="C143" s="8" t="s">
        <v>4</v>
      </c>
      <c r="D143" s="5">
        <v>27</v>
      </c>
      <c r="E143" s="5"/>
      <c r="F143" s="5"/>
      <c r="G143" s="5">
        <f t="shared" si="2"/>
        <v>27</v>
      </c>
    </row>
    <row r="144" spans="1:7" ht="30.75" customHeight="1" x14ac:dyDescent="0.25">
      <c r="A144" s="6"/>
      <c r="B144" s="23" t="s">
        <v>97</v>
      </c>
      <c r="C144" s="8" t="s">
        <v>4</v>
      </c>
      <c r="D144" s="5">
        <v>8</v>
      </c>
      <c r="E144" s="5"/>
      <c r="F144" s="5"/>
      <c r="G144" s="5">
        <f t="shared" si="2"/>
        <v>8</v>
      </c>
    </row>
    <row r="145" spans="1:7" ht="30.75" customHeight="1" x14ac:dyDescent="0.25">
      <c r="A145" s="6"/>
      <c r="B145" s="23" t="s">
        <v>98</v>
      </c>
      <c r="C145" s="8" t="s">
        <v>4</v>
      </c>
      <c r="D145" s="5">
        <v>4</v>
      </c>
      <c r="E145" s="5"/>
      <c r="F145" s="5">
        <v>4</v>
      </c>
      <c r="G145" s="5">
        <f t="shared" si="2"/>
        <v>0</v>
      </c>
    </row>
    <row r="146" spans="1:7" ht="30.75" customHeight="1" x14ac:dyDescent="0.25">
      <c r="A146" s="6"/>
      <c r="B146" s="23" t="s">
        <v>99</v>
      </c>
      <c r="C146" s="8" t="s">
        <v>4</v>
      </c>
      <c r="D146" s="5">
        <v>36</v>
      </c>
      <c r="E146" s="5"/>
      <c r="F146" s="5">
        <v>5</v>
      </c>
      <c r="G146" s="5">
        <f t="shared" si="2"/>
        <v>31</v>
      </c>
    </row>
    <row r="147" spans="1:7" ht="30.75" customHeight="1" x14ac:dyDescent="0.25">
      <c r="A147" s="6"/>
      <c r="B147" s="23" t="s">
        <v>286</v>
      </c>
      <c r="C147" s="32" t="s">
        <v>203</v>
      </c>
      <c r="D147" s="28">
        <v>68</v>
      </c>
      <c r="E147" s="5"/>
      <c r="F147" s="36">
        <v>1</v>
      </c>
      <c r="G147" s="5">
        <f t="shared" si="2"/>
        <v>67</v>
      </c>
    </row>
    <row r="148" spans="1:7" ht="30.75" customHeight="1" x14ac:dyDescent="0.25">
      <c r="A148" s="6"/>
      <c r="B148" s="23" t="s">
        <v>100</v>
      </c>
      <c r="C148" s="8" t="s">
        <v>4</v>
      </c>
      <c r="D148" s="28">
        <v>14120</v>
      </c>
      <c r="E148" s="5"/>
      <c r="F148" s="5"/>
      <c r="G148" s="5">
        <f t="shared" si="2"/>
        <v>14120</v>
      </c>
    </row>
    <row r="149" spans="1:7" ht="30.75" customHeight="1" x14ac:dyDescent="0.25">
      <c r="A149" s="6"/>
      <c r="B149" s="23" t="s">
        <v>101</v>
      </c>
      <c r="C149" s="8" t="s">
        <v>4</v>
      </c>
      <c r="D149" s="28">
        <v>2200</v>
      </c>
      <c r="E149" s="5"/>
      <c r="F149" s="5"/>
      <c r="G149" s="5">
        <f t="shared" ref="G149:G201" si="3">D149+E149-F149</f>
        <v>2200</v>
      </c>
    </row>
    <row r="150" spans="1:7" ht="30.75" customHeight="1" x14ac:dyDescent="0.25">
      <c r="A150" s="6"/>
      <c r="B150" s="23" t="s">
        <v>102</v>
      </c>
      <c r="C150" s="8" t="s">
        <v>4</v>
      </c>
      <c r="D150" s="28">
        <v>300</v>
      </c>
      <c r="E150" s="5"/>
      <c r="F150" s="5">
        <f>50</f>
        <v>50</v>
      </c>
      <c r="G150" s="5">
        <f t="shared" si="3"/>
        <v>250</v>
      </c>
    </row>
    <row r="151" spans="1:7" ht="30.75" customHeight="1" x14ac:dyDescent="0.25">
      <c r="A151" s="6"/>
      <c r="B151" s="23" t="s">
        <v>103</v>
      </c>
      <c r="C151" s="8" t="s">
        <v>4</v>
      </c>
      <c r="D151" s="28">
        <v>150</v>
      </c>
      <c r="E151" s="5"/>
      <c r="F151" s="5">
        <v>30</v>
      </c>
      <c r="G151" s="5">
        <f t="shared" si="3"/>
        <v>120</v>
      </c>
    </row>
    <row r="152" spans="1:7" ht="30.75" customHeight="1" x14ac:dyDescent="0.25">
      <c r="A152" s="6"/>
      <c r="B152" s="23" t="s">
        <v>104</v>
      </c>
      <c r="C152" s="8" t="s">
        <v>4</v>
      </c>
      <c r="D152" s="28">
        <v>1069</v>
      </c>
      <c r="E152" s="5"/>
      <c r="F152" s="5">
        <v>10</v>
      </c>
      <c r="G152" s="5">
        <f t="shared" si="3"/>
        <v>1059</v>
      </c>
    </row>
    <row r="153" spans="1:7" ht="30.75" customHeight="1" x14ac:dyDescent="0.25">
      <c r="A153" s="6"/>
      <c r="B153" s="23" t="s">
        <v>105</v>
      </c>
      <c r="C153" s="8" t="s">
        <v>4</v>
      </c>
      <c r="D153" s="28">
        <v>3400</v>
      </c>
      <c r="E153" s="5"/>
      <c r="F153" s="5">
        <v>450</v>
      </c>
      <c r="G153" s="5">
        <f t="shared" si="3"/>
        <v>2950</v>
      </c>
    </row>
    <row r="154" spans="1:7" ht="30.75" customHeight="1" x14ac:dyDescent="0.25">
      <c r="A154" s="6"/>
      <c r="B154" s="23" t="s">
        <v>106</v>
      </c>
      <c r="C154" s="8" t="s">
        <v>4</v>
      </c>
      <c r="D154" s="28">
        <v>475</v>
      </c>
      <c r="E154" s="5"/>
      <c r="F154" s="5">
        <v>230</v>
      </c>
      <c r="G154" s="5">
        <f t="shared" si="3"/>
        <v>245</v>
      </c>
    </row>
    <row r="155" spans="1:7" ht="30.75" customHeight="1" x14ac:dyDescent="0.25">
      <c r="A155" s="6"/>
      <c r="B155" s="23" t="s">
        <v>107</v>
      </c>
      <c r="C155" s="8" t="s">
        <v>4</v>
      </c>
      <c r="D155" s="28">
        <v>7000</v>
      </c>
      <c r="E155" s="5"/>
      <c r="F155" s="5">
        <v>360</v>
      </c>
      <c r="G155" s="5">
        <f t="shared" si="3"/>
        <v>6640</v>
      </c>
    </row>
    <row r="156" spans="1:7" ht="30.75" customHeight="1" x14ac:dyDescent="0.25">
      <c r="A156" s="6"/>
      <c r="B156" s="23" t="s">
        <v>228</v>
      </c>
      <c r="C156" s="8" t="s">
        <v>4</v>
      </c>
      <c r="D156" s="28">
        <v>200</v>
      </c>
      <c r="E156" s="5"/>
      <c r="F156" s="5"/>
      <c r="G156" s="5">
        <f t="shared" si="3"/>
        <v>200</v>
      </c>
    </row>
    <row r="157" spans="1:7" s="4" customFormat="1" ht="30.75" customHeight="1" x14ac:dyDescent="0.25">
      <c r="A157" s="6"/>
      <c r="B157" s="23" t="s">
        <v>212</v>
      </c>
      <c r="C157" s="8" t="s">
        <v>4</v>
      </c>
      <c r="D157" s="5">
        <v>2</v>
      </c>
      <c r="E157" s="5"/>
      <c r="F157" s="5"/>
      <c r="G157" s="5">
        <f t="shared" si="3"/>
        <v>2</v>
      </c>
    </row>
    <row r="158" spans="1:7" ht="30.75" customHeight="1" x14ac:dyDescent="0.25">
      <c r="A158" s="6"/>
      <c r="B158" s="23" t="s">
        <v>108</v>
      </c>
      <c r="C158" s="8" t="s">
        <v>4</v>
      </c>
      <c r="D158" s="5">
        <v>12</v>
      </c>
      <c r="E158" s="5"/>
      <c r="F158" s="5">
        <v>12</v>
      </c>
      <c r="G158" s="5">
        <f t="shared" si="3"/>
        <v>0</v>
      </c>
    </row>
    <row r="159" spans="1:7" ht="30.75" customHeight="1" x14ac:dyDescent="0.25">
      <c r="A159" s="6"/>
      <c r="B159" s="23" t="s">
        <v>109</v>
      </c>
      <c r="C159" s="8" t="s">
        <v>4</v>
      </c>
      <c r="D159" s="5">
        <v>6</v>
      </c>
      <c r="E159" s="5"/>
      <c r="F159" s="5">
        <v>6</v>
      </c>
      <c r="G159" s="5">
        <f t="shared" si="3"/>
        <v>0</v>
      </c>
    </row>
    <row r="160" spans="1:7" ht="30.75" customHeight="1" x14ac:dyDescent="0.25">
      <c r="A160" s="6"/>
      <c r="B160" s="23" t="s">
        <v>110</v>
      </c>
      <c r="C160" s="8" t="s">
        <v>4</v>
      </c>
      <c r="D160" s="5">
        <v>10</v>
      </c>
      <c r="E160" s="5"/>
      <c r="F160" s="5">
        <v>2</v>
      </c>
      <c r="G160" s="5">
        <f t="shared" si="3"/>
        <v>8</v>
      </c>
    </row>
    <row r="161" spans="1:7" ht="30.75" customHeight="1" x14ac:dyDescent="0.25">
      <c r="A161" s="6"/>
      <c r="B161" s="23" t="s">
        <v>111</v>
      </c>
      <c r="C161" s="8" t="s">
        <v>4</v>
      </c>
      <c r="D161" s="5">
        <v>0</v>
      </c>
      <c r="E161" s="5">
        <v>28</v>
      </c>
      <c r="F161" s="5">
        <v>20</v>
      </c>
      <c r="G161" s="5">
        <f t="shared" si="3"/>
        <v>8</v>
      </c>
    </row>
    <row r="162" spans="1:7" ht="30.75" customHeight="1" x14ac:dyDescent="0.25">
      <c r="A162" s="6"/>
      <c r="B162" s="23" t="s">
        <v>112</v>
      </c>
      <c r="C162" s="8" t="s">
        <v>4</v>
      </c>
      <c r="D162" s="5">
        <v>3</v>
      </c>
      <c r="E162" s="5">
        <v>2</v>
      </c>
      <c r="F162" s="5">
        <v>3</v>
      </c>
      <c r="G162" s="5">
        <f t="shared" si="3"/>
        <v>2</v>
      </c>
    </row>
    <row r="163" spans="1:7" ht="30.75" customHeight="1" x14ac:dyDescent="0.25">
      <c r="A163" s="6"/>
      <c r="B163" s="23" t="s">
        <v>113</v>
      </c>
      <c r="C163" s="8" t="s">
        <v>4</v>
      </c>
      <c r="D163" s="5">
        <v>3</v>
      </c>
      <c r="E163" s="5">
        <v>2</v>
      </c>
      <c r="F163" s="5">
        <v>4</v>
      </c>
      <c r="G163" s="5">
        <f t="shared" si="3"/>
        <v>1</v>
      </c>
    </row>
    <row r="164" spans="1:7" ht="30.75" customHeight="1" x14ac:dyDescent="0.25">
      <c r="A164" s="6"/>
      <c r="B164" s="23" t="s">
        <v>114</v>
      </c>
      <c r="C164" s="8" t="s">
        <v>4</v>
      </c>
      <c r="D164" s="5">
        <v>3</v>
      </c>
      <c r="E164" s="5">
        <v>2</v>
      </c>
      <c r="F164" s="5">
        <v>4</v>
      </c>
      <c r="G164" s="5">
        <f t="shared" si="3"/>
        <v>1</v>
      </c>
    </row>
    <row r="165" spans="1:7" ht="30.75" customHeight="1" x14ac:dyDescent="0.25">
      <c r="A165" s="6"/>
      <c r="B165" s="23" t="s">
        <v>115</v>
      </c>
      <c r="C165" s="8" t="s">
        <v>4</v>
      </c>
      <c r="D165" s="5">
        <v>4</v>
      </c>
      <c r="E165" s="5">
        <v>2</v>
      </c>
      <c r="F165" s="5">
        <v>4</v>
      </c>
      <c r="G165" s="5">
        <f t="shared" si="3"/>
        <v>2</v>
      </c>
    </row>
    <row r="166" spans="1:7" ht="30.75" customHeight="1" x14ac:dyDescent="0.25">
      <c r="A166" s="6"/>
      <c r="B166" s="23" t="s">
        <v>116</v>
      </c>
      <c r="C166" s="8" t="s">
        <v>4</v>
      </c>
      <c r="D166" s="5">
        <v>3</v>
      </c>
      <c r="E166" s="5">
        <v>2</v>
      </c>
      <c r="F166" s="5"/>
      <c r="G166" s="5">
        <f t="shared" si="3"/>
        <v>5</v>
      </c>
    </row>
    <row r="167" spans="1:7" ht="30.75" customHeight="1" x14ac:dyDescent="0.25">
      <c r="A167" s="6"/>
      <c r="B167" s="23" t="s">
        <v>117</v>
      </c>
      <c r="C167" s="8" t="s">
        <v>4</v>
      </c>
      <c r="D167" s="5">
        <v>2</v>
      </c>
      <c r="E167" s="5"/>
      <c r="F167" s="5">
        <v>1</v>
      </c>
      <c r="G167" s="5">
        <f t="shared" si="3"/>
        <v>1</v>
      </c>
    </row>
    <row r="168" spans="1:7" ht="30.75" customHeight="1" x14ac:dyDescent="0.25">
      <c r="A168" s="6"/>
      <c r="B168" s="23" t="s">
        <v>118</v>
      </c>
      <c r="C168" s="8" t="s">
        <v>4</v>
      </c>
      <c r="D168" s="5">
        <v>1</v>
      </c>
      <c r="E168" s="5"/>
      <c r="F168" s="5">
        <v>1</v>
      </c>
      <c r="G168" s="5">
        <f t="shared" si="3"/>
        <v>0</v>
      </c>
    </row>
    <row r="169" spans="1:7" ht="30.75" customHeight="1" x14ac:dyDescent="0.25">
      <c r="A169" s="6"/>
      <c r="B169" s="23" t="s">
        <v>119</v>
      </c>
      <c r="C169" s="8" t="s">
        <v>4</v>
      </c>
      <c r="D169" s="5">
        <v>1</v>
      </c>
      <c r="E169" s="5"/>
      <c r="F169" s="5"/>
      <c r="G169" s="5">
        <f t="shared" si="3"/>
        <v>1</v>
      </c>
    </row>
    <row r="170" spans="1:7" ht="30.75" customHeight="1" x14ac:dyDescent="0.25">
      <c r="A170" s="6"/>
      <c r="B170" s="23" t="s">
        <v>120</v>
      </c>
      <c r="C170" s="8" t="s">
        <v>4</v>
      </c>
      <c r="D170" s="5">
        <v>1</v>
      </c>
      <c r="E170" s="5"/>
      <c r="F170" s="5">
        <v>1</v>
      </c>
      <c r="G170" s="5">
        <f t="shared" si="3"/>
        <v>0</v>
      </c>
    </row>
    <row r="171" spans="1:7" s="4" customFormat="1" ht="30.75" customHeight="1" x14ac:dyDescent="0.25">
      <c r="A171" s="6"/>
      <c r="B171" s="23" t="s">
        <v>121</v>
      </c>
      <c r="C171" s="8" t="s">
        <v>4</v>
      </c>
      <c r="D171" s="5">
        <v>5</v>
      </c>
      <c r="E171" s="5"/>
      <c r="F171" s="5">
        <v>3</v>
      </c>
      <c r="G171" s="5">
        <f t="shared" ref="G171:G175" si="4">D171+E171-F171</f>
        <v>2</v>
      </c>
    </row>
    <row r="172" spans="1:7" ht="30.75" customHeight="1" x14ac:dyDescent="0.25">
      <c r="A172" s="6"/>
      <c r="B172" s="23" t="s">
        <v>267</v>
      </c>
      <c r="C172" s="8" t="s">
        <v>4</v>
      </c>
      <c r="D172" s="5">
        <v>3</v>
      </c>
      <c r="E172" s="5"/>
      <c r="F172" s="5">
        <v>1</v>
      </c>
      <c r="G172" s="5">
        <f t="shared" si="4"/>
        <v>2</v>
      </c>
    </row>
    <row r="173" spans="1:7" s="4" customFormat="1" ht="30.75" customHeight="1" x14ac:dyDescent="0.25">
      <c r="A173" s="6"/>
      <c r="B173" s="23" t="s">
        <v>268</v>
      </c>
      <c r="C173" s="8" t="s">
        <v>4</v>
      </c>
      <c r="D173" s="5">
        <v>3</v>
      </c>
      <c r="E173" s="5"/>
      <c r="F173" s="5">
        <v>1</v>
      </c>
      <c r="G173" s="5">
        <f t="shared" si="4"/>
        <v>2</v>
      </c>
    </row>
    <row r="174" spans="1:7" s="4" customFormat="1" ht="30.75" customHeight="1" x14ac:dyDescent="0.25">
      <c r="A174" s="6"/>
      <c r="B174" s="23" t="s">
        <v>269</v>
      </c>
      <c r="C174" s="8" t="s">
        <v>4</v>
      </c>
      <c r="D174" s="5">
        <v>4</v>
      </c>
      <c r="E174" s="5"/>
      <c r="F174" s="5">
        <v>2</v>
      </c>
      <c r="G174" s="5">
        <f t="shared" si="4"/>
        <v>2</v>
      </c>
    </row>
    <row r="175" spans="1:7" s="4" customFormat="1" ht="30.75" customHeight="1" x14ac:dyDescent="0.25">
      <c r="A175" s="6"/>
      <c r="B175" s="23" t="s">
        <v>270</v>
      </c>
      <c r="C175" s="8" t="s">
        <v>4</v>
      </c>
      <c r="D175" s="5">
        <v>2</v>
      </c>
      <c r="E175" s="5"/>
      <c r="F175" s="5"/>
      <c r="G175" s="5">
        <f t="shared" si="4"/>
        <v>2</v>
      </c>
    </row>
    <row r="176" spans="1:7" ht="30.75" customHeight="1" x14ac:dyDescent="0.25">
      <c r="A176" s="6"/>
      <c r="B176" s="23" t="s">
        <v>271</v>
      </c>
      <c r="C176" s="8" t="s">
        <v>4</v>
      </c>
      <c r="D176" s="5">
        <v>6</v>
      </c>
      <c r="E176" s="5"/>
      <c r="F176" s="5">
        <v>1</v>
      </c>
      <c r="G176" s="5">
        <f t="shared" si="3"/>
        <v>5</v>
      </c>
    </row>
    <row r="177" spans="1:7" ht="30.75" customHeight="1" x14ac:dyDescent="0.25">
      <c r="A177" s="6"/>
      <c r="B177" s="23" t="s">
        <v>272</v>
      </c>
      <c r="C177" s="8" t="s">
        <v>4</v>
      </c>
      <c r="D177" s="5">
        <v>4</v>
      </c>
      <c r="E177" s="5"/>
      <c r="F177" s="5"/>
      <c r="G177" s="5">
        <f t="shared" si="3"/>
        <v>4</v>
      </c>
    </row>
    <row r="178" spans="1:7" ht="30.75" customHeight="1" x14ac:dyDescent="0.25">
      <c r="A178" s="6"/>
      <c r="B178" s="23" t="s">
        <v>273</v>
      </c>
      <c r="C178" s="8" t="s">
        <v>4</v>
      </c>
      <c r="D178" s="5">
        <v>4</v>
      </c>
      <c r="E178" s="5"/>
      <c r="F178" s="5"/>
      <c r="G178" s="5">
        <f t="shared" si="3"/>
        <v>4</v>
      </c>
    </row>
    <row r="179" spans="1:7" ht="30.75" customHeight="1" x14ac:dyDescent="0.25">
      <c r="A179" s="6"/>
      <c r="B179" s="23" t="s">
        <v>274</v>
      </c>
      <c r="C179" s="8" t="s">
        <v>4</v>
      </c>
      <c r="D179" s="5">
        <v>1</v>
      </c>
      <c r="E179" s="5"/>
      <c r="F179" s="5"/>
      <c r="G179" s="5">
        <f t="shared" si="3"/>
        <v>1</v>
      </c>
    </row>
    <row r="180" spans="1:7" ht="30.75" customHeight="1" x14ac:dyDescent="0.25">
      <c r="A180" s="6"/>
      <c r="B180" s="23" t="s">
        <v>275</v>
      </c>
      <c r="C180" s="8" t="s">
        <v>4</v>
      </c>
      <c r="D180" s="5">
        <v>3</v>
      </c>
      <c r="E180" s="5"/>
      <c r="F180" s="5"/>
      <c r="G180" s="5">
        <f t="shared" si="3"/>
        <v>3</v>
      </c>
    </row>
    <row r="181" spans="1:7" ht="30.75" customHeight="1" x14ac:dyDescent="0.25">
      <c r="A181" s="6"/>
      <c r="B181" s="23" t="s">
        <v>276</v>
      </c>
      <c r="C181" s="8" t="s">
        <v>4</v>
      </c>
      <c r="D181" s="5">
        <v>3</v>
      </c>
      <c r="E181" s="5"/>
      <c r="F181" s="5"/>
      <c r="G181" s="5">
        <f t="shared" si="3"/>
        <v>3</v>
      </c>
    </row>
    <row r="182" spans="1:7" ht="30.75" customHeight="1" x14ac:dyDescent="0.25">
      <c r="A182" s="6"/>
      <c r="B182" s="23" t="s">
        <v>277</v>
      </c>
      <c r="C182" s="8" t="s">
        <v>4</v>
      </c>
      <c r="D182" s="5">
        <v>3</v>
      </c>
      <c r="E182" s="5"/>
      <c r="F182" s="5"/>
      <c r="G182" s="5">
        <f t="shared" si="3"/>
        <v>3</v>
      </c>
    </row>
    <row r="183" spans="1:7" ht="30.75" customHeight="1" x14ac:dyDescent="0.25">
      <c r="A183" s="6"/>
      <c r="B183" s="23" t="s">
        <v>278</v>
      </c>
      <c r="C183" s="8" t="s">
        <v>4</v>
      </c>
      <c r="D183" s="5">
        <v>5</v>
      </c>
      <c r="E183" s="5"/>
      <c r="F183" s="5">
        <v>1</v>
      </c>
      <c r="G183" s="5">
        <f t="shared" si="3"/>
        <v>4</v>
      </c>
    </row>
    <row r="184" spans="1:7" ht="30.75" customHeight="1" x14ac:dyDescent="0.25">
      <c r="A184" s="6"/>
      <c r="B184" s="23" t="s">
        <v>279</v>
      </c>
      <c r="C184" s="8" t="s">
        <v>4</v>
      </c>
      <c r="D184" s="5">
        <v>9</v>
      </c>
      <c r="E184" s="5"/>
      <c r="F184" s="5">
        <v>4</v>
      </c>
      <c r="G184" s="5">
        <f t="shared" si="3"/>
        <v>5</v>
      </c>
    </row>
    <row r="185" spans="1:7" ht="30.75" customHeight="1" x14ac:dyDescent="0.25">
      <c r="A185" s="6"/>
      <c r="B185" s="23" t="s">
        <v>281</v>
      </c>
      <c r="C185" s="8" t="s">
        <v>4</v>
      </c>
      <c r="D185" s="5">
        <v>1</v>
      </c>
      <c r="E185" s="5"/>
      <c r="F185" s="5"/>
      <c r="G185" s="5">
        <f t="shared" si="3"/>
        <v>1</v>
      </c>
    </row>
    <row r="186" spans="1:7" s="4" customFormat="1" ht="30.75" customHeight="1" x14ac:dyDescent="0.25">
      <c r="A186" s="6"/>
      <c r="B186" s="23" t="s">
        <v>282</v>
      </c>
      <c r="C186" s="8" t="s">
        <v>4</v>
      </c>
      <c r="D186" s="5">
        <v>2</v>
      </c>
      <c r="E186" s="5"/>
      <c r="F186" s="5"/>
      <c r="G186" s="5">
        <f t="shared" ref="G186:G188" si="5">D186+E186-F186</f>
        <v>2</v>
      </c>
    </row>
    <row r="187" spans="1:7" s="4" customFormat="1" ht="30.75" customHeight="1" x14ac:dyDescent="0.25">
      <c r="A187" s="6"/>
      <c r="B187" s="23" t="s">
        <v>280</v>
      </c>
      <c r="C187" s="8" t="s">
        <v>4</v>
      </c>
      <c r="D187" s="5">
        <v>1</v>
      </c>
      <c r="E187" s="5"/>
      <c r="F187" s="5"/>
      <c r="G187" s="5">
        <f t="shared" si="5"/>
        <v>1</v>
      </c>
    </row>
    <row r="188" spans="1:7" s="4" customFormat="1" ht="30.75" customHeight="1" x14ac:dyDescent="0.25">
      <c r="A188" s="6"/>
      <c r="B188" s="23" t="s">
        <v>283</v>
      </c>
      <c r="C188" s="8" t="s">
        <v>4</v>
      </c>
      <c r="D188" s="5">
        <v>2</v>
      </c>
      <c r="E188" s="5"/>
      <c r="F188" s="5"/>
      <c r="G188" s="5">
        <f t="shared" si="5"/>
        <v>2</v>
      </c>
    </row>
    <row r="189" spans="1:7" ht="30.75" customHeight="1" x14ac:dyDescent="0.25">
      <c r="A189" s="6"/>
      <c r="B189" s="23" t="s">
        <v>126</v>
      </c>
      <c r="C189" s="8" t="s">
        <v>4</v>
      </c>
      <c r="D189" s="5">
        <v>2</v>
      </c>
      <c r="E189" s="5"/>
      <c r="F189" s="5"/>
      <c r="G189" s="5">
        <f t="shared" si="3"/>
        <v>2</v>
      </c>
    </row>
    <row r="190" spans="1:7" s="4" customFormat="1" ht="30.75" customHeight="1" x14ac:dyDescent="0.25">
      <c r="A190" s="6"/>
      <c r="B190" s="23" t="s">
        <v>122</v>
      </c>
      <c r="C190" s="8" t="s">
        <v>4</v>
      </c>
      <c r="D190" s="5">
        <v>1</v>
      </c>
      <c r="E190" s="5"/>
      <c r="F190" s="5"/>
      <c r="G190" s="5">
        <f t="shared" ref="G190:G193" si="6">D190+E190-F190</f>
        <v>1</v>
      </c>
    </row>
    <row r="191" spans="1:7" s="4" customFormat="1" ht="30.75" customHeight="1" x14ac:dyDescent="0.25">
      <c r="A191" s="6"/>
      <c r="B191" s="23" t="s">
        <v>123</v>
      </c>
      <c r="C191" s="8" t="s">
        <v>4</v>
      </c>
      <c r="D191" s="5">
        <v>2</v>
      </c>
      <c r="E191" s="5"/>
      <c r="F191" s="5"/>
      <c r="G191" s="5">
        <f t="shared" si="6"/>
        <v>2</v>
      </c>
    </row>
    <row r="192" spans="1:7" s="4" customFormat="1" ht="30.75" customHeight="1" x14ac:dyDescent="0.25">
      <c r="A192" s="6"/>
      <c r="B192" s="23" t="s">
        <v>124</v>
      </c>
      <c r="C192" s="8" t="s">
        <v>4</v>
      </c>
      <c r="D192" s="5">
        <v>0</v>
      </c>
      <c r="E192" s="5">
        <v>24</v>
      </c>
      <c r="F192" s="5">
        <v>19</v>
      </c>
      <c r="G192" s="5">
        <f t="shared" si="6"/>
        <v>5</v>
      </c>
    </row>
    <row r="193" spans="1:7" s="4" customFormat="1" ht="30.75" customHeight="1" x14ac:dyDescent="0.25">
      <c r="A193" s="6"/>
      <c r="B193" s="23" t="s">
        <v>125</v>
      </c>
      <c r="C193" s="8" t="s">
        <v>4</v>
      </c>
      <c r="D193" s="5">
        <v>7</v>
      </c>
      <c r="E193" s="5">
        <v>34</v>
      </c>
      <c r="F193" s="5">
        <f>27+3</f>
        <v>30</v>
      </c>
      <c r="G193" s="5">
        <f t="shared" si="6"/>
        <v>11</v>
      </c>
    </row>
    <row r="194" spans="1:7" s="4" customFormat="1" ht="30.75" customHeight="1" x14ac:dyDescent="0.25">
      <c r="A194" s="6"/>
      <c r="B194" s="23" t="s">
        <v>249</v>
      </c>
      <c r="C194" s="8" t="s">
        <v>4</v>
      </c>
      <c r="D194" s="30">
        <v>0</v>
      </c>
      <c r="E194" s="5">
        <v>2</v>
      </c>
      <c r="F194" s="5">
        <v>1</v>
      </c>
      <c r="G194" s="5">
        <f t="shared" si="3"/>
        <v>1</v>
      </c>
    </row>
    <row r="195" spans="1:7" s="4" customFormat="1" ht="30.75" customHeight="1" x14ac:dyDescent="0.25">
      <c r="A195" s="6"/>
      <c r="B195" s="23" t="s">
        <v>250</v>
      </c>
      <c r="C195" s="8" t="s">
        <v>4</v>
      </c>
      <c r="D195" s="30">
        <v>0</v>
      </c>
      <c r="E195" s="5">
        <v>2</v>
      </c>
      <c r="F195" s="5">
        <v>1</v>
      </c>
      <c r="G195" s="5">
        <f t="shared" si="3"/>
        <v>1</v>
      </c>
    </row>
    <row r="196" spans="1:7" s="4" customFormat="1" ht="30.75" customHeight="1" x14ac:dyDescent="0.25">
      <c r="A196" s="6"/>
      <c r="B196" s="23" t="s">
        <v>251</v>
      </c>
      <c r="C196" s="8" t="s">
        <v>4</v>
      </c>
      <c r="D196" s="30">
        <v>0</v>
      </c>
      <c r="E196" s="5">
        <v>2</v>
      </c>
      <c r="F196" s="5">
        <v>1</v>
      </c>
      <c r="G196" s="5">
        <f t="shared" si="3"/>
        <v>1</v>
      </c>
    </row>
    <row r="197" spans="1:7" s="4" customFormat="1" ht="30.75" customHeight="1" x14ac:dyDescent="0.25">
      <c r="A197" s="6"/>
      <c r="B197" s="23" t="s">
        <v>252</v>
      </c>
      <c r="C197" s="8" t="s">
        <v>4</v>
      </c>
      <c r="D197" s="30">
        <v>0</v>
      </c>
      <c r="E197" s="5">
        <v>2</v>
      </c>
      <c r="F197" s="5">
        <v>1</v>
      </c>
      <c r="G197" s="5">
        <f t="shared" si="3"/>
        <v>1</v>
      </c>
    </row>
    <row r="198" spans="1:7" s="4" customFormat="1" ht="30.75" customHeight="1" x14ac:dyDescent="0.25">
      <c r="A198" s="6"/>
      <c r="B198" s="23" t="s">
        <v>288</v>
      </c>
      <c r="C198" s="8" t="s">
        <v>4</v>
      </c>
      <c r="D198" s="30">
        <v>4</v>
      </c>
      <c r="E198" s="5"/>
      <c r="F198" s="5">
        <v>2</v>
      </c>
      <c r="G198" s="5">
        <f t="shared" si="3"/>
        <v>2</v>
      </c>
    </row>
    <row r="199" spans="1:7" s="4" customFormat="1" ht="30.75" customHeight="1" x14ac:dyDescent="0.25">
      <c r="A199" s="6"/>
      <c r="B199" s="23" t="s">
        <v>289</v>
      </c>
      <c r="C199" s="8" t="s">
        <v>4</v>
      </c>
      <c r="D199" s="30">
        <v>3</v>
      </c>
      <c r="E199" s="5"/>
      <c r="F199" s="5">
        <v>2</v>
      </c>
      <c r="G199" s="5">
        <f t="shared" si="3"/>
        <v>1</v>
      </c>
    </row>
    <row r="200" spans="1:7" s="4" customFormat="1" ht="30.75" customHeight="1" x14ac:dyDescent="0.25">
      <c r="A200" s="6"/>
      <c r="B200" s="23" t="s">
        <v>290</v>
      </c>
      <c r="C200" s="8" t="s">
        <v>4</v>
      </c>
      <c r="D200" s="30">
        <v>4</v>
      </c>
      <c r="E200" s="5"/>
      <c r="F200" s="5">
        <v>3</v>
      </c>
      <c r="G200" s="5">
        <f t="shared" si="3"/>
        <v>1</v>
      </c>
    </row>
    <row r="201" spans="1:7" s="4" customFormat="1" ht="30.75" customHeight="1" x14ac:dyDescent="0.25">
      <c r="A201" s="6"/>
      <c r="B201" s="23" t="s">
        <v>291</v>
      </c>
      <c r="C201" s="8" t="s">
        <v>4</v>
      </c>
      <c r="D201" s="30">
        <v>3</v>
      </c>
      <c r="E201" s="5"/>
      <c r="F201" s="5">
        <v>2</v>
      </c>
      <c r="G201" s="5">
        <f t="shared" si="3"/>
        <v>1</v>
      </c>
    </row>
    <row r="202" spans="1:7" ht="30.75" customHeight="1" x14ac:dyDescent="0.25">
      <c r="A202" s="6"/>
      <c r="B202" s="23"/>
      <c r="C202" s="11"/>
      <c r="D202" s="10"/>
      <c r="E202" s="6"/>
      <c r="F202" s="6"/>
      <c r="G202" s="5"/>
    </row>
    <row r="203" spans="1:7" ht="30.75" customHeight="1" x14ac:dyDescent="0.25">
      <c r="A203" s="12"/>
      <c r="B203" s="12"/>
      <c r="C203" s="12"/>
      <c r="D203" s="12"/>
      <c r="E203" s="12"/>
      <c r="F203" s="12"/>
    </row>
    <row r="204" spans="1:7" ht="30.75" customHeight="1" x14ac:dyDescent="0.25">
      <c r="A204" s="12"/>
      <c r="B204" s="95" t="s">
        <v>128</v>
      </c>
      <c r="C204" s="95"/>
      <c r="D204" s="95"/>
      <c r="E204" s="12"/>
      <c r="F204" s="12"/>
    </row>
    <row r="205" spans="1:7" ht="30.75" customHeight="1" x14ac:dyDescent="0.25">
      <c r="A205" s="12"/>
      <c r="B205" s="12"/>
      <c r="C205" s="12"/>
      <c r="D205" s="12"/>
      <c r="E205" s="12"/>
      <c r="F205" s="12"/>
    </row>
    <row r="206" spans="1:7" ht="30.75" customHeight="1" x14ac:dyDescent="0.25">
      <c r="A206" s="13" t="s">
        <v>0</v>
      </c>
      <c r="B206" s="13" t="s">
        <v>253</v>
      </c>
      <c r="C206" s="14" t="s">
        <v>2</v>
      </c>
      <c r="D206" s="14" t="s">
        <v>3</v>
      </c>
      <c r="E206" s="31" t="s">
        <v>200</v>
      </c>
      <c r="F206" s="31" t="s">
        <v>201</v>
      </c>
      <c r="G206" s="31" t="s">
        <v>199</v>
      </c>
    </row>
    <row r="207" spans="1:7" ht="30.75" customHeight="1" x14ac:dyDescent="0.25">
      <c r="A207" s="6"/>
      <c r="B207" s="6" t="s">
        <v>246</v>
      </c>
      <c r="C207" s="8" t="s">
        <v>4</v>
      </c>
      <c r="D207" s="9">
        <v>0</v>
      </c>
      <c r="E207" s="5">
        <v>36</v>
      </c>
      <c r="F207" s="5">
        <f>16+1</f>
        <v>17</v>
      </c>
      <c r="G207" s="5">
        <f>D207+E207-F207</f>
        <v>19</v>
      </c>
    </row>
    <row r="208" spans="1:7" ht="30.75" customHeight="1" x14ac:dyDescent="0.25">
      <c r="A208" s="6"/>
      <c r="B208" s="6" t="s">
        <v>129</v>
      </c>
      <c r="C208" s="8" t="s">
        <v>4</v>
      </c>
      <c r="D208" s="9">
        <v>0</v>
      </c>
      <c r="E208" s="5">
        <v>24</v>
      </c>
      <c r="F208" s="5">
        <f>9+6</f>
        <v>15</v>
      </c>
      <c r="G208" s="5">
        <f t="shared" ref="G208:G238" si="7">D208+E208-F208</f>
        <v>9</v>
      </c>
    </row>
    <row r="209" spans="1:7" ht="30.75" customHeight="1" x14ac:dyDescent="0.25">
      <c r="A209" s="6"/>
      <c r="B209" s="6" t="s">
        <v>130</v>
      </c>
      <c r="C209" s="8" t="s">
        <v>4</v>
      </c>
      <c r="D209" s="9">
        <v>16</v>
      </c>
      <c r="E209" s="5"/>
      <c r="F209" s="5">
        <v>12</v>
      </c>
      <c r="G209" s="5">
        <f t="shared" si="7"/>
        <v>4</v>
      </c>
    </row>
    <row r="210" spans="1:7" ht="30.75" customHeight="1" x14ac:dyDescent="0.25">
      <c r="A210" s="6"/>
      <c r="B210" s="6" t="s">
        <v>131</v>
      </c>
      <c r="C210" s="8" t="s">
        <v>4</v>
      </c>
      <c r="D210" s="9">
        <v>0</v>
      </c>
      <c r="E210" s="5">
        <v>2</v>
      </c>
      <c r="F210" s="5">
        <v>2</v>
      </c>
      <c r="G210" s="5">
        <f t="shared" si="7"/>
        <v>0</v>
      </c>
    </row>
    <row r="211" spans="1:7" ht="30.75" customHeight="1" x14ac:dyDescent="0.25">
      <c r="A211" s="6"/>
      <c r="B211" s="6" t="s">
        <v>132</v>
      </c>
      <c r="C211" s="8" t="s">
        <v>4</v>
      </c>
      <c r="D211" s="6">
        <v>22</v>
      </c>
      <c r="E211" s="5"/>
      <c r="F211" s="5">
        <v>6</v>
      </c>
      <c r="G211" s="34">
        <f t="shared" si="7"/>
        <v>16</v>
      </c>
    </row>
    <row r="212" spans="1:7" ht="30.75" customHeight="1" x14ac:dyDescent="0.25">
      <c r="A212" s="6"/>
      <c r="B212" s="6" t="s">
        <v>133</v>
      </c>
      <c r="C212" s="8" t="s">
        <v>134</v>
      </c>
      <c r="D212" s="6">
        <v>17</v>
      </c>
      <c r="E212" s="5">
        <v>60</v>
      </c>
      <c r="F212" s="5">
        <v>21</v>
      </c>
      <c r="G212" s="5">
        <f t="shared" si="7"/>
        <v>56</v>
      </c>
    </row>
    <row r="213" spans="1:7" ht="30.75" customHeight="1" x14ac:dyDescent="0.25">
      <c r="A213" s="6"/>
      <c r="B213" s="6" t="s">
        <v>135</v>
      </c>
      <c r="C213" s="8" t="s">
        <v>4</v>
      </c>
      <c r="D213" s="6">
        <v>12</v>
      </c>
      <c r="E213" s="5"/>
      <c r="F213" s="5">
        <v>4</v>
      </c>
      <c r="G213" s="5">
        <f t="shared" si="7"/>
        <v>8</v>
      </c>
    </row>
    <row r="214" spans="1:7" ht="30.75" customHeight="1" x14ac:dyDescent="0.25">
      <c r="A214" s="6"/>
      <c r="B214" s="6" t="s">
        <v>136</v>
      </c>
      <c r="C214" s="8" t="s">
        <v>4</v>
      </c>
      <c r="D214" s="6">
        <v>1.6</v>
      </c>
      <c r="E214" s="5"/>
      <c r="F214" s="5"/>
      <c r="G214" s="5">
        <f t="shared" si="7"/>
        <v>1.6</v>
      </c>
    </row>
    <row r="215" spans="1:7" ht="30.75" customHeight="1" x14ac:dyDescent="0.25">
      <c r="A215" s="6"/>
      <c r="B215" s="9" t="s">
        <v>220</v>
      </c>
      <c r="C215" s="8" t="s">
        <v>137</v>
      </c>
      <c r="D215" s="6">
        <v>164</v>
      </c>
      <c r="E215" s="5"/>
      <c r="F215" s="5">
        <v>24</v>
      </c>
      <c r="G215" s="5">
        <f t="shared" si="7"/>
        <v>140</v>
      </c>
    </row>
    <row r="216" spans="1:7" s="4" customFormat="1" ht="30.75" customHeight="1" x14ac:dyDescent="0.25">
      <c r="A216" s="6"/>
      <c r="B216" s="9" t="s">
        <v>217</v>
      </c>
      <c r="C216" s="8" t="s">
        <v>138</v>
      </c>
      <c r="D216" s="6">
        <v>96</v>
      </c>
      <c r="E216" s="5"/>
      <c r="F216" s="5">
        <v>19</v>
      </c>
      <c r="G216" s="5">
        <f t="shared" si="7"/>
        <v>77</v>
      </c>
    </row>
    <row r="217" spans="1:7" ht="30.75" customHeight="1" x14ac:dyDescent="0.25">
      <c r="A217" s="6"/>
      <c r="B217" s="9" t="s">
        <v>241</v>
      </c>
      <c r="C217" s="8" t="s">
        <v>138</v>
      </c>
      <c r="D217" s="9">
        <v>3</v>
      </c>
      <c r="E217" s="5"/>
      <c r="F217" s="5">
        <v>2</v>
      </c>
      <c r="G217" s="5">
        <f t="shared" si="7"/>
        <v>1</v>
      </c>
    </row>
    <row r="218" spans="1:7" ht="30.75" customHeight="1" x14ac:dyDescent="0.25">
      <c r="A218" s="6"/>
      <c r="B218" s="6" t="s">
        <v>139</v>
      </c>
      <c r="C218" s="8" t="s">
        <v>4</v>
      </c>
      <c r="D218" s="6">
        <v>26</v>
      </c>
      <c r="E218" s="5"/>
      <c r="F218" s="5">
        <v>6</v>
      </c>
      <c r="G218" s="5">
        <f>D218+E218-F218</f>
        <v>20</v>
      </c>
    </row>
    <row r="219" spans="1:7" ht="30.75" customHeight="1" x14ac:dyDescent="0.25">
      <c r="A219" s="6"/>
      <c r="B219" s="6" t="s">
        <v>140</v>
      </c>
      <c r="C219" s="8" t="s">
        <v>4</v>
      </c>
      <c r="D219" s="6">
        <v>2</v>
      </c>
      <c r="E219" s="5"/>
      <c r="F219" s="5">
        <v>1</v>
      </c>
      <c r="G219" s="5">
        <f t="shared" si="7"/>
        <v>1</v>
      </c>
    </row>
    <row r="220" spans="1:7" ht="30.75" customHeight="1" x14ac:dyDescent="0.25">
      <c r="A220" s="6"/>
      <c r="B220" s="6" t="s">
        <v>141</v>
      </c>
      <c r="C220" s="8" t="s">
        <v>4</v>
      </c>
      <c r="D220" s="6">
        <v>0</v>
      </c>
      <c r="E220" s="5">
        <v>60</v>
      </c>
      <c r="F220" s="5">
        <v>12</v>
      </c>
      <c r="G220" s="5">
        <f t="shared" si="7"/>
        <v>48</v>
      </c>
    </row>
    <row r="221" spans="1:7" ht="30.75" customHeight="1" x14ac:dyDescent="0.25">
      <c r="A221" s="6"/>
      <c r="B221" s="6" t="s">
        <v>142</v>
      </c>
      <c r="C221" s="8" t="s">
        <v>4</v>
      </c>
      <c r="D221" s="6">
        <v>3</v>
      </c>
      <c r="E221" s="5"/>
      <c r="F221" s="5">
        <v>2</v>
      </c>
      <c r="G221" s="5">
        <f t="shared" si="7"/>
        <v>1</v>
      </c>
    </row>
    <row r="222" spans="1:7" ht="30.75" customHeight="1" x14ac:dyDescent="0.25">
      <c r="A222" s="6"/>
      <c r="B222" s="9" t="s">
        <v>143</v>
      </c>
      <c r="C222" s="8" t="s">
        <v>4</v>
      </c>
      <c r="D222" s="6">
        <v>7</v>
      </c>
      <c r="E222" s="5"/>
      <c r="F222" s="5"/>
      <c r="G222" s="5">
        <f t="shared" si="7"/>
        <v>7</v>
      </c>
    </row>
    <row r="223" spans="1:7" ht="30.75" customHeight="1" x14ac:dyDescent="0.25">
      <c r="A223" s="6"/>
      <c r="B223" s="9" t="s">
        <v>144</v>
      </c>
      <c r="C223" s="8" t="s">
        <v>145</v>
      </c>
      <c r="D223" s="6">
        <v>0</v>
      </c>
      <c r="E223" s="5"/>
      <c r="F223" s="5"/>
      <c r="G223" s="5">
        <f t="shared" si="7"/>
        <v>0</v>
      </c>
    </row>
    <row r="224" spans="1:7" s="4" customFormat="1" ht="30.75" customHeight="1" x14ac:dyDescent="0.25">
      <c r="A224" s="6"/>
      <c r="B224" s="6" t="s">
        <v>175</v>
      </c>
      <c r="C224" s="8" t="s">
        <v>4</v>
      </c>
      <c r="D224" s="6">
        <v>0</v>
      </c>
      <c r="E224" s="5"/>
      <c r="F224" s="5"/>
      <c r="G224" s="5">
        <f t="shared" si="7"/>
        <v>0</v>
      </c>
    </row>
    <row r="225" spans="1:7" s="4" customFormat="1" ht="30.75" customHeight="1" x14ac:dyDescent="0.25">
      <c r="A225" s="6"/>
      <c r="B225" s="6" t="s">
        <v>176</v>
      </c>
      <c r="C225" s="8" t="s">
        <v>4</v>
      </c>
      <c r="D225" s="6">
        <v>0</v>
      </c>
      <c r="E225" s="5"/>
      <c r="F225" s="5"/>
      <c r="G225" s="5">
        <f t="shared" si="7"/>
        <v>0</v>
      </c>
    </row>
    <row r="226" spans="1:7" ht="30.75" customHeight="1" x14ac:dyDescent="0.25">
      <c r="A226" s="6"/>
      <c r="B226" s="6" t="s">
        <v>146</v>
      </c>
      <c r="C226" s="8" t="s">
        <v>4</v>
      </c>
      <c r="D226" s="6">
        <v>0</v>
      </c>
      <c r="E226" s="5">
        <v>48</v>
      </c>
      <c r="F226" s="5">
        <v>14</v>
      </c>
      <c r="G226" s="5">
        <f t="shared" si="7"/>
        <v>34</v>
      </c>
    </row>
    <row r="227" spans="1:7" ht="30.75" customHeight="1" x14ac:dyDescent="0.25">
      <c r="A227" s="6"/>
      <c r="B227" s="6" t="s">
        <v>147</v>
      </c>
      <c r="C227" s="8" t="s">
        <v>4</v>
      </c>
      <c r="D227" s="6">
        <v>0</v>
      </c>
      <c r="E227" s="5">
        <v>18</v>
      </c>
      <c r="F227" s="5">
        <v>8</v>
      </c>
      <c r="G227" s="5">
        <f t="shared" si="7"/>
        <v>10</v>
      </c>
    </row>
    <row r="228" spans="1:7" ht="30.75" customHeight="1" x14ac:dyDescent="0.25">
      <c r="A228" s="6"/>
      <c r="B228" s="6" t="s">
        <v>292</v>
      </c>
      <c r="C228" s="8" t="s">
        <v>4</v>
      </c>
      <c r="D228" s="6">
        <v>1</v>
      </c>
      <c r="E228" s="5"/>
      <c r="F228" s="5"/>
      <c r="G228" s="5">
        <f t="shared" si="7"/>
        <v>1</v>
      </c>
    </row>
    <row r="229" spans="1:7" ht="30.75" customHeight="1" x14ac:dyDescent="0.25">
      <c r="A229" s="6"/>
      <c r="B229" s="6" t="s">
        <v>148</v>
      </c>
      <c r="C229" s="8" t="s">
        <v>4</v>
      </c>
      <c r="D229" s="6">
        <v>9</v>
      </c>
      <c r="E229" s="5"/>
      <c r="F229" s="5">
        <v>2</v>
      </c>
      <c r="G229" s="5">
        <f t="shared" si="7"/>
        <v>7</v>
      </c>
    </row>
    <row r="230" spans="1:7" ht="30.75" customHeight="1" x14ac:dyDescent="0.25">
      <c r="A230" s="6"/>
      <c r="B230" s="9" t="s">
        <v>255</v>
      </c>
      <c r="C230" s="8" t="s">
        <v>4</v>
      </c>
      <c r="D230" s="6">
        <v>24</v>
      </c>
      <c r="E230" s="5"/>
      <c r="F230" s="5">
        <v>2</v>
      </c>
      <c r="G230" s="5">
        <f t="shared" si="7"/>
        <v>22</v>
      </c>
    </row>
    <row r="231" spans="1:7" ht="30.75" customHeight="1" x14ac:dyDescent="0.25">
      <c r="A231" s="6"/>
      <c r="B231" s="6" t="s">
        <v>149</v>
      </c>
      <c r="C231" s="8" t="s">
        <v>4</v>
      </c>
      <c r="D231" s="6">
        <v>13</v>
      </c>
      <c r="E231" s="5">
        <v>40</v>
      </c>
      <c r="F231" s="5">
        <v>12</v>
      </c>
      <c r="G231" s="5">
        <f>D231+E231-F231</f>
        <v>41</v>
      </c>
    </row>
    <row r="232" spans="1:7" ht="30.75" customHeight="1" x14ac:dyDescent="0.25">
      <c r="A232" s="6"/>
      <c r="B232" s="6" t="s">
        <v>150</v>
      </c>
      <c r="C232" s="8" t="s">
        <v>4</v>
      </c>
      <c r="D232" s="6">
        <v>5</v>
      </c>
      <c r="E232" s="5"/>
      <c r="F232" s="5">
        <v>2</v>
      </c>
      <c r="G232" s="5">
        <f t="shared" si="7"/>
        <v>3</v>
      </c>
    </row>
    <row r="233" spans="1:7" ht="30.75" customHeight="1" x14ac:dyDescent="0.25">
      <c r="A233" s="6"/>
      <c r="B233" s="9" t="s">
        <v>151</v>
      </c>
      <c r="C233" s="8" t="s">
        <v>4</v>
      </c>
      <c r="D233" s="9">
        <v>6</v>
      </c>
      <c r="E233" s="5"/>
      <c r="F233" s="5">
        <v>3</v>
      </c>
      <c r="G233" s="5">
        <f t="shared" si="7"/>
        <v>3</v>
      </c>
    </row>
    <row r="234" spans="1:7" ht="30.75" customHeight="1" x14ac:dyDescent="0.25">
      <c r="A234" s="6"/>
      <c r="B234" s="9" t="s">
        <v>152</v>
      </c>
      <c r="C234" s="8" t="s">
        <v>4</v>
      </c>
      <c r="D234" s="9">
        <v>23</v>
      </c>
      <c r="E234" s="5"/>
      <c r="F234" s="5">
        <v>6</v>
      </c>
      <c r="G234" s="5">
        <f t="shared" si="7"/>
        <v>17</v>
      </c>
    </row>
    <row r="235" spans="1:7" ht="30.75" customHeight="1" x14ac:dyDescent="0.25">
      <c r="A235" s="6"/>
      <c r="B235" s="9" t="s">
        <v>153</v>
      </c>
      <c r="C235" s="8" t="s">
        <v>4</v>
      </c>
      <c r="D235" s="9">
        <v>13</v>
      </c>
      <c r="E235" s="5"/>
      <c r="F235" s="5">
        <v>4</v>
      </c>
      <c r="G235" s="5">
        <f t="shared" si="7"/>
        <v>9</v>
      </c>
    </row>
    <row r="236" spans="1:7" ht="30.75" customHeight="1" x14ac:dyDescent="0.25">
      <c r="A236" s="6"/>
      <c r="B236" s="6" t="s">
        <v>224</v>
      </c>
      <c r="C236" s="8" t="s">
        <v>4</v>
      </c>
      <c r="D236" s="9">
        <v>0</v>
      </c>
      <c r="E236" s="5">
        <v>100</v>
      </c>
      <c r="F236" s="5">
        <v>40</v>
      </c>
      <c r="G236" s="5">
        <f t="shared" si="7"/>
        <v>60</v>
      </c>
    </row>
    <row r="237" spans="1:7" ht="30.75" customHeight="1" x14ac:dyDescent="0.25">
      <c r="A237" s="6"/>
      <c r="B237" s="6" t="s">
        <v>154</v>
      </c>
      <c r="C237" s="8" t="s">
        <v>4</v>
      </c>
      <c r="D237" s="6">
        <v>20</v>
      </c>
      <c r="E237" s="5"/>
      <c r="F237" s="5">
        <v>6</v>
      </c>
      <c r="G237" s="5">
        <f t="shared" si="7"/>
        <v>14</v>
      </c>
    </row>
    <row r="238" spans="1:7" ht="30.75" customHeight="1" x14ac:dyDescent="0.25">
      <c r="A238" s="6"/>
      <c r="B238" s="24" t="s">
        <v>127</v>
      </c>
      <c r="C238" s="11" t="s">
        <v>4</v>
      </c>
      <c r="D238" s="10">
        <v>9</v>
      </c>
      <c r="E238" s="6"/>
      <c r="F238" s="6">
        <f>4+1</f>
        <v>5</v>
      </c>
      <c r="G238" s="5">
        <f t="shared" si="7"/>
        <v>4</v>
      </c>
    </row>
    <row r="239" spans="1:7" ht="30.75" customHeight="1" x14ac:dyDescent="0.25">
      <c r="A239" s="6"/>
      <c r="B239" s="24" t="s">
        <v>244</v>
      </c>
      <c r="C239" s="11" t="s">
        <v>4</v>
      </c>
      <c r="D239" s="10">
        <v>2</v>
      </c>
      <c r="E239" s="6"/>
      <c r="F239" s="6"/>
      <c r="G239" s="5">
        <f t="shared" ref="G239" si="8">D239+E239-F239</f>
        <v>2</v>
      </c>
    </row>
    <row r="240" spans="1:7" s="4" customFormat="1" ht="30.75" customHeight="1" x14ac:dyDescent="0.25">
      <c r="A240" s="6"/>
      <c r="B240" s="24" t="s">
        <v>245</v>
      </c>
      <c r="C240" s="11" t="s">
        <v>4</v>
      </c>
      <c r="D240" s="10">
        <v>8</v>
      </c>
      <c r="E240" s="6"/>
      <c r="F240" s="6">
        <v>3</v>
      </c>
      <c r="G240" s="5">
        <f t="shared" ref="G240" si="9">D240+E240-F240</f>
        <v>5</v>
      </c>
    </row>
    <row r="241" spans="1:7" s="4" customFormat="1" ht="30.75" customHeight="1" x14ac:dyDescent="0.25">
      <c r="A241" s="6"/>
      <c r="B241" s="24" t="s">
        <v>247</v>
      </c>
      <c r="C241" s="11" t="s">
        <v>4</v>
      </c>
      <c r="D241" s="10">
        <v>12</v>
      </c>
      <c r="E241" s="6"/>
      <c r="F241" s="6">
        <v>4</v>
      </c>
      <c r="G241" s="5">
        <f t="shared" ref="G241" si="10">D241+E241-F241</f>
        <v>8</v>
      </c>
    </row>
    <row r="242" spans="1:7" ht="30.75" customHeight="1" x14ac:dyDescent="0.25">
      <c r="A242" s="12"/>
      <c r="B242" s="95" t="s">
        <v>155</v>
      </c>
      <c r="C242" s="95"/>
      <c r="D242" s="95"/>
      <c r="E242" s="12"/>
      <c r="F242" s="12"/>
    </row>
    <row r="243" spans="1:7" ht="30.75" customHeight="1" x14ac:dyDescent="0.25">
      <c r="A243" s="12"/>
      <c r="B243" s="12"/>
      <c r="C243" s="12"/>
      <c r="D243" s="12"/>
      <c r="E243" s="12"/>
      <c r="F243" s="12"/>
    </row>
    <row r="244" spans="1:7" ht="30.75" customHeight="1" x14ac:dyDescent="0.25">
      <c r="A244" s="6"/>
      <c r="B244" s="13" t="s">
        <v>1</v>
      </c>
      <c r="C244" s="14" t="s">
        <v>2</v>
      </c>
      <c r="D244" s="14" t="s">
        <v>3</v>
      </c>
      <c r="E244" s="6" t="s">
        <v>206</v>
      </c>
      <c r="F244" s="6" t="s">
        <v>215</v>
      </c>
      <c r="G244" s="5" t="s">
        <v>207</v>
      </c>
    </row>
    <row r="245" spans="1:7" ht="30.75" customHeight="1" x14ac:dyDescent="0.25">
      <c r="A245" s="6"/>
      <c r="B245" s="7" t="s">
        <v>156</v>
      </c>
      <c r="C245" s="8" t="s">
        <v>4</v>
      </c>
      <c r="D245" s="6">
        <v>8</v>
      </c>
      <c r="E245" s="6"/>
      <c r="F245" s="6">
        <v>1</v>
      </c>
      <c r="G245" s="5">
        <f>D245+E245-F245</f>
        <v>7</v>
      </c>
    </row>
    <row r="246" spans="1:7" ht="30.75" customHeight="1" x14ac:dyDescent="0.25">
      <c r="A246" s="6"/>
      <c r="B246" s="6" t="s">
        <v>157</v>
      </c>
      <c r="C246" s="8" t="s">
        <v>4</v>
      </c>
      <c r="D246" s="6">
        <v>25</v>
      </c>
      <c r="E246" s="6"/>
      <c r="F246" s="6">
        <v>2</v>
      </c>
      <c r="G246" s="5">
        <f t="shared" ref="G246:G251" si="11">D246+E246-F246</f>
        <v>23</v>
      </c>
    </row>
    <row r="247" spans="1:7" ht="30.75" customHeight="1" x14ac:dyDescent="0.25">
      <c r="A247" s="6"/>
      <c r="B247" s="6" t="s">
        <v>158</v>
      </c>
      <c r="C247" s="8" t="s">
        <v>4</v>
      </c>
      <c r="D247" s="6">
        <v>2</v>
      </c>
      <c r="E247" s="6"/>
      <c r="F247" s="6">
        <v>2</v>
      </c>
      <c r="G247" s="5">
        <f t="shared" si="11"/>
        <v>0</v>
      </c>
    </row>
    <row r="248" spans="1:7" s="4" customFormat="1" ht="30.75" customHeight="1" x14ac:dyDescent="0.25">
      <c r="A248" s="6"/>
      <c r="B248" s="6" t="s">
        <v>259</v>
      </c>
      <c r="C248" s="8" t="s">
        <v>4</v>
      </c>
      <c r="D248" s="6">
        <v>0</v>
      </c>
      <c r="E248" s="6"/>
      <c r="F248" s="6"/>
      <c r="G248" s="5">
        <f t="shared" si="11"/>
        <v>0</v>
      </c>
    </row>
    <row r="249" spans="1:7" s="4" customFormat="1" ht="30.75" customHeight="1" x14ac:dyDescent="0.25">
      <c r="A249" s="6"/>
      <c r="B249" s="6" t="s">
        <v>258</v>
      </c>
      <c r="C249" s="8" t="s">
        <v>4</v>
      </c>
      <c r="D249" s="6">
        <v>13</v>
      </c>
      <c r="E249" s="6"/>
      <c r="F249" s="6"/>
      <c r="G249" s="5">
        <f t="shared" si="11"/>
        <v>13</v>
      </c>
    </row>
    <row r="250" spans="1:7" ht="30.75" customHeight="1" x14ac:dyDescent="0.25">
      <c r="A250" s="6"/>
      <c r="B250" s="6" t="s">
        <v>159</v>
      </c>
      <c r="C250" s="8" t="s">
        <v>4</v>
      </c>
      <c r="D250" s="9">
        <v>3</v>
      </c>
      <c r="E250" s="6"/>
      <c r="F250" s="6">
        <v>1</v>
      </c>
      <c r="G250" s="5">
        <f t="shared" si="11"/>
        <v>2</v>
      </c>
    </row>
    <row r="251" spans="1:7" ht="30.75" customHeight="1" x14ac:dyDescent="0.25">
      <c r="A251" s="6"/>
      <c r="B251" s="6" t="s">
        <v>214</v>
      </c>
      <c r="C251" s="8" t="s">
        <v>4</v>
      </c>
      <c r="D251" s="6">
        <v>11</v>
      </c>
      <c r="E251" s="6"/>
      <c r="F251" s="6">
        <v>1</v>
      </c>
      <c r="G251" s="5">
        <f t="shared" si="11"/>
        <v>10</v>
      </c>
    </row>
    <row r="252" spans="1:7" ht="30.75" customHeight="1" x14ac:dyDescent="0.25">
      <c r="A252" s="12"/>
      <c r="B252" s="95" t="s">
        <v>160</v>
      </c>
      <c r="C252" s="95"/>
      <c r="D252" s="95"/>
      <c r="E252" s="12"/>
      <c r="F252" s="12"/>
    </row>
    <row r="253" spans="1:7" ht="30.75" customHeight="1" x14ac:dyDescent="0.25">
      <c r="A253" s="12"/>
      <c r="B253" s="12"/>
      <c r="C253" s="12"/>
      <c r="D253" s="12"/>
      <c r="E253" s="12"/>
      <c r="F253" s="12"/>
    </row>
    <row r="254" spans="1:7" ht="30.75" customHeight="1" x14ac:dyDescent="0.25">
      <c r="A254" s="13" t="s">
        <v>0</v>
      </c>
      <c r="B254" s="13" t="s">
        <v>253</v>
      </c>
      <c r="C254" s="14" t="s">
        <v>2</v>
      </c>
      <c r="D254" s="14" t="s">
        <v>3</v>
      </c>
      <c r="E254" s="6" t="s">
        <v>206</v>
      </c>
      <c r="F254" s="6" t="s">
        <v>201</v>
      </c>
      <c r="G254" s="5" t="s">
        <v>207</v>
      </c>
    </row>
    <row r="255" spans="1:7" ht="30.75" customHeight="1" x14ac:dyDescent="0.25">
      <c r="A255" s="6"/>
      <c r="B255" s="6" t="s">
        <v>161</v>
      </c>
      <c r="C255" s="8" t="s">
        <v>162</v>
      </c>
      <c r="D255" s="6">
        <v>22</v>
      </c>
      <c r="E255" s="5"/>
      <c r="F255" s="5">
        <v>12</v>
      </c>
      <c r="G255" s="5">
        <f>D255+E255-F255</f>
        <v>10</v>
      </c>
    </row>
    <row r="256" spans="1:7" s="4" customFormat="1" ht="30.75" customHeight="1" x14ac:dyDescent="0.25">
      <c r="A256" s="6"/>
      <c r="B256" s="6" t="s">
        <v>293</v>
      </c>
      <c r="C256" s="8" t="s">
        <v>4</v>
      </c>
      <c r="D256" s="6">
        <v>7</v>
      </c>
      <c r="E256" s="5">
        <v>114</v>
      </c>
      <c r="F256" s="5">
        <v>100</v>
      </c>
      <c r="G256" s="5">
        <f>D256+E256-F256</f>
        <v>21</v>
      </c>
    </row>
    <row r="257" spans="1:7" ht="30.75" customHeight="1" x14ac:dyDescent="0.25">
      <c r="A257" s="6"/>
      <c r="B257" s="6" t="s">
        <v>163</v>
      </c>
      <c r="C257" s="8" t="s">
        <v>4</v>
      </c>
      <c r="D257" s="6">
        <v>0</v>
      </c>
      <c r="E257" s="5"/>
      <c r="F257" s="5"/>
      <c r="G257" s="5">
        <f t="shared" ref="G257:G293" si="12">D257+E257-F257</f>
        <v>0</v>
      </c>
    </row>
    <row r="258" spans="1:7" s="4" customFormat="1" ht="30.75" customHeight="1" x14ac:dyDescent="0.25">
      <c r="A258" s="6"/>
      <c r="B258" s="6" t="s">
        <v>237</v>
      </c>
      <c r="C258" s="8" t="s">
        <v>4</v>
      </c>
      <c r="D258" s="6">
        <v>0</v>
      </c>
      <c r="E258" s="5"/>
      <c r="F258" s="5"/>
      <c r="G258" s="5">
        <f t="shared" si="12"/>
        <v>0</v>
      </c>
    </row>
    <row r="259" spans="1:7" ht="30.75" customHeight="1" x14ac:dyDescent="0.25">
      <c r="A259" s="6"/>
      <c r="B259" s="6" t="s">
        <v>164</v>
      </c>
      <c r="C259" s="8" t="s">
        <v>4</v>
      </c>
      <c r="D259" s="6">
        <v>6</v>
      </c>
      <c r="E259" s="5">
        <v>80</v>
      </c>
      <c r="F259" s="5">
        <v>14</v>
      </c>
      <c r="G259" s="5">
        <f t="shared" si="12"/>
        <v>72</v>
      </c>
    </row>
    <row r="260" spans="1:7" ht="30.75" customHeight="1" x14ac:dyDescent="0.25">
      <c r="A260" s="6"/>
      <c r="B260" s="6" t="s">
        <v>165</v>
      </c>
      <c r="C260" s="8" t="s">
        <v>4</v>
      </c>
      <c r="D260" s="6">
        <v>11</v>
      </c>
      <c r="E260" s="5">
        <v>100</v>
      </c>
      <c r="F260" s="5">
        <v>18</v>
      </c>
      <c r="G260" s="5">
        <f t="shared" si="12"/>
        <v>93</v>
      </c>
    </row>
    <row r="261" spans="1:7" ht="30.75" customHeight="1" x14ac:dyDescent="0.25">
      <c r="A261" s="6"/>
      <c r="B261" s="6" t="s">
        <v>166</v>
      </c>
      <c r="C261" s="8" t="s">
        <v>4</v>
      </c>
      <c r="D261" s="6">
        <v>0</v>
      </c>
      <c r="E261" s="5">
        <v>1</v>
      </c>
      <c r="F261" s="5">
        <v>1</v>
      </c>
      <c r="G261" s="5">
        <f t="shared" si="12"/>
        <v>0</v>
      </c>
    </row>
    <row r="262" spans="1:7" s="4" customFormat="1" ht="30.75" customHeight="1" x14ac:dyDescent="0.25">
      <c r="A262" s="6"/>
      <c r="B262" s="6" t="s">
        <v>262</v>
      </c>
      <c r="C262" s="8" t="s">
        <v>4</v>
      </c>
      <c r="D262" s="6">
        <v>0</v>
      </c>
      <c r="E262" s="5">
        <v>12</v>
      </c>
      <c r="F262" s="5">
        <f>6+1</f>
        <v>7</v>
      </c>
      <c r="G262" s="5">
        <f t="shared" ref="G262" si="13">D262+E262-F262</f>
        <v>5</v>
      </c>
    </row>
    <row r="263" spans="1:7" ht="30.75" customHeight="1" x14ac:dyDescent="0.25">
      <c r="A263" s="6"/>
      <c r="B263" s="6" t="s">
        <v>167</v>
      </c>
      <c r="C263" s="8" t="s">
        <v>4</v>
      </c>
      <c r="D263" s="6">
        <v>4</v>
      </c>
      <c r="E263" s="5"/>
      <c r="F263" s="5"/>
      <c r="G263" s="5">
        <f t="shared" si="12"/>
        <v>4</v>
      </c>
    </row>
    <row r="264" spans="1:7" ht="30.75" customHeight="1" x14ac:dyDescent="0.25">
      <c r="A264" s="6"/>
      <c r="B264" s="6" t="s">
        <v>168</v>
      </c>
      <c r="C264" s="8" t="s">
        <v>4</v>
      </c>
      <c r="D264" s="6">
        <v>53</v>
      </c>
      <c r="E264" s="5"/>
      <c r="F264" s="5">
        <v>8</v>
      </c>
      <c r="G264" s="5">
        <f t="shared" si="12"/>
        <v>45</v>
      </c>
    </row>
    <row r="265" spans="1:7" ht="30.75" customHeight="1" x14ac:dyDescent="0.25">
      <c r="A265" s="6"/>
      <c r="B265" s="6" t="s">
        <v>169</v>
      </c>
      <c r="C265" s="8" t="s">
        <v>4</v>
      </c>
      <c r="D265" s="6">
        <v>0</v>
      </c>
      <c r="E265" s="5"/>
      <c r="F265" s="5"/>
      <c r="G265" s="5">
        <f t="shared" si="12"/>
        <v>0</v>
      </c>
    </row>
    <row r="266" spans="1:7" s="4" customFormat="1" ht="30.75" customHeight="1" x14ac:dyDescent="0.25">
      <c r="A266" s="6"/>
      <c r="B266" s="6" t="s">
        <v>221</v>
      </c>
      <c r="C266" s="8" t="s">
        <v>222</v>
      </c>
      <c r="D266" s="6">
        <v>0</v>
      </c>
      <c r="E266" s="5"/>
      <c r="F266" s="5"/>
      <c r="G266" s="5">
        <f t="shared" ref="G266" si="14">D266+E266-F266</f>
        <v>0</v>
      </c>
    </row>
    <row r="267" spans="1:7" ht="30.75" customHeight="1" x14ac:dyDescent="0.25">
      <c r="A267" s="6"/>
      <c r="B267" s="6" t="s">
        <v>170</v>
      </c>
      <c r="C267" s="8" t="s">
        <v>4</v>
      </c>
      <c r="D267" s="6">
        <v>0</v>
      </c>
      <c r="E267" s="5">
        <v>12</v>
      </c>
      <c r="F267" s="5">
        <f>8+4</f>
        <v>12</v>
      </c>
      <c r="G267" s="5">
        <f t="shared" si="12"/>
        <v>0</v>
      </c>
    </row>
    <row r="268" spans="1:7" ht="30.75" customHeight="1" x14ac:dyDescent="0.25">
      <c r="A268" s="6"/>
      <c r="B268" s="6" t="s">
        <v>171</v>
      </c>
      <c r="C268" s="8" t="s">
        <v>4</v>
      </c>
      <c r="D268" s="6">
        <v>0</v>
      </c>
      <c r="E268" s="5">
        <v>200</v>
      </c>
      <c r="F268" s="5">
        <f>94+10</f>
        <v>104</v>
      </c>
      <c r="G268" s="5">
        <f t="shared" si="12"/>
        <v>96</v>
      </c>
    </row>
    <row r="269" spans="1:7" s="4" customFormat="1" ht="30.75" customHeight="1" x14ac:dyDescent="0.25">
      <c r="A269" s="6"/>
      <c r="B269" s="6" t="s">
        <v>223</v>
      </c>
      <c r="C269" s="8" t="s">
        <v>4</v>
      </c>
      <c r="D269" s="6">
        <v>0</v>
      </c>
      <c r="E269" s="5">
        <v>24</v>
      </c>
      <c r="F269" s="5">
        <f>9+1</f>
        <v>10</v>
      </c>
      <c r="G269" s="5">
        <f t="shared" si="12"/>
        <v>14</v>
      </c>
    </row>
    <row r="270" spans="1:7" ht="30.75" customHeight="1" x14ac:dyDescent="0.25">
      <c r="A270" s="6"/>
      <c r="B270" s="6" t="s">
        <v>172</v>
      </c>
      <c r="C270" s="8" t="s">
        <v>4</v>
      </c>
      <c r="D270" s="6">
        <v>10</v>
      </c>
      <c r="E270" s="5">
        <v>24</v>
      </c>
      <c r="F270" s="5">
        <f>18+6</f>
        <v>24</v>
      </c>
      <c r="G270" s="5">
        <f t="shared" si="12"/>
        <v>10</v>
      </c>
    </row>
    <row r="271" spans="1:7" ht="30.75" customHeight="1" x14ac:dyDescent="0.25">
      <c r="A271" s="6"/>
      <c r="B271" s="6" t="s">
        <v>173</v>
      </c>
      <c r="C271" s="8" t="s">
        <v>4</v>
      </c>
      <c r="D271" s="6">
        <v>9</v>
      </c>
      <c r="E271" s="5"/>
      <c r="F271" s="5">
        <v>7</v>
      </c>
      <c r="G271" s="5">
        <f t="shared" si="12"/>
        <v>2</v>
      </c>
    </row>
    <row r="272" spans="1:7" ht="30.75" customHeight="1" x14ac:dyDescent="0.25">
      <c r="A272" s="6"/>
      <c r="B272" s="6" t="s">
        <v>174</v>
      </c>
      <c r="C272" s="8" t="s">
        <v>4</v>
      </c>
      <c r="D272" s="6">
        <v>32</v>
      </c>
      <c r="E272" s="5"/>
      <c r="F272" s="5">
        <v>16</v>
      </c>
      <c r="G272" s="5">
        <f t="shared" si="12"/>
        <v>16</v>
      </c>
    </row>
    <row r="273" spans="1:7" ht="30.75" customHeight="1" x14ac:dyDescent="0.25">
      <c r="A273" s="6"/>
      <c r="B273" s="6" t="s">
        <v>177</v>
      </c>
      <c r="C273" s="8" t="s">
        <v>4</v>
      </c>
      <c r="D273" s="6">
        <v>10</v>
      </c>
      <c r="E273" s="5"/>
      <c r="F273" s="5">
        <v>4</v>
      </c>
      <c r="G273" s="5">
        <f t="shared" si="12"/>
        <v>6</v>
      </c>
    </row>
    <row r="274" spans="1:7" ht="30.75" customHeight="1" x14ac:dyDescent="0.25">
      <c r="A274" s="6"/>
      <c r="B274" s="6" t="s">
        <v>178</v>
      </c>
      <c r="C274" s="8" t="s">
        <v>4</v>
      </c>
      <c r="D274" s="9">
        <v>16</v>
      </c>
      <c r="E274" s="5"/>
      <c r="F274" s="5">
        <f>8+4</f>
        <v>12</v>
      </c>
      <c r="G274" s="5">
        <f t="shared" si="12"/>
        <v>4</v>
      </c>
    </row>
    <row r="275" spans="1:7" s="4" customFormat="1" ht="30.75" customHeight="1" x14ac:dyDescent="0.25">
      <c r="A275" s="6"/>
      <c r="B275" s="6" t="s">
        <v>256</v>
      </c>
      <c r="C275" s="8" t="s">
        <v>4</v>
      </c>
      <c r="D275" s="9">
        <v>0</v>
      </c>
      <c r="E275" s="5">
        <v>26</v>
      </c>
      <c r="F275" s="5">
        <f>7+7</f>
        <v>14</v>
      </c>
      <c r="G275" s="5">
        <f t="shared" si="12"/>
        <v>12</v>
      </c>
    </row>
    <row r="276" spans="1:7" ht="30.75" customHeight="1" x14ac:dyDescent="0.25">
      <c r="A276" s="6"/>
      <c r="B276" s="6" t="s">
        <v>179</v>
      </c>
      <c r="C276" s="8" t="s">
        <v>180</v>
      </c>
      <c r="D276" s="9">
        <v>0</v>
      </c>
      <c r="E276" s="5"/>
      <c r="F276" s="5"/>
      <c r="G276" s="5">
        <f t="shared" si="12"/>
        <v>0</v>
      </c>
    </row>
    <row r="277" spans="1:7" ht="30.75" customHeight="1" x14ac:dyDescent="0.25">
      <c r="A277" s="6"/>
      <c r="B277" s="6" t="s">
        <v>181</v>
      </c>
      <c r="C277" s="8" t="s">
        <v>4</v>
      </c>
      <c r="D277" s="9">
        <v>0</v>
      </c>
      <c r="E277" s="5">
        <v>16</v>
      </c>
      <c r="F277" s="5">
        <f>7+5</f>
        <v>12</v>
      </c>
      <c r="G277" s="5">
        <f t="shared" si="12"/>
        <v>4</v>
      </c>
    </row>
    <row r="278" spans="1:7" ht="30.75" customHeight="1" x14ac:dyDescent="0.25">
      <c r="A278" s="6"/>
      <c r="B278" s="6" t="s">
        <v>182</v>
      </c>
      <c r="C278" s="8" t="s">
        <v>4</v>
      </c>
      <c r="D278" s="9">
        <v>8</v>
      </c>
      <c r="E278" s="5">
        <v>20</v>
      </c>
      <c r="F278" s="5">
        <f>7+6</f>
        <v>13</v>
      </c>
      <c r="G278" s="5">
        <f t="shared" si="12"/>
        <v>15</v>
      </c>
    </row>
    <row r="279" spans="1:7" ht="30.75" customHeight="1" x14ac:dyDescent="0.25">
      <c r="A279" s="6"/>
      <c r="B279" s="6" t="s">
        <v>183</v>
      </c>
      <c r="C279" s="8" t="s">
        <v>4</v>
      </c>
      <c r="D279" s="9">
        <v>6</v>
      </c>
      <c r="E279" s="5">
        <v>10</v>
      </c>
      <c r="F279" s="5">
        <v>4</v>
      </c>
      <c r="G279" s="5">
        <f t="shared" si="12"/>
        <v>12</v>
      </c>
    </row>
    <row r="280" spans="1:7" ht="30.75" customHeight="1" x14ac:dyDescent="0.25">
      <c r="A280" s="6"/>
      <c r="B280" s="6" t="s">
        <v>184</v>
      </c>
      <c r="C280" s="8" t="s">
        <v>4</v>
      </c>
      <c r="D280" s="9">
        <v>0</v>
      </c>
      <c r="E280" s="5">
        <v>10</v>
      </c>
      <c r="F280" s="5">
        <f>8+1</f>
        <v>9</v>
      </c>
      <c r="G280" s="5">
        <f>D280+E280-F280</f>
        <v>1</v>
      </c>
    </row>
    <row r="281" spans="1:7" ht="30.75" customHeight="1" x14ac:dyDescent="0.25">
      <c r="A281" s="6"/>
      <c r="B281" s="6" t="s">
        <v>185</v>
      </c>
      <c r="C281" s="8" t="s">
        <v>32</v>
      </c>
      <c r="D281" s="6">
        <v>27</v>
      </c>
      <c r="E281" s="5"/>
      <c r="F281" s="5">
        <v>12</v>
      </c>
      <c r="G281" s="5">
        <f t="shared" si="12"/>
        <v>15</v>
      </c>
    </row>
    <row r="282" spans="1:7" ht="30.75" customHeight="1" x14ac:dyDescent="0.25">
      <c r="A282" s="6"/>
      <c r="B282" s="6" t="s">
        <v>186</v>
      </c>
      <c r="C282" s="8" t="s">
        <v>4</v>
      </c>
      <c r="D282" s="6">
        <v>0</v>
      </c>
      <c r="E282" s="5"/>
      <c r="F282" s="5"/>
      <c r="G282" s="5">
        <f t="shared" si="12"/>
        <v>0</v>
      </c>
    </row>
    <row r="283" spans="1:7" s="4" customFormat="1" ht="30.75" customHeight="1" x14ac:dyDescent="0.25">
      <c r="A283" s="6"/>
      <c r="B283" s="6" t="s">
        <v>261</v>
      </c>
      <c r="C283" s="8" t="s">
        <v>4</v>
      </c>
      <c r="D283" s="6">
        <v>10</v>
      </c>
      <c r="E283" s="5">
        <v>12</v>
      </c>
      <c r="F283" s="5">
        <v>10</v>
      </c>
      <c r="G283" s="5">
        <f t="shared" si="12"/>
        <v>12</v>
      </c>
    </row>
    <row r="284" spans="1:7" ht="30.75" customHeight="1" x14ac:dyDescent="0.25">
      <c r="A284" s="6"/>
      <c r="B284" s="6" t="s">
        <v>187</v>
      </c>
      <c r="C284" s="8" t="s">
        <v>4</v>
      </c>
      <c r="D284" s="6">
        <v>4</v>
      </c>
      <c r="E284" s="5"/>
      <c r="F284" s="5">
        <f>2+1</f>
        <v>3</v>
      </c>
      <c r="G284" s="5">
        <f t="shared" si="12"/>
        <v>1</v>
      </c>
    </row>
    <row r="285" spans="1:7" s="4" customFormat="1" ht="30.75" customHeight="1" x14ac:dyDescent="0.25">
      <c r="A285" s="6"/>
      <c r="B285" s="6" t="s">
        <v>257</v>
      </c>
      <c r="C285" s="8" t="s">
        <v>4</v>
      </c>
      <c r="D285" s="6">
        <v>1</v>
      </c>
      <c r="E285" s="5"/>
      <c r="F285" s="5"/>
      <c r="G285" s="5">
        <f t="shared" ref="G285" si="15">D285+E285-F285</f>
        <v>1</v>
      </c>
    </row>
    <row r="286" spans="1:7" s="4" customFormat="1" ht="30.75" customHeight="1" x14ac:dyDescent="0.25">
      <c r="A286" s="6"/>
      <c r="B286" s="6" t="s">
        <v>248</v>
      </c>
      <c r="C286" s="8" t="s">
        <v>4</v>
      </c>
      <c r="D286" s="6">
        <v>3</v>
      </c>
      <c r="E286" s="5"/>
      <c r="F286" s="5"/>
      <c r="G286" s="5">
        <f t="shared" si="12"/>
        <v>3</v>
      </c>
    </row>
    <row r="287" spans="1:7" ht="30.75" customHeight="1" x14ac:dyDescent="0.25">
      <c r="A287" s="6"/>
      <c r="B287" s="6" t="s">
        <v>188</v>
      </c>
      <c r="C287" s="8" t="s">
        <v>4</v>
      </c>
      <c r="D287" s="6">
        <v>0</v>
      </c>
      <c r="E287" s="5"/>
      <c r="F287" s="5"/>
      <c r="G287" s="5">
        <f t="shared" si="12"/>
        <v>0</v>
      </c>
    </row>
    <row r="288" spans="1:7" ht="30.75" customHeight="1" x14ac:dyDescent="0.25">
      <c r="A288" s="6"/>
      <c r="B288" s="6" t="s">
        <v>189</v>
      </c>
      <c r="C288" s="8" t="s">
        <v>4</v>
      </c>
      <c r="D288" s="6">
        <v>0</v>
      </c>
      <c r="E288" s="5"/>
      <c r="F288" s="5"/>
      <c r="G288" s="5">
        <f t="shared" si="12"/>
        <v>0</v>
      </c>
    </row>
    <row r="289" spans="1:7" ht="30.75" customHeight="1" x14ac:dyDescent="0.25">
      <c r="A289" s="6"/>
      <c r="B289" s="6" t="s">
        <v>190</v>
      </c>
      <c r="C289" s="8" t="s">
        <v>4</v>
      </c>
      <c r="D289" s="6">
        <v>248</v>
      </c>
      <c r="E289" s="5"/>
      <c r="F289" s="5"/>
      <c r="G289" s="5">
        <f t="shared" si="12"/>
        <v>248</v>
      </c>
    </row>
    <row r="290" spans="1:7" ht="30.75" customHeight="1" x14ac:dyDescent="0.25">
      <c r="A290" s="6"/>
      <c r="B290" s="6" t="s">
        <v>191</v>
      </c>
      <c r="C290" s="8" t="s">
        <v>4</v>
      </c>
      <c r="D290" s="6">
        <v>0</v>
      </c>
      <c r="E290" s="5">
        <v>150</v>
      </c>
      <c r="F290" s="5">
        <v>30</v>
      </c>
      <c r="G290" s="5">
        <f t="shared" si="12"/>
        <v>120</v>
      </c>
    </row>
    <row r="291" spans="1:7" s="4" customFormat="1" ht="30.75" customHeight="1" x14ac:dyDescent="0.25">
      <c r="A291" s="6"/>
      <c r="B291" s="6" t="s">
        <v>240</v>
      </c>
      <c r="C291" s="8" t="s">
        <v>4</v>
      </c>
      <c r="D291" s="6">
        <v>0</v>
      </c>
      <c r="E291" s="5"/>
      <c r="F291" s="5"/>
      <c r="G291" s="5">
        <f t="shared" si="12"/>
        <v>0</v>
      </c>
    </row>
    <row r="292" spans="1:7" ht="30.75" customHeight="1" x14ac:dyDescent="0.25">
      <c r="A292" s="6"/>
      <c r="B292" s="33" t="s">
        <v>192</v>
      </c>
      <c r="C292" s="16" t="s">
        <v>4</v>
      </c>
      <c r="D292" s="15">
        <v>4</v>
      </c>
      <c r="E292" s="5">
        <v>20</v>
      </c>
      <c r="F292" s="5">
        <f>11+6</f>
        <v>17</v>
      </c>
      <c r="G292" s="5">
        <f t="shared" si="12"/>
        <v>7</v>
      </c>
    </row>
    <row r="293" spans="1:7" s="4" customFormat="1" ht="30.75" customHeight="1" x14ac:dyDescent="0.25">
      <c r="A293" s="6"/>
      <c r="B293" s="33" t="s">
        <v>242</v>
      </c>
      <c r="C293" s="16" t="s">
        <v>4</v>
      </c>
      <c r="D293" s="6">
        <v>7</v>
      </c>
      <c r="E293" s="5"/>
      <c r="F293" s="5">
        <v>2</v>
      </c>
      <c r="G293" s="5">
        <f t="shared" si="12"/>
        <v>5</v>
      </c>
    </row>
    <row r="294" spans="1:7" ht="30.75" customHeight="1" x14ac:dyDescent="0.25">
      <c r="A294" s="12"/>
      <c r="B294" s="17"/>
      <c r="C294" s="18"/>
      <c r="D294" s="35"/>
      <c r="E294" s="12"/>
      <c r="F294" s="12"/>
    </row>
    <row r="295" spans="1:7" ht="30.75" customHeight="1" x14ac:dyDescent="0.25">
      <c r="A295" s="12"/>
      <c r="B295" s="95" t="s">
        <v>193</v>
      </c>
      <c r="C295" s="95"/>
      <c r="D295" s="95"/>
      <c r="E295" s="12"/>
      <c r="F295" s="12"/>
    </row>
    <row r="296" spans="1:7" ht="30.75" customHeight="1" x14ac:dyDescent="0.25">
      <c r="A296" s="12"/>
      <c r="B296" s="19"/>
      <c r="C296" s="19"/>
      <c r="D296" s="19"/>
      <c r="E296" s="12"/>
      <c r="F296" s="12"/>
    </row>
    <row r="297" spans="1:7" ht="30.75" customHeight="1" x14ac:dyDescent="0.25">
      <c r="A297" s="13"/>
      <c r="B297" s="6" t="s">
        <v>194</v>
      </c>
      <c r="C297" s="8" t="s">
        <v>4</v>
      </c>
      <c r="D297" s="6">
        <v>24</v>
      </c>
      <c r="E297" s="6"/>
      <c r="F297" s="6">
        <v>7</v>
      </c>
      <c r="G297" s="5">
        <f t="shared" ref="G297" si="16">D297+E297-F297</f>
        <v>17</v>
      </c>
    </row>
    <row r="298" spans="1:7" ht="15.75" x14ac:dyDescent="0.25">
      <c r="A298" s="12"/>
      <c r="B298" s="12"/>
      <c r="C298" s="12"/>
      <c r="D298" s="12"/>
      <c r="E298" s="12"/>
      <c r="F298" s="12"/>
    </row>
    <row r="299" spans="1:7" ht="15.75" x14ac:dyDescent="0.25">
      <c r="A299" s="12"/>
      <c r="B299" s="12"/>
      <c r="C299" s="12"/>
      <c r="D299" s="12"/>
      <c r="E299" s="12"/>
      <c r="F299" s="12"/>
    </row>
    <row r="300" spans="1:7" ht="15.75" x14ac:dyDescent="0.25">
      <c r="A300" s="12"/>
      <c r="B300" s="20"/>
      <c r="C300" s="12"/>
      <c r="D300" s="12"/>
      <c r="E300" s="12"/>
      <c r="F300" s="12"/>
    </row>
    <row r="301" spans="1:7" ht="15.75" x14ac:dyDescent="0.25">
      <c r="A301" s="12"/>
      <c r="B301" s="12"/>
      <c r="C301" s="12"/>
      <c r="D301" s="12"/>
      <c r="E301" s="12"/>
      <c r="F301" s="12"/>
    </row>
    <row r="302" spans="1:7" ht="15.75" x14ac:dyDescent="0.25">
      <c r="A302" s="12"/>
      <c r="B302" s="12"/>
      <c r="C302" s="12"/>
      <c r="D302" s="12"/>
      <c r="E302" s="12"/>
      <c r="F302" s="12"/>
    </row>
    <row r="303" spans="1:7" ht="15.75" x14ac:dyDescent="0.25">
      <c r="A303" s="12"/>
      <c r="B303" s="12"/>
      <c r="C303" s="12"/>
      <c r="D303" s="12"/>
      <c r="E303" s="12"/>
      <c r="F303" s="12"/>
    </row>
    <row r="304" spans="1:7" ht="15.75" x14ac:dyDescent="0.25">
      <c r="A304" s="12"/>
      <c r="B304" s="12"/>
      <c r="C304" s="12"/>
      <c r="D304" s="12"/>
      <c r="E304" s="12"/>
      <c r="F304" s="12"/>
    </row>
    <row r="305" spans="1:6" ht="15.75" x14ac:dyDescent="0.25">
      <c r="A305" s="12"/>
      <c r="B305" s="12"/>
      <c r="C305" s="12"/>
      <c r="D305" s="12"/>
      <c r="E305" s="12"/>
      <c r="F305" s="12"/>
    </row>
    <row r="306" spans="1:6" ht="15.75" x14ac:dyDescent="0.25">
      <c r="A306" s="12"/>
      <c r="B306" s="12"/>
      <c r="C306" s="12"/>
      <c r="D306" s="12"/>
      <c r="E306" s="12"/>
      <c r="F306" s="12"/>
    </row>
    <row r="307" spans="1:6" ht="15.75" x14ac:dyDescent="0.25">
      <c r="A307" s="12"/>
      <c r="B307" s="12"/>
      <c r="C307" s="12"/>
      <c r="D307" s="12"/>
      <c r="E307" s="12"/>
      <c r="F307" s="12"/>
    </row>
    <row r="308" spans="1:6" ht="15.75" x14ac:dyDescent="0.25">
      <c r="A308" s="12"/>
      <c r="B308" s="12"/>
      <c r="C308" s="12"/>
      <c r="D308" s="12"/>
      <c r="E308" s="12"/>
      <c r="F308" s="12"/>
    </row>
    <row r="309" spans="1:6" ht="15.75" x14ac:dyDescent="0.25">
      <c r="A309" s="12"/>
      <c r="B309" s="12"/>
      <c r="C309" s="12"/>
      <c r="D309" s="12"/>
      <c r="E309" s="12"/>
      <c r="F309" s="12"/>
    </row>
    <row r="310" spans="1:6" ht="15.75" x14ac:dyDescent="0.25">
      <c r="A310" s="12"/>
      <c r="B310" s="12"/>
      <c r="C310" s="12"/>
      <c r="D310" s="12"/>
      <c r="E310" s="12"/>
      <c r="F310" s="12"/>
    </row>
    <row r="311" spans="1:6" ht="15.75" x14ac:dyDescent="0.25">
      <c r="A311" s="12"/>
      <c r="B311" s="12"/>
      <c r="C311" s="12"/>
      <c r="D311" s="12"/>
      <c r="E311" s="12"/>
      <c r="F311" s="12"/>
    </row>
    <row r="312" spans="1:6" ht="15.75" x14ac:dyDescent="0.25">
      <c r="A312" s="12"/>
      <c r="B312" s="12"/>
      <c r="C312" s="12"/>
      <c r="D312" s="12"/>
      <c r="E312" s="12"/>
      <c r="F312" s="12"/>
    </row>
    <row r="313" spans="1:6" ht="15.75" x14ac:dyDescent="0.25">
      <c r="A313" s="12"/>
      <c r="B313" s="12"/>
      <c r="C313" s="12"/>
      <c r="D313" s="12"/>
      <c r="E313" s="12"/>
      <c r="F313" s="12"/>
    </row>
    <row r="314" spans="1:6" ht="15.75" x14ac:dyDescent="0.25">
      <c r="A314" s="12"/>
      <c r="B314" s="12"/>
      <c r="C314" s="12"/>
      <c r="D314" s="12"/>
      <c r="E314" s="12"/>
      <c r="F314" s="12"/>
    </row>
  </sheetData>
  <mergeCells count="10">
    <mergeCell ref="A12:F12"/>
    <mergeCell ref="A13:F13"/>
    <mergeCell ref="A8:F8"/>
    <mergeCell ref="A9:F9"/>
    <mergeCell ref="A10:F10"/>
    <mergeCell ref="B295:D295"/>
    <mergeCell ref="B204:D204"/>
    <mergeCell ref="B242:D242"/>
    <mergeCell ref="B252:D252"/>
    <mergeCell ref="A14:F14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14"/>
  <sheetViews>
    <sheetView topLeftCell="A10" workbookViewId="0">
      <selection activeCell="A13" sqref="A13:F13"/>
    </sheetView>
  </sheetViews>
  <sheetFormatPr baseColWidth="10" defaultRowHeight="15" x14ac:dyDescent="0.25"/>
  <cols>
    <col min="1" max="1" width="14.7109375" style="4" customWidth="1"/>
    <col min="2" max="2" width="48.85546875" style="4" customWidth="1"/>
    <col min="3" max="6" width="11.42578125" style="4"/>
    <col min="7" max="7" width="11.7109375" style="4" customWidth="1"/>
    <col min="8" max="16384" width="11.42578125" style="4"/>
  </cols>
  <sheetData>
    <row r="8" spans="1:7" x14ac:dyDescent="0.25">
      <c r="A8" s="96" t="s">
        <v>196</v>
      </c>
      <c r="B8" s="96"/>
      <c r="C8" s="96"/>
      <c r="D8" s="96"/>
      <c r="E8" s="96"/>
      <c r="F8" s="96"/>
    </row>
    <row r="9" spans="1:7" x14ac:dyDescent="0.25">
      <c r="A9" s="97" t="s">
        <v>198</v>
      </c>
      <c r="B9" s="97"/>
      <c r="C9" s="97"/>
      <c r="D9" s="97"/>
      <c r="E9" s="97"/>
      <c r="F9" s="97"/>
    </row>
    <row r="10" spans="1:7" x14ac:dyDescent="0.25">
      <c r="A10" s="97" t="s">
        <v>197</v>
      </c>
      <c r="B10" s="97"/>
      <c r="C10" s="97"/>
      <c r="D10" s="97"/>
      <c r="E10" s="97"/>
      <c r="F10" s="97"/>
    </row>
    <row r="11" spans="1:7" x14ac:dyDescent="0.25">
      <c r="A11" s="38"/>
      <c r="B11" s="38"/>
      <c r="C11" s="38"/>
      <c r="D11" s="38"/>
    </row>
    <row r="12" spans="1:7" ht="15.75" x14ac:dyDescent="0.25">
      <c r="A12" s="98" t="s">
        <v>370</v>
      </c>
      <c r="B12" s="98"/>
      <c r="C12" s="98"/>
      <c r="D12" s="98"/>
      <c r="E12" s="98"/>
      <c r="F12" s="98"/>
      <c r="G12" s="37"/>
    </row>
    <row r="13" spans="1:7" ht="15.75" x14ac:dyDescent="0.25">
      <c r="A13" s="98" t="s">
        <v>195</v>
      </c>
      <c r="B13" s="98"/>
      <c r="C13" s="98"/>
      <c r="D13" s="98"/>
      <c r="E13" s="98"/>
      <c r="F13" s="98"/>
      <c r="G13" s="37"/>
    </row>
    <row r="14" spans="1:7" ht="15.75" x14ac:dyDescent="0.25">
      <c r="A14" s="98"/>
      <c r="B14" s="98"/>
      <c r="C14" s="98"/>
      <c r="D14" s="98"/>
      <c r="E14" s="98"/>
      <c r="F14" s="98"/>
      <c r="G14" s="21"/>
    </row>
    <row r="15" spans="1:7" ht="15.75" x14ac:dyDescent="0.25">
      <c r="A15" s="37"/>
      <c r="B15" s="37"/>
      <c r="C15" s="37"/>
      <c r="D15" s="37"/>
      <c r="E15" s="37"/>
      <c r="F15" s="37"/>
      <c r="G15" s="37"/>
    </row>
    <row r="16" spans="1:7" ht="30.75" customHeight="1" x14ac:dyDescent="0.3">
      <c r="A16" s="25" t="s">
        <v>0</v>
      </c>
      <c r="B16" s="25" t="s">
        <v>253</v>
      </c>
      <c r="C16" s="26" t="s">
        <v>2</v>
      </c>
      <c r="D16" s="26" t="s">
        <v>3</v>
      </c>
      <c r="E16" s="27" t="s">
        <v>200</v>
      </c>
      <c r="F16" s="27" t="s">
        <v>201</v>
      </c>
      <c r="G16" s="40" t="s">
        <v>298</v>
      </c>
    </row>
    <row r="17" spans="1:7" ht="30.75" customHeight="1" x14ac:dyDescent="0.25">
      <c r="A17" s="6"/>
      <c r="B17" s="22" t="s">
        <v>260</v>
      </c>
      <c r="C17" s="8" t="s">
        <v>4</v>
      </c>
      <c r="D17" s="6">
        <v>0</v>
      </c>
      <c r="E17" s="6"/>
      <c r="F17" s="6"/>
      <c r="G17" s="5">
        <f t="shared" ref="G17:G80" si="0">D17+E17-F17</f>
        <v>0</v>
      </c>
    </row>
    <row r="18" spans="1:7" ht="30.75" customHeight="1" x14ac:dyDescent="0.25">
      <c r="A18" s="6"/>
      <c r="B18" s="23" t="s">
        <v>5</v>
      </c>
      <c r="C18" s="8" t="s">
        <v>4</v>
      </c>
      <c r="D18" s="6">
        <v>9</v>
      </c>
      <c r="E18" s="6"/>
      <c r="F18" s="6"/>
      <c r="G18" s="5">
        <f t="shared" si="0"/>
        <v>9</v>
      </c>
    </row>
    <row r="19" spans="1:7" ht="30.75" customHeight="1" x14ac:dyDescent="0.25">
      <c r="A19" s="6"/>
      <c r="B19" s="23" t="s">
        <v>6</v>
      </c>
      <c r="C19" s="8" t="s">
        <v>4</v>
      </c>
      <c r="D19" s="6">
        <v>16</v>
      </c>
      <c r="E19" s="6"/>
      <c r="F19" s="6"/>
      <c r="G19" s="5">
        <f t="shared" si="0"/>
        <v>16</v>
      </c>
    </row>
    <row r="20" spans="1:7" ht="30.75" customHeight="1" x14ac:dyDescent="0.25">
      <c r="A20" s="6"/>
      <c r="B20" s="23" t="s">
        <v>7</v>
      </c>
      <c r="C20" s="8" t="s">
        <v>4</v>
      </c>
      <c r="D20" s="6">
        <v>0</v>
      </c>
      <c r="E20" s="6"/>
      <c r="F20" s="6"/>
      <c r="G20" s="5">
        <f t="shared" si="0"/>
        <v>0</v>
      </c>
    </row>
    <row r="21" spans="1:7" ht="30.75" customHeight="1" x14ac:dyDescent="0.25">
      <c r="A21" s="6"/>
      <c r="B21" s="23" t="s">
        <v>8</v>
      </c>
      <c r="C21" s="8" t="s">
        <v>4</v>
      </c>
      <c r="D21" s="6">
        <v>270</v>
      </c>
      <c r="E21" s="6"/>
      <c r="F21" s="6">
        <v>20</v>
      </c>
      <c r="G21" s="5">
        <f t="shared" si="0"/>
        <v>250</v>
      </c>
    </row>
    <row r="22" spans="1:7" ht="30.75" customHeight="1" x14ac:dyDescent="0.25">
      <c r="A22" s="6"/>
      <c r="B22" s="23" t="s">
        <v>9</v>
      </c>
      <c r="C22" s="8" t="s">
        <v>4</v>
      </c>
      <c r="D22" s="6">
        <v>48</v>
      </c>
      <c r="E22" s="6"/>
      <c r="F22" s="6"/>
      <c r="G22" s="5">
        <f t="shared" si="0"/>
        <v>48</v>
      </c>
    </row>
    <row r="23" spans="1:7" ht="30.75" customHeight="1" x14ac:dyDescent="0.25">
      <c r="A23" s="6"/>
      <c r="B23" s="23" t="s">
        <v>10</v>
      </c>
      <c r="C23" s="8" t="s">
        <v>4</v>
      </c>
      <c r="D23" s="5">
        <v>940</v>
      </c>
      <c r="E23" s="5"/>
      <c r="F23" s="5">
        <f>364+12+55</f>
        <v>431</v>
      </c>
      <c r="G23" s="5">
        <f t="shared" si="0"/>
        <v>509</v>
      </c>
    </row>
    <row r="24" spans="1:7" ht="30.75" customHeight="1" x14ac:dyDescent="0.25">
      <c r="A24" s="6"/>
      <c r="B24" s="23" t="s">
        <v>11</v>
      </c>
      <c r="C24" s="8" t="s">
        <v>4</v>
      </c>
      <c r="D24" s="5">
        <v>0</v>
      </c>
      <c r="E24" s="5"/>
      <c r="F24" s="5"/>
      <c r="G24" s="5">
        <f t="shared" si="0"/>
        <v>0</v>
      </c>
    </row>
    <row r="25" spans="1:7" ht="30.75" customHeight="1" x14ac:dyDescent="0.25">
      <c r="A25" s="6"/>
      <c r="B25" s="23" t="s">
        <v>12</v>
      </c>
      <c r="C25" s="8" t="s">
        <v>4</v>
      </c>
      <c r="D25" s="5">
        <v>38</v>
      </c>
      <c r="E25" s="5"/>
      <c r="F25" s="5"/>
      <c r="G25" s="5">
        <f t="shared" si="0"/>
        <v>38</v>
      </c>
    </row>
    <row r="26" spans="1:7" ht="30.75" customHeight="1" x14ac:dyDescent="0.25">
      <c r="A26" s="6"/>
      <c r="B26" s="23" t="s">
        <v>13</v>
      </c>
      <c r="C26" s="8" t="s">
        <v>4</v>
      </c>
      <c r="D26" s="5">
        <v>5</v>
      </c>
      <c r="E26" s="5"/>
      <c r="F26" s="5"/>
      <c r="G26" s="5">
        <f t="shared" si="0"/>
        <v>5</v>
      </c>
    </row>
    <row r="27" spans="1:7" ht="30.75" customHeight="1" x14ac:dyDescent="0.25">
      <c r="A27" s="6"/>
      <c r="B27" s="23" t="s">
        <v>14</v>
      </c>
      <c r="C27" s="8" t="s">
        <v>4</v>
      </c>
      <c r="D27" s="5">
        <v>5</v>
      </c>
      <c r="E27" s="5"/>
      <c r="F27" s="5"/>
      <c r="G27" s="5">
        <f t="shared" si="0"/>
        <v>5</v>
      </c>
    </row>
    <row r="28" spans="1:7" ht="30.75" customHeight="1" x14ac:dyDescent="0.25">
      <c r="A28" s="6"/>
      <c r="B28" s="23" t="s">
        <v>232</v>
      </c>
      <c r="C28" s="8" t="s">
        <v>4</v>
      </c>
      <c r="D28" s="5">
        <v>0</v>
      </c>
      <c r="E28" s="5"/>
      <c r="F28" s="5"/>
      <c r="G28" s="5">
        <f t="shared" si="0"/>
        <v>0</v>
      </c>
    </row>
    <row r="29" spans="1:7" ht="30.75" customHeight="1" x14ac:dyDescent="0.25">
      <c r="A29" s="6"/>
      <c r="B29" s="23" t="s">
        <v>15</v>
      </c>
      <c r="C29" s="8" t="s">
        <v>4</v>
      </c>
      <c r="D29" s="5">
        <v>62</v>
      </c>
      <c r="E29" s="5"/>
      <c r="F29" s="5">
        <v>10</v>
      </c>
      <c r="G29" s="5">
        <f t="shared" si="0"/>
        <v>52</v>
      </c>
    </row>
    <row r="30" spans="1:7" ht="30.75" customHeight="1" x14ac:dyDescent="0.25">
      <c r="A30" s="6"/>
      <c r="B30" s="23" t="s">
        <v>16</v>
      </c>
      <c r="C30" s="8" t="s">
        <v>4</v>
      </c>
      <c r="D30" s="5">
        <v>64</v>
      </c>
      <c r="E30" s="5"/>
      <c r="F30" s="5">
        <v>6</v>
      </c>
      <c r="G30" s="5">
        <f t="shared" si="0"/>
        <v>58</v>
      </c>
    </row>
    <row r="31" spans="1:7" ht="30.75" customHeight="1" x14ac:dyDescent="0.25">
      <c r="A31" s="6"/>
      <c r="B31" s="23" t="s">
        <v>17</v>
      </c>
      <c r="C31" s="8" t="s">
        <v>4</v>
      </c>
      <c r="D31" s="5">
        <v>66</v>
      </c>
      <c r="E31" s="5"/>
      <c r="F31" s="5">
        <v>8</v>
      </c>
      <c r="G31" s="5">
        <f t="shared" si="0"/>
        <v>58</v>
      </c>
    </row>
    <row r="32" spans="1:7" ht="30.75" customHeight="1" x14ac:dyDescent="0.25">
      <c r="A32" s="6"/>
      <c r="B32" s="23" t="s">
        <v>18</v>
      </c>
      <c r="C32" s="8" t="s">
        <v>4</v>
      </c>
      <c r="D32" s="5">
        <v>58</v>
      </c>
      <c r="E32" s="5"/>
      <c r="F32" s="5">
        <v>7</v>
      </c>
      <c r="G32" s="5">
        <f t="shared" si="0"/>
        <v>51</v>
      </c>
    </row>
    <row r="33" spans="1:7" ht="30.75" customHeight="1" x14ac:dyDescent="0.25">
      <c r="A33" s="6"/>
      <c r="B33" s="23" t="s">
        <v>19</v>
      </c>
      <c r="C33" s="8" t="s">
        <v>4</v>
      </c>
      <c r="D33" s="5">
        <v>55</v>
      </c>
      <c r="E33" s="5"/>
      <c r="F33" s="5">
        <v>6</v>
      </c>
      <c r="G33" s="5">
        <f t="shared" si="0"/>
        <v>49</v>
      </c>
    </row>
    <row r="34" spans="1:7" ht="30.75" customHeight="1" x14ac:dyDescent="0.25">
      <c r="A34" s="6"/>
      <c r="B34" s="23" t="s">
        <v>236</v>
      </c>
      <c r="C34" s="8" t="s">
        <v>4</v>
      </c>
      <c r="D34" s="5">
        <v>14</v>
      </c>
      <c r="E34" s="5"/>
      <c r="F34" s="5">
        <v>2</v>
      </c>
      <c r="G34" s="5">
        <f t="shared" si="0"/>
        <v>12</v>
      </c>
    </row>
    <row r="35" spans="1:7" ht="30.75" customHeight="1" x14ac:dyDescent="0.25">
      <c r="A35" s="6"/>
      <c r="B35" s="23" t="s">
        <v>20</v>
      </c>
      <c r="C35" s="8" t="s">
        <v>4</v>
      </c>
      <c r="D35" s="5">
        <v>266</v>
      </c>
      <c r="E35" s="5"/>
      <c r="F35" s="5">
        <f>36+6</f>
        <v>42</v>
      </c>
      <c r="G35" s="5">
        <f t="shared" si="0"/>
        <v>224</v>
      </c>
    </row>
    <row r="36" spans="1:7" ht="30.75" customHeight="1" x14ac:dyDescent="0.25">
      <c r="A36" s="6"/>
      <c r="B36" s="23" t="s">
        <v>218</v>
      </c>
      <c r="C36" s="8" t="s">
        <v>4</v>
      </c>
      <c r="D36" s="5">
        <v>48</v>
      </c>
      <c r="E36" s="5"/>
      <c r="F36" s="5">
        <v>12</v>
      </c>
      <c r="G36" s="5">
        <f t="shared" si="0"/>
        <v>36</v>
      </c>
    </row>
    <row r="37" spans="1:7" ht="30.75" customHeight="1" x14ac:dyDescent="0.25">
      <c r="A37" s="6"/>
      <c r="B37" s="23" t="s">
        <v>21</v>
      </c>
      <c r="C37" s="8" t="s">
        <v>4</v>
      </c>
      <c r="D37" s="5">
        <v>22</v>
      </c>
      <c r="E37" s="5"/>
      <c r="F37" s="5"/>
      <c r="G37" s="5">
        <f t="shared" si="0"/>
        <v>22</v>
      </c>
    </row>
    <row r="38" spans="1:7" ht="30.75" customHeight="1" x14ac:dyDescent="0.25">
      <c r="A38" s="6"/>
      <c r="B38" s="23" t="s">
        <v>22</v>
      </c>
      <c r="C38" s="8" t="s">
        <v>4</v>
      </c>
      <c r="D38" s="28">
        <v>4</v>
      </c>
      <c r="E38" s="5"/>
      <c r="F38" s="5"/>
      <c r="G38" s="5">
        <f t="shared" si="0"/>
        <v>4</v>
      </c>
    </row>
    <row r="39" spans="1:7" ht="30.75" customHeight="1" x14ac:dyDescent="0.25">
      <c r="A39" s="6"/>
      <c r="B39" s="23" t="s">
        <v>23</v>
      </c>
      <c r="C39" s="8" t="s">
        <v>4</v>
      </c>
      <c r="D39" s="28">
        <v>17</v>
      </c>
      <c r="E39" s="5"/>
      <c r="F39" s="5">
        <v>2</v>
      </c>
      <c r="G39" s="5">
        <f t="shared" si="0"/>
        <v>15</v>
      </c>
    </row>
    <row r="40" spans="1:7" ht="30.75" customHeight="1" x14ac:dyDescent="0.25">
      <c r="A40" s="6"/>
      <c r="B40" s="23" t="s">
        <v>24</v>
      </c>
      <c r="C40" s="8" t="s">
        <v>4</v>
      </c>
      <c r="D40" s="28">
        <v>10</v>
      </c>
      <c r="E40" s="5"/>
      <c r="F40" s="5"/>
      <c r="G40" s="5">
        <f t="shared" si="0"/>
        <v>10</v>
      </c>
    </row>
    <row r="41" spans="1:7" ht="30.75" customHeight="1" x14ac:dyDescent="0.25">
      <c r="A41" s="6"/>
      <c r="B41" s="23" t="s">
        <v>25</v>
      </c>
      <c r="C41" s="8" t="s">
        <v>4</v>
      </c>
      <c r="D41" s="28">
        <v>4</v>
      </c>
      <c r="E41" s="5"/>
      <c r="F41" s="5"/>
      <c r="G41" s="5">
        <f t="shared" si="0"/>
        <v>4</v>
      </c>
    </row>
    <row r="42" spans="1:7" ht="30.75" customHeight="1" x14ac:dyDescent="0.25">
      <c r="A42" s="6"/>
      <c r="B42" s="23" t="s">
        <v>26</v>
      </c>
      <c r="C42" s="8" t="s">
        <v>4</v>
      </c>
      <c r="D42" s="28">
        <v>8</v>
      </c>
      <c r="E42" s="5"/>
      <c r="F42" s="5">
        <v>2</v>
      </c>
      <c r="G42" s="5">
        <f t="shared" si="0"/>
        <v>6</v>
      </c>
    </row>
    <row r="43" spans="1:7" ht="30.75" customHeight="1" x14ac:dyDescent="0.25">
      <c r="A43" s="6"/>
      <c r="B43" s="23" t="s">
        <v>27</v>
      </c>
      <c r="C43" s="8" t="s">
        <v>4</v>
      </c>
      <c r="D43" s="5">
        <v>2</v>
      </c>
      <c r="E43" s="5"/>
      <c r="F43" s="5"/>
      <c r="G43" s="5">
        <f t="shared" si="0"/>
        <v>2</v>
      </c>
    </row>
    <row r="44" spans="1:7" ht="30.75" customHeight="1" x14ac:dyDescent="0.25">
      <c r="A44" s="6"/>
      <c r="B44" s="23" t="s">
        <v>28</v>
      </c>
      <c r="C44" s="8" t="s">
        <v>4</v>
      </c>
      <c r="D44" s="28">
        <v>6</v>
      </c>
      <c r="E44" s="5"/>
      <c r="F44" s="5"/>
      <c r="G44" s="5">
        <f t="shared" si="0"/>
        <v>6</v>
      </c>
    </row>
    <row r="45" spans="1:7" ht="30.75" customHeight="1" x14ac:dyDescent="0.25">
      <c r="A45" s="6"/>
      <c r="B45" s="23" t="s">
        <v>29</v>
      </c>
      <c r="C45" s="8" t="s">
        <v>4</v>
      </c>
      <c r="D45" s="28">
        <v>4</v>
      </c>
      <c r="E45" s="5"/>
      <c r="F45" s="5"/>
      <c r="G45" s="5">
        <f t="shared" si="0"/>
        <v>4</v>
      </c>
    </row>
    <row r="46" spans="1:7" ht="30.75" customHeight="1" x14ac:dyDescent="0.25">
      <c r="A46" s="6"/>
      <c r="B46" s="23" t="s">
        <v>30</v>
      </c>
      <c r="C46" s="8" t="s">
        <v>4</v>
      </c>
      <c r="D46" s="28">
        <v>0</v>
      </c>
      <c r="E46" s="5"/>
      <c r="F46" s="5"/>
      <c r="G46" s="5">
        <f t="shared" si="0"/>
        <v>0</v>
      </c>
    </row>
    <row r="47" spans="1:7" ht="30.75" customHeight="1" x14ac:dyDescent="0.25">
      <c r="A47" s="6"/>
      <c r="B47" s="23" t="s">
        <v>211</v>
      </c>
      <c r="C47" s="8" t="s">
        <v>4</v>
      </c>
      <c r="D47" s="28">
        <v>0</v>
      </c>
      <c r="E47" s="5"/>
      <c r="F47" s="5"/>
      <c r="G47" s="5">
        <f t="shared" si="0"/>
        <v>0</v>
      </c>
    </row>
    <row r="48" spans="1:7" ht="30.75" customHeight="1" x14ac:dyDescent="0.25">
      <c r="A48" s="6"/>
      <c r="B48" s="23" t="s">
        <v>31</v>
      </c>
      <c r="C48" s="8" t="s">
        <v>32</v>
      </c>
      <c r="D48" s="28">
        <v>188</v>
      </c>
      <c r="E48" s="5"/>
      <c r="F48" s="5"/>
      <c r="G48" s="5">
        <f t="shared" si="0"/>
        <v>188</v>
      </c>
    </row>
    <row r="49" spans="1:7" ht="30.75" customHeight="1" x14ac:dyDescent="0.25">
      <c r="A49" s="6"/>
      <c r="B49" s="23" t="s">
        <v>33</v>
      </c>
      <c r="C49" s="8" t="s">
        <v>32</v>
      </c>
      <c r="D49" s="28">
        <v>125</v>
      </c>
      <c r="E49" s="5"/>
      <c r="F49" s="5"/>
      <c r="G49" s="5">
        <f t="shared" si="0"/>
        <v>125</v>
      </c>
    </row>
    <row r="50" spans="1:7" ht="30.75" customHeight="1" x14ac:dyDescent="0.25">
      <c r="A50" s="6"/>
      <c r="B50" s="23" t="s">
        <v>34</v>
      </c>
      <c r="C50" s="8" t="s">
        <v>4</v>
      </c>
      <c r="D50" s="28">
        <v>46</v>
      </c>
      <c r="E50" s="5"/>
      <c r="F50" s="5">
        <v>9</v>
      </c>
      <c r="G50" s="5">
        <f t="shared" si="0"/>
        <v>37</v>
      </c>
    </row>
    <row r="51" spans="1:7" ht="30.75" customHeight="1" x14ac:dyDescent="0.25">
      <c r="A51" s="6"/>
      <c r="B51" s="23" t="s">
        <v>35</v>
      </c>
      <c r="C51" s="8" t="s">
        <v>4</v>
      </c>
      <c r="D51" s="5">
        <v>0</v>
      </c>
      <c r="E51" s="5"/>
      <c r="F51" s="5"/>
      <c r="G51" s="5">
        <f t="shared" si="0"/>
        <v>0</v>
      </c>
    </row>
    <row r="52" spans="1:7" ht="30.75" customHeight="1" x14ac:dyDescent="0.25">
      <c r="A52" s="6"/>
      <c r="B52" s="23" t="s">
        <v>36</v>
      </c>
      <c r="C52" s="8" t="s">
        <v>4</v>
      </c>
      <c r="D52" s="5">
        <v>4</v>
      </c>
      <c r="E52" s="5"/>
      <c r="F52" s="5">
        <v>4</v>
      </c>
      <c r="G52" s="5">
        <f t="shared" si="0"/>
        <v>0</v>
      </c>
    </row>
    <row r="53" spans="1:7" ht="30.75" customHeight="1" x14ac:dyDescent="0.25">
      <c r="A53" s="6"/>
      <c r="B53" s="23" t="s">
        <v>231</v>
      </c>
      <c r="C53" s="8" t="s">
        <v>4</v>
      </c>
      <c r="D53" s="5">
        <v>38</v>
      </c>
      <c r="E53" s="5"/>
      <c r="F53" s="5">
        <v>2</v>
      </c>
      <c r="G53" s="5">
        <f t="shared" si="0"/>
        <v>36</v>
      </c>
    </row>
    <row r="54" spans="1:7" ht="30.75" customHeight="1" x14ac:dyDescent="0.25">
      <c r="A54" s="6"/>
      <c r="B54" s="23" t="s">
        <v>234</v>
      </c>
      <c r="C54" s="8" t="s">
        <v>4</v>
      </c>
      <c r="D54" s="5">
        <v>10</v>
      </c>
      <c r="E54" s="5"/>
      <c r="F54" s="5"/>
      <c r="G54" s="5">
        <f t="shared" si="0"/>
        <v>10</v>
      </c>
    </row>
    <row r="55" spans="1:7" ht="30.75" customHeight="1" x14ac:dyDescent="0.25">
      <c r="A55" s="6"/>
      <c r="B55" s="23" t="s">
        <v>235</v>
      </c>
      <c r="C55" s="8" t="s">
        <v>4</v>
      </c>
      <c r="D55" s="5">
        <v>1</v>
      </c>
      <c r="E55" s="5"/>
      <c r="F55" s="5"/>
      <c r="G55" s="5">
        <f t="shared" si="0"/>
        <v>1</v>
      </c>
    </row>
    <row r="56" spans="1:7" ht="30.75" customHeight="1" x14ac:dyDescent="0.25">
      <c r="A56" s="6"/>
      <c r="B56" s="23" t="s">
        <v>37</v>
      </c>
      <c r="C56" s="8" t="s">
        <v>4</v>
      </c>
      <c r="D56" s="5">
        <v>0</v>
      </c>
      <c r="E56" s="5"/>
      <c r="F56" s="5"/>
      <c r="G56" s="5">
        <f t="shared" si="0"/>
        <v>0</v>
      </c>
    </row>
    <row r="57" spans="1:7" ht="30.75" customHeight="1" x14ac:dyDescent="0.25">
      <c r="A57" s="6"/>
      <c r="B57" s="23" t="s">
        <v>38</v>
      </c>
      <c r="C57" s="8" t="s">
        <v>4</v>
      </c>
      <c r="D57" s="5">
        <v>6</v>
      </c>
      <c r="E57" s="5"/>
      <c r="F57" s="5"/>
      <c r="G57" s="5">
        <f t="shared" si="0"/>
        <v>6</v>
      </c>
    </row>
    <row r="58" spans="1:7" ht="30.75" customHeight="1" x14ac:dyDescent="0.25">
      <c r="A58" s="6"/>
      <c r="B58" s="23" t="s">
        <v>243</v>
      </c>
      <c r="C58" s="8" t="s">
        <v>203</v>
      </c>
      <c r="D58" s="5">
        <v>0</v>
      </c>
      <c r="E58" s="5"/>
      <c r="F58" s="5"/>
      <c r="G58" s="5">
        <f t="shared" si="0"/>
        <v>0</v>
      </c>
    </row>
    <row r="59" spans="1:7" ht="30.75" customHeight="1" x14ac:dyDescent="0.25">
      <c r="A59" s="6"/>
      <c r="B59" s="23" t="s">
        <v>39</v>
      </c>
      <c r="C59" s="8" t="s">
        <v>4</v>
      </c>
      <c r="D59" s="5">
        <v>194</v>
      </c>
      <c r="E59" s="5"/>
      <c r="F59" s="5">
        <v>20</v>
      </c>
      <c r="G59" s="5">
        <f t="shared" si="0"/>
        <v>174</v>
      </c>
    </row>
    <row r="60" spans="1:7" ht="30.75" customHeight="1" x14ac:dyDescent="0.25">
      <c r="A60" s="6"/>
      <c r="B60" s="23" t="s">
        <v>40</v>
      </c>
      <c r="C60" s="8" t="s">
        <v>4</v>
      </c>
      <c r="D60" s="5">
        <v>50</v>
      </c>
      <c r="E60" s="5"/>
      <c r="F60" s="5"/>
      <c r="G60" s="5">
        <f t="shared" si="0"/>
        <v>50</v>
      </c>
    </row>
    <row r="61" spans="1:7" ht="30.75" customHeight="1" x14ac:dyDescent="0.25">
      <c r="A61" s="6"/>
      <c r="B61" s="23" t="s">
        <v>204</v>
      </c>
      <c r="C61" s="8" t="s">
        <v>4</v>
      </c>
      <c r="D61" s="28">
        <v>22</v>
      </c>
      <c r="E61" s="5"/>
      <c r="F61" s="5"/>
      <c r="G61" s="5">
        <f t="shared" si="0"/>
        <v>22</v>
      </c>
    </row>
    <row r="62" spans="1:7" ht="30.75" customHeight="1" x14ac:dyDescent="0.25">
      <c r="A62" s="6"/>
      <c r="B62" s="23" t="s">
        <v>41</v>
      </c>
      <c r="C62" s="8" t="s">
        <v>4</v>
      </c>
      <c r="D62" s="28">
        <v>0</v>
      </c>
      <c r="E62" s="5"/>
      <c r="F62" s="5"/>
      <c r="G62" s="5">
        <f t="shared" si="0"/>
        <v>0</v>
      </c>
    </row>
    <row r="63" spans="1:7" ht="30.75" customHeight="1" x14ac:dyDescent="0.25">
      <c r="A63" s="6"/>
      <c r="B63" s="23" t="s">
        <v>42</v>
      </c>
      <c r="C63" s="8" t="s">
        <v>4</v>
      </c>
      <c r="D63" s="28">
        <v>24</v>
      </c>
      <c r="E63" s="5"/>
      <c r="F63" s="5"/>
      <c r="G63" s="5">
        <f t="shared" si="0"/>
        <v>24</v>
      </c>
    </row>
    <row r="64" spans="1:7" ht="30.75" customHeight="1" x14ac:dyDescent="0.25">
      <c r="A64" s="6"/>
      <c r="B64" s="23" t="s">
        <v>43</v>
      </c>
      <c r="C64" s="8" t="s">
        <v>4</v>
      </c>
      <c r="D64" s="28">
        <v>20</v>
      </c>
      <c r="E64" s="5"/>
      <c r="F64" s="5"/>
      <c r="G64" s="5">
        <f t="shared" si="0"/>
        <v>20</v>
      </c>
    </row>
    <row r="65" spans="1:7" ht="30.75" customHeight="1" x14ac:dyDescent="0.25">
      <c r="A65" s="6"/>
      <c r="B65" s="23" t="s">
        <v>44</v>
      </c>
      <c r="C65" s="8" t="s">
        <v>4</v>
      </c>
      <c r="D65" s="28">
        <v>130</v>
      </c>
      <c r="E65" s="5"/>
      <c r="F65" s="5"/>
      <c r="G65" s="5">
        <f t="shared" si="0"/>
        <v>130</v>
      </c>
    </row>
    <row r="66" spans="1:7" ht="30.75" customHeight="1" x14ac:dyDescent="0.25">
      <c r="A66" s="6"/>
      <c r="B66" s="23" t="s">
        <v>45</v>
      </c>
      <c r="C66" s="8" t="s">
        <v>4</v>
      </c>
      <c r="D66" s="28">
        <v>25</v>
      </c>
      <c r="E66" s="5"/>
      <c r="F66" s="5"/>
      <c r="G66" s="5">
        <f t="shared" si="0"/>
        <v>25</v>
      </c>
    </row>
    <row r="67" spans="1:7" ht="30.75" customHeight="1" x14ac:dyDescent="0.25">
      <c r="A67" s="6"/>
      <c r="B67" s="23" t="s">
        <v>202</v>
      </c>
      <c r="C67" s="8" t="s">
        <v>203</v>
      </c>
      <c r="D67" s="28">
        <v>18</v>
      </c>
      <c r="E67" s="5"/>
      <c r="F67" s="5"/>
      <c r="G67" s="5">
        <f t="shared" si="0"/>
        <v>18</v>
      </c>
    </row>
    <row r="68" spans="1:7" ht="30.75" customHeight="1" x14ac:dyDescent="0.25">
      <c r="A68" s="6"/>
      <c r="B68" s="23" t="s">
        <v>264</v>
      </c>
      <c r="C68" s="8" t="s">
        <v>4</v>
      </c>
      <c r="D68" s="28">
        <v>0</v>
      </c>
      <c r="E68" s="5"/>
      <c r="F68" s="5"/>
      <c r="G68" s="5">
        <f t="shared" si="0"/>
        <v>0</v>
      </c>
    </row>
    <row r="69" spans="1:7" ht="30.75" customHeight="1" x14ac:dyDescent="0.25">
      <c r="A69" s="6"/>
      <c r="B69" s="23" t="s">
        <v>265</v>
      </c>
      <c r="C69" s="8" t="s">
        <v>4</v>
      </c>
      <c r="D69" s="28">
        <v>400</v>
      </c>
      <c r="E69" s="5"/>
      <c r="F69" s="5">
        <v>100</v>
      </c>
      <c r="G69" s="5">
        <f t="shared" si="0"/>
        <v>300</v>
      </c>
    </row>
    <row r="70" spans="1:7" ht="30.75" customHeight="1" x14ac:dyDescent="0.25">
      <c r="A70" s="6"/>
      <c r="B70" s="23" t="s">
        <v>266</v>
      </c>
      <c r="C70" s="8" t="s">
        <v>4</v>
      </c>
      <c r="D70" s="28">
        <v>200</v>
      </c>
      <c r="E70" s="5"/>
      <c r="F70" s="5">
        <v>50</v>
      </c>
      <c r="G70" s="5">
        <f t="shared" si="0"/>
        <v>150</v>
      </c>
    </row>
    <row r="71" spans="1:7" ht="30.75" customHeight="1" x14ac:dyDescent="0.25">
      <c r="A71" s="6"/>
      <c r="B71" s="23" t="s">
        <v>46</v>
      </c>
      <c r="C71" s="8" t="s">
        <v>4</v>
      </c>
      <c r="D71" s="28">
        <v>200</v>
      </c>
      <c r="E71" s="5"/>
      <c r="F71" s="5">
        <v>50</v>
      </c>
      <c r="G71" s="5">
        <f t="shared" si="0"/>
        <v>150</v>
      </c>
    </row>
    <row r="72" spans="1:7" ht="30.75" customHeight="1" x14ac:dyDescent="0.25">
      <c r="A72" s="6"/>
      <c r="B72" s="23" t="s">
        <v>238</v>
      </c>
      <c r="C72" s="8" t="s">
        <v>4</v>
      </c>
      <c r="D72" s="28">
        <v>0</v>
      </c>
      <c r="E72" s="5"/>
      <c r="F72" s="5"/>
      <c r="G72" s="5">
        <f t="shared" si="0"/>
        <v>0</v>
      </c>
    </row>
    <row r="73" spans="1:7" ht="30.75" customHeight="1" x14ac:dyDescent="0.25">
      <c r="A73" s="6"/>
      <c r="B73" s="23" t="s">
        <v>263</v>
      </c>
      <c r="C73" s="8" t="s">
        <v>4</v>
      </c>
      <c r="D73" s="28">
        <v>200</v>
      </c>
      <c r="E73" s="5"/>
      <c r="F73" s="5">
        <v>50</v>
      </c>
      <c r="G73" s="5">
        <f t="shared" si="0"/>
        <v>150</v>
      </c>
    </row>
    <row r="74" spans="1:7" ht="30.75" customHeight="1" x14ac:dyDescent="0.25">
      <c r="A74" s="6"/>
      <c r="B74" s="23" t="s">
        <v>239</v>
      </c>
      <c r="C74" s="8" t="s">
        <v>4</v>
      </c>
      <c r="D74" s="28">
        <v>200</v>
      </c>
      <c r="E74" s="5"/>
      <c r="F74" s="5">
        <v>50</v>
      </c>
      <c r="G74" s="5">
        <f t="shared" si="0"/>
        <v>150</v>
      </c>
    </row>
    <row r="75" spans="1:7" ht="30.75" customHeight="1" x14ac:dyDescent="0.25">
      <c r="A75" s="6"/>
      <c r="B75" s="23" t="s">
        <v>47</v>
      </c>
      <c r="C75" s="8" t="s">
        <v>4</v>
      </c>
      <c r="D75" s="5">
        <v>318</v>
      </c>
      <c r="E75" s="5"/>
      <c r="F75" s="5">
        <v>48</v>
      </c>
      <c r="G75" s="5">
        <f t="shared" si="0"/>
        <v>270</v>
      </c>
    </row>
    <row r="76" spans="1:7" ht="30.75" customHeight="1" x14ac:dyDescent="0.25">
      <c r="A76" s="6"/>
      <c r="B76" s="23" t="s">
        <v>48</v>
      </c>
      <c r="C76" s="8" t="s">
        <v>4</v>
      </c>
      <c r="D76" s="5">
        <v>0</v>
      </c>
      <c r="E76" s="5"/>
      <c r="F76" s="5"/>
      <c r="G76" s="5">
        <f t="shared" si="0"/>
        <v>0</v>
      </c>
    </row>
    <row r="77" spans="1:7" ht="30.75" customHeight="1" x14ac:dyDescent="0.25">
      <c r="A77" s="6"/>
      <c r="B77" s="23" t="s">
        <v>49</v>
      </c>
      <c r="C77" s="8" t="s">
        <v>4</v>
      </c>
      <c r="D77" s="28">
        <v>81</v>
      </c>
      <c r="E77" s="5"/>
      <c r="F77" s="5"/>
      <c r="G77" s="5">
        <f t="shared" si="0"/>
        <v>81</v>
      </c>
    </row>
    <row r="78" spans="1:7" ht="30.75" customHeight="1" x14ac:dyDescent="0.25">
      <c r="A78" s="6"/>
      <c r="B78" s="23" t="s">
        <v>50</v>
      </c>
      <c r="C78" s="8" t="s">
        <v>4</v>
      </c>
      <c r="D78" s="28">
        <v>6</v>
      </c>
      <c r="E78" s="5"/>
      <c r="F78" s="5"/>
      <c r="G78" s="5">
        <f t="shared" si="0"/>
        <v>6</v>
      </c>
    </row>
    <row r="79" spans="1:7" ht="30.75" customHeight="1" x14ac:dyDescent="0.25">
      <c r="A79" s="6"/>
      <c r="B79" s="23" t="s">
        <v>226</v>
      </c>
      <c r="C79" s="8" t="s">
        <v>4</v>
      </c>
      <c r="D79" s="5">
        <v>62</v>
      </c>
      <c r="E79" s="5">
        <v>200</v>
      </c>
      <c r="F79" s="5">
        <f>1+24</f>
        <v>25</v>
      </c>
      <c r="G79" s="5">
        <f t="shared" si="0"/>
        <v>237</v>
      </c>
    </row>
    <row r="80" spans="1:7" ht="37.5" customHeight="1" x14ac:dyDescent="0.25">
      <c r="A80" s="6"/>
      <c r="B80" s="23" t="s">
        <v>227</v>
      </c>
      <c r="C80" s="8" t="s">
        <v>4</v>
      </c>
      <c r="D80" s="5">
        <v>46</v>
      </c>
      <c r="E80" s="5"/>
      <c r="F80" s="5"/>
      <c r="G80" s="5">
        <f t="shared" si="0"/>
        <v>46</v>
      </c>
    </row>
    <row r="81" spans="1:7" ht="30.75" customHeight="1" x14ac:dyDescent="0.25">
      <c r="A81" s="6"/>
      <c r="B81" s="23" t="s">
        <v>254</v>
      </c>
      <c r="C81" s="8" t="s">
        <v>4</v>
      </c>
      <c r="D81" s="28">
        <v>0</v>
      </c>
      <c r="E81" s="29"/>
      <c r="F81" s="5"/>
      <c r="G81" s="5">
        <f t="shared" ref="G81:G150" si="1">D81+E81-F81</f>
        <v>0</v>
      </c>
    </row>
    <row r="82" spans="1:7" ht="30.75" customHeight="1" x14ac:dyDescent="0.25">
      <c r="A82" s="6"/>
      <c r="B82" s="23" t="s">
        <v>51</v>
      </c>
      <c r="C82" s="8" t="s">
        <v>4</v>
      </c>
      <c r="D82" s="5">
        <v>0</v>
      </c>
      <c r="E82" s="5"/>
      <c r="F82" s="5"/>
      <c r="G82" s="5">
        <f t="shared" si="1"/>
        <v>0</v>
      </c>
    </row>
    <row r="83" spans="1:7" ht="30.75" customHeight="1" x14ac:dyDescent="0.25">
      <c r="A83" s="6"/>
      <c r="B83" s="23" t="s">
        <v>52</v>
      </c>
      <c r="C83" s="8" t="s">
        <v>4</v>
      </c>
      <c r="D83" s="5">
        <v>6</v>
      </c>
      <c r="E83" s="5"/>
      <c r="F83" s="5">
        <v>6</v>
      </c>
      <c r="G83" s="5">
        <f t="shared" si="1"/>
        <v>0</v>
      </c>
    </row>
    <row r="84" spans="1:7" ht="30.75" customHeight="1" x14ac:dyDescent="0.25">
      <c r="A84" s="6"/>
      <c r="B84" s="23" t="s">
        <v>53</v>
      </c>
      <c r="C84" s="8" t="s">
        <v>4</v>
      </c>
      <c r="D84" s="5">
        <v>172</v>
      </c>
      <c r="E84" s="5"/>
      <c r="F84" s="5">
        <v>24</v>
      </c>
      <c r="G84" s="5">
        <f t="shared" si="1"/>
        <v>148</v>
      </c>
    </row>
    <row r="85" spans="1:7" ht="30.75" customHeight="1" x14ac:dyDescent="0.25">
      <c r="A85" s="6"/>
      <c r="B85" s="23" t="s">
        <v>209</v>
      </c>
      <c r="C85" s="8" t="s">
        <v>4</v>
      </c>
      <c r="D85" s="5">
        <v>89</v>
      </c>
      <c r="E85" s="5"/>
      <c r="F85" s="5"/>
      <c r="G85" s="5">
        <f t="shared" si="1"/>
        <v>89</v>
      </c>
    </row>
    <row r="86" spans="1:7" ht="30.75" customHeight="1" x14ac:dyDescent="0.25">
      <c r="A86" s="6"/>
      <c r="B86" s="23" t="s">
        <v>54</v>
      </c>
      <c r="C86" s="8" t="s">
        <v>32</v>
      </c>
      <c r="D86" s="5">
        <v>80</v>
      </c>
      <c r="E86" s="5"/>
      <c r="F86" s="5">
        <f>20+2+1</f>
        <v>23</v>
      </c>
      <c r="G86" s="5">
        <f t="shared" si="1"/>
        <v>57</v>
      </c>
    </row>
    <row r="87" spans="1:7" ht="30.75" customHeight="1" x14ac:dyDescent="0.25">
      <c r="A87" s="6"/>
      <c r="B87" s="23" t="s">
        <v>229</v>
      </c>
      <c r="C87" s="8" t="s">
        <v>32</v>
      </c>
      <c r="D87" s="5">
        <v>13</v>
      </c>
      <c r="E87" s="5"/>
      <c r="F87" s="5">
        <v>1</v>
      </c>
      <c r="G87" s="5">
        <f t="shared" si="1"/>
        <v>12</v>
      </c>
    </row>
    <row r="88" spans="1:7" ht="30.75" customHeight="1" x14ac:dyDescent="0.25">
      <c r="A88" s="6"/>
      <c r="B88" s="23" t="s">
        <v>55</v>
      </c>
      <c r="C88" s="8" t="s">
        <v>32</v>
      </c>
      <c r="D88" s="5">
        <v>15</v>
      </c>
      <c r="E88" s="5"/>
      <c r="F88" s="5"/>
      <c r="G88" s="5">
        <f t="shared" si="1"/>
        <v>15</v>
      </c>
    </row>
    <row r="89" spans="1:7" ht="30.75" customHeight="1" x14ac:dyDescent="0.25">
      <c r="A89" s="6"/>
      <c r="B89" s="23" t="s">
        <v>56</v>
      </c>
      <c r="C89" s="8" t="s">
        <v>32</v>
      </c>
      <c r="D89" s="5">
        <v>2</v>
      </c>
      <c r="E89" s="5"/>
      <c r="F89" s="5"/>
      <c r="G89" s="5">
        <f t="shared" si="1"/>
        <v>2</v>
      </c>
    </row>
    <row r="90" spans="1:7" ht="30.75" customHeight="1" x14ac:dyDescent="0.25">
      <c r="A90" s="6"/>
      <c r="B90" s="23" t="s">
        <v>57</v>
      </c>
      <c r="C90" s="8" t="s">
        <v>32</v>
      </c>
      <c r="D90" s="5">
        <v>3</v>
      </c>
      <c r="E90" s="5"/>
      <c r="F90" s="5"/>
      <c r="G90" s="5">
        <f t="shared" si="1"/>
        <v>3</v>
      </c>
    </row>
    <row r="91" spans="1:7" ht="30.75" customHeight="1" x14ac:dyDescent="0.25">
      <c r="A91" s="6"/>
      <c r="B91" s="23" t="s">
        <v>58</v>
      </c>
      <c r="C91" s="8" t="s">
        <v>32</v>
      </c>
      <c r="D91" s="5">
        <v>22</v>
      </c>
      <c r="E91" s="5"/>
      <c r="F91" s="5">
        <v>2</v>
      </c>
      <c r="G91" s="5">
        <f t="shared" si="1"/>
        <v>20</v>
      </c>
    </row>
    <row r="92" spans="1:7" ht="30.75" customHeight="1" x14ac:dyDescent="0.25">
      <c r="A92" s="6"/>
      <c r="B92" s="23" t="s">
        <v>59</v>
      </c>
      <c r="C92" s="8" t="s">
        <v>4</v>
      </c>
      <c r="D92" s="5">
        <v>0</v>
      </c>
      <c r="E92" s="5"/>
      <c r="F92" s="5"/>
      <c r="G92" s="5">
        <f t="shared" si="1"/>
        <v>0</v>
      </c>
    </row>
    <row r="93" spans="1:7" ht="30.75" customHeight="1" x14ac:dyDescent="0.25">
      <c r="A93" s="6"/>
      <c r="B93" s="23" t="s">
        <v>284</v>
      </c>
      <c r="C93" s="8" t="s">
        <v>4</v>
      </c>
      <c r="D93" s="5">
        <v>5</v>
      </c>
      <c r="E93" s="5"/>
      <c r="F93" s="5"/>
      <c r="G93" s="5">
        <f t="shared" si="1"/>
        <v>5</v>
      </c>
    </row>
    <row r="94" spans="1:7" ht="30.75" customHeight="1" x14ac:dyDescent="0.25">
      <c r="A94" s="6"/>
      <c r="B94" s="23" t="s">
        <v>60</v>
      </c>
      <c r="C94" s="8" t="s">
        <v>4</v>
      </c>
      <c r="D94" s="5">
        <v>2</v>
      </c>
      <c r="E94" s="5">
        <v>12</v>
      </c>
      <c r="F94" s="5">
        <v>8</v>
      </c>
      <c r="G94" s="5">
        <f t="shared" si="1"/>
        <v>6</v>
      </c>
    </row>
    <row r="95" spans="1:7" ht="30.75" customHeight="1" x14ac:dyDescent="0.25">
      <c r="A95" s="6"/>
      <c r="B95" s="23" t="s">
        <v>219</v>
      </c>
      <c r="C95" s="8" t="s">
        <v>4</v>
      </c>
      <c r="D95" s="5">
        <v>8</v>
      </c>
      <c r="E95" s="5"/>
      <c r="F95" s="5"/>
      <c r="G95" s="5">
        <f t="shared" si="1"/>
        <v>8</v>
      </c>
    </row>
    <row r="96" spans="1:7" ht="30.75" customHeight="1" x14ac:dyDescent="0.25">
      <c r="A96" s="6"/>
      <c r="B96" s="23" t="s">
        <v>61</v>
      </c>
      <c r="C96" s="8" t="s">
        <v>4</v>
      </c>
      <c r="D96" s="5">
        <v>0</v>
      </c>
      <c r="E96" s="5"/>
      <c r="F96" s="5"/>
      <c r="G96" s="5">
        <f t="shared" si="1"/>
        <v>0</v>
      </c>
    </row>
    <row r="97" spans="1:7" ht="30.75" customHeight="1" x14ac:dyDescent="0.25">
      <c r="A97" s="6"/>
      <c r="B97" s="23" t="s">
        <v>62</v>
      </c>
      <c r="C97" s="8" t="s">
        <v>4</v>
      </c>
      <c r="D97" s="5">
        <v>21</v>
      </c>
      <c r="E97" s="5"/>
      <c r="F97" s="5">
        <v>5</v>
      </c>
      <c r="G97" s="5">
        <f t="shared" si="1"/>
        <v>16</v>
      </c>
    </row>
    <row r="98" spans="1:7" ht="30.75" customHeight="1" x14ac:dyDescent="0.25">
      <c r="A98" s="6"/>
      <c r="B98" s="23" t="s">
        <v>63</v>
      </c>
      <c r="C98" s="8" t="s">
        <v>4</v>
      </c>
      <c r="D98" s="5">
        <v>216</v>
      </c>
      <c r="E98" s="5"/>
      <c r="F98" s="5">
        <v>216</v>
      </c>
      <c r="G98" s="5">
        <f t="shared" si="1"/>
        <v>0</v>
      </c>
    </row>
    <row r="99" spans="1:7" ht="30.75" customHeight="1" x14ac:dyDescent="0.25">
      <c r="A99" s="6"/>
      <c r="B99" s="23" t="s">
        <v>64</v>
      </c>
      <c r="C99" s="8" t="s">
        <v>4</v>
      </c>
      <c r="D99" s="5">
        <v>0</v>
      </c>
      <c r="E99" s="5"/>
      <c r="F99" s="5"/>
      <c r="G99" s="5">
        <f t="shared" si="1"/>
        <v>0</v>
      </c>
    </row>
    <row r="100" spans="1:7" ht="30.75" customHeight="1" x14ac:dyDescent="0.25">
      <c r="A100" s="6"/>
      <c r="B100" s="23" t="s">
        <v>65</v>
      </c>
      <c r="C100" s="8" t="s">
        <v>4</v>
      </c>
      <c r="D100" s="5">
        <v>101</v>
      </c>
      <c r="E100" s="5">
        <v>200</v>
      </c>
      <c r="F100" s="5">
        <f>46+55+5</f>
        <v>106</v>
      </c>
      <c r="G100" s="5">
        <f t="shared" si="1"/>
        <v>195</v>
      </c>
    </row>
    <row r="101" spans="1:7" ht="30.75" customHeight="1" x14ac:dyDescent="0.25">
      <c r="A101" s="6"/>
      <c r="B101" s="23" t="s">
        <v>213</v>
      </c>
      <c r="C101" s="8" t="s">
        <v>4</v>
      </c>
      <c r="D101" s="28">
        <v>2</v>
      </c>
      <c r="E101" s="5">
        <v>72</v>
      </c>
      <c r="F101" s="5">
        <v>72</v>
      </c>
      <c r="G101" s="5">
        <f t="shared" si="1"/>
        <v>2</v>
      </c>
    </row>
    <row r="102" spans="1:7" ht="30.75" customHeight="1" x14ac:dyDescent="0.25">
      <c r="A102" s="6"/>
      <c r="B102" s="23" t="s">
        <v>66</v>
      </c>
      <c r="C102" s="8" t="s">
        <v>4</v>
      </c>
      <c r="D102" s="5">
        <v>0</v>
      </c>
      <c r="E102" s="5">
        <v>24</v>
      </c>
      <c r="F102" s="5">
        <v>1</v>
      </c>
      <c r="G102" s="5">
        <f t="shared" si="1"/>
        <v>23</v>
      </c>
    </row>
    <row r="103" spans="1:7" ht="30.75" customHeight="1" x14ac:dyDescent="0.25">
      <c r="A103" s="6"/>
      <c r="B103" s="23" t="s">
        <v>208</v>
      </c>
      <c r="C103" s="8" t="s">
        <v>4</v>
      </c>
      <c r="D103" s="5">
        <v>0</v>
      </c>
      <c r="E103" s="5">
        <v>24</v>
      </c>
      <c r="F103" s="5">
        <v>3</v>
      </c>
      <c r="G103" s="5">
        <f t="shared" si="1"/>
        <v>21</v>
      </c>
    </row>
    <row r="104" spans="1:7" ht="30.75" customHeight="1" x14ac:dyDescent="0.25">
      <c r="A104" s="6"/>
      <c r="B104" s="23" t="s">
        <v>67</v>
      </c>
      <c r="C104" s="8" t="s">
        <v>4</v>
      </c>
      <c r="D104" s="5">
        <v>0</v>
      </c>
      <c r="E104" s="5"/>
      <c r="F104" s="5"/>
      <c r="G104" s="5">
        <f t="shared" si="1"/>
        <v>0</v>
      </c>
    </row>
    <row r="105" spans="1:7" ht="30.75" customHeight="1" x14ac:dyDescent="0.25">
      <c r="A105" s="6"/>
      <c r="B105" s="23" t="s">
        <v>68</v>
      </c>
      <c r="C105" s="8" t="s">
        <v>4</v>
      </c>
      <c r="D105" s="5">
        <v>80</v>
      </c>
      <c r="E105" s="5"/>
      <c r="F105" s="5">
        <v>44</v>
      </c>
      <c r="G105" s="5">
        <f t="shared" si="1"/>
        <v>36</v>
      </c>
    </row>
    <row r="106" spans="1:7" ht="30.75" customHeight="1" x14ac:dyDescent="0.25">
      <c r="A106" s="6"/>
      <c r="B106" s="23" t="s">
        <v>69</v>
      </c>
      <c r="C106" s="8" t="s">
        <v>4</v>
      </c>
      <c r="D106" s="5">
        <v>28</v>
      </c>
      <c r="E106" s="5"/>
      <c r="F106" s="5"/>
      <c r="G106" s="5">
        <f t="shared" si="1"/>
        <v>28</v>
      </c>
    </row>
    <row r="107" spans="1:7" ht="30.75" customHeight="1" x14ac:dyDescent="0.25">
      <c r="A107" s="6"/>
      <c r="B107" s="23" t="s">
        <v>70</v>
      </c>
      <c r="C107" s="8" t="s">
        <v>4</v>
      </c>
      <c r="D107" s="5">
        <v>26</v>
      </c>
      <c r="E107" s="5"/>
      <c r="F107" s="5">
        <v>1</v>
      </c>
      <c r="G107" s="5">
        <f t="shared" si="1"/>
        <v>25</v>
      </c>
    </row>
    <row r="108" spans="1:7" ht="30.75" customHeight="1" x14ac:dyDescent="0.25">
      <c r="A108" s="6"/>
      <c r="B108" s="23" t="s">
        <v>71</v>
      </c>
      <c r="C108" s="8" t="s">
        <v>4</v>
      </c>
      <c r="D108" s="5">
        <v>33</v>
      </c>
      <c r="E108" s="5"/>
      <c r="F108" s="5">
        <v>3</v>
      </c>
      <c r="G108" s="5">
        <f t="shared" si="1"/>
        <v>30</v>
      </c>
    </row>
    <row r="109" spans="1:7" ht="30.75" customHeight="1" x14ac:dyDescent="0.25">
      <c r="A109" s="6"/>
      <c r="B109" s="23" t="s">
        <v>72</v>
      </c>
      <c r="C109" s="8" t="s">
        <v>4</v>
      </c>
      <c r="D109" s="5">
        <v>22</v>
      </c>
      <c r="E109" s="5"/>
      <c r="F109" s="5">
        <v>2</v>
      </c>
      <c r="G109" s="5">
        <f t="shared" si="1"/>
        <v>20</v>
      </c>
    </row>
    <row r="110" spans="1:7" ht="30.75" customHeight="1" x14ac:dyDescent="0.25">
      <c r="A110" s="6"/>
      <c r="B110" s="23" t="s">
        <v>73</v>
      </c>
      <c r="C110" s="8" t="s">
        <v>4</v>
      </c>
      <c r="D110" s="5">
        <v>3</v>
      </c>
      <c r="E110" s="5"/>
      <c r="F110" s="5"/>
      <c r="G110" s="5">
        <f t="shared" si="1"/>
        <v>3</v>
      </c>
    </row>
    <row r="111" spans="1:7" ht="30.75" customHeight="1" x14ac:dyDescent="0.25">
      <c r="A111" s="6"/>
      <c r="B111" s="23" t="s">
        <v>294</v>
      </c>
      <c r="C111" s="8" t="s">
        <v>4</v>
      </c>
      <c r="D111" s="5"/>
      <c r="E111" s="5"/>
      <c r="F111" s="5"/>
      <c r="G111" s="5"/>
    </row>
    <row r="112" spans="1:7" ht="30.75" customHeight="1" x14ac:dyDescent="0.25">
      <c r="A112" s="6"/>
      <c r="B112" s="23" t="s">
        <v>285</v>
      </c>
      <c r="C112" s="8" t="s">
        <v>287</v>
      </c>
      <c r="D112" s="5">
        <v>0.5</v>
      </c>
      <c r="E112" s="5">
        <v>14</v>
      </c>
      <c r="F112" s="5">
        <v>1</v>
      </c>
      <c r="G112" s="5">
        <f t="shared" si="1"/>
        <v>13.5</v>
      </c>
    </row>
    <row r="113" spans="1:7" ht="30.75" customHeight="1" x14ac:dyDescent="0.25">
      <c r="A113" s="6"/>
      <c r="B113" s="23" t="s">
        <v>74</v>
      </c>
      <c r="C113" s="8" t="s">
        <v>4</v>
      </c>
      <c r="D113" s="5">
        <v>891</v>
      </c>
      <c r="E113" s="5"/>
      <c r="F113" s="5">
        <f>483+10</f>
        <v>493</v>
      </c>
      <c r="G113" s="5">
        <f t="shared" si="1"/>
        <v>398</v>
      </c>
    </row>
    <row r="114" spans="1:7" ht="30.75" customHeight="1" x14ac:dyDescent="0.25">
      <c r="A114" s="6"/>
      <c r="B114" s="23" t="s">
        <v>216</v>
      </c>
      <c r="C114" s="8" t="s">
        <v>4</v>
      </c>
      <c r="D114" s="5">
        <v>10</v>
      </c>
      <c r="E114" s="5"/>
      <c r="F114" s="5">
        <v>3</v>
      </c>
      <c r="G114" s="5">
        <f t="shared" si="1"/>
        <v>7</v>
      </c>
    </row>
    <row r="115" spans="1:7" ht="30.75" customHeight="1" x14ac:dyDescent="0.25">
      <c r="A115" s="6"/>
      <c r="B115" s="23" t="s">
        <v>75</v>
      </c>
      <c r="C115" s="8" t="s">
        <v>4</v>
      </c>
      <c r="D115" s="5">
        <v>2</v>
      </c>
      <c r="E115" s="5"/>
      <c r="F115" s="5"/>
      <c r="G115" s="5">
        <f t="shared" si="1"/>
        <v>2</v>
      </c>
    </row>
    <row r="116" spans="1:7" ht="30.75" customHeight="1" x14ac:dyDescent="0.25">
      <c r="A116" s="6"/>
      <c r="B116" s="23" t="s">
        <v>76</v>
      </c>
      <c r="C116" s="8" t="s">
        <v>4</v>
      </c>
      <c r="D116" s="5">
        <v>11</v>
      </c>
      <c r="E116" s="5"/>
      <c r="F116" s="5"/>
      <c r="G116" s="5">
        <f t="shared" si="1"/>
        <v>11</v>
      </c>
    </row>
    <row r="117" spans="1:7" ht="30.75" customHeight="1" x14ac:dyDescent="0.25">
      <c r="A117" s="6"/>
      <c r="B117" s="23" t="s">
        <v>225</v>
      </c>
      <c r="C117" s="8" t="s">
        <v>4</v>
      </c>
      <c r="D117" s="28">
        <v>19</v>
      </c>
      <c r="E117" s="5"/>
      <c r="F117" s="5"/>
      <c r="G117" s="5">
        <f t="shared" si="1"/>
        <v>19</v>
      </c>
    </row>
    <row r="118" spans="1:7" ht="30.75" customHeight="1" x14ac:dyDescent="0.25">
      <c r="A118" s="6"/>
      <c r="B118" s="23" t="s">
        <v>77</v>
      </c>
      <c r="C118" s="8" t="s">
        <v>4</v>
      </c>
      <c r="D118" s="5">
        <v>24</v>
      </c>
      <c r="E118" s="5"/>
      <c r="F118" s="5">
        <v>2</v>
      </c>
      <c r="G118" s="5">
        <f t="shared" si="1"/>
        <v>22</v>
      </c>
    </row>
    <row r="119" spans="1:7" ht="30.75" customHeight="1" x14ac:dyDescent="0.25">
      <c r="A119" s="6"/>
      <c r="B119" s="23" t="s">
        <v>78</v>
      </c>
      <c r="C119" s="8" t="s">
        <v>4</v>
      </c>
      <c r="D119" s="5">
        <v>9</v>
      </c>
      <c r="E119" s="5"/>
      <c r="F119" s="5"/>
      <c r="G119" s="5">
        <f t="shared" si="1"/>
        <v>9</v>
      </c>
    </row>
    <row r="120" spans="1:7" ht="30.75" customHeight="1" x14ac:dyDescent="0.25">
      <c r="A120" s="6"/>
      <c r="B120" s="23" t="s">
        <v>79</v>
      </c>
      <c r="C120" s="8" t="s">
        <v>4</v>
      </c>
      <c r="D120" s="5">
        <v>12</v>
      </c>
      <c r="E120" s="5"/>
      <c r="F120" s="5"/>
      <c r="G120" s="5">
        <f t="shared" si="1"/>
        <v>12</v>
      </c>
    </row>
    <row r="121" spans="1:7" ht="30.75" customHeight="1" x14ac:dyDescent="0.25">
      <c r="A121" s="6"/>
      <c r="B121" s="23" t="s">
        <v>205</v>
      </c>
      <c r="C121" s="8" t="s">
        <v>4</v>
      </c>
      <c r="D121" s="5">
        <v>0</v>
      </c>
      <c r="E121" s="5">
        <v>30</v>
      </c>
      <c r="F121" s="5">
        <v>11</v>
      </c>
      <c r="G121" s="5">
        <f t="shared" si="1"/>
        <v>19</v>
      </c>
    </row>
    <row r="122" spans="1:7" ht="30.75" customHeight="1" x14ac:dyDescent="0.25">
      <c r="A122" s="6"/>
      <c r="B122" s="23" t="s">
        <v>80</v>
      </c>
      <c r="C122" s="8" t="s">
        <v>4</v>
      </c>
      <c r="D122" s="5">
        <v>0</v>
      </c>
      <c r="E122" s="5"/>
      <c r="F122" s="5"/>
      <c r="G122" s="5">
        <f t="shared" si="1"/>
        <v>0</v>
      </c>
    </row>
    <row r="123" spans="1:7" ht="30.75" customHeight="1" x14ac:dyDescent="0.25">
      <c r="A123" s="6"/>
      <c r="B123" s="23" t="s">
        <v>81</v>
      </c>
      <c r="C123" s="8" t="s">
        <v>4</v>
      </c>
      <c r="D123" s="5">
        <v>90</v>
      </c>
      <c r="E123" s="5"/>
      <c r="F123" s="5">
        <v>44</v>
      </c>
      <c r="G123" s="5">
        <f t="shared" si="1"/>
        <v>46</v>
      </c>
    </row>
    <row r="124" spans="1:7" ht="30.75" customHeight="1" x14ac:dyDescent="0.25">
      <c r="A124" s="6"/>
      <c r="B124" s="23" t="s">
        <v>296</v>
      </c>
      <c r="C124" s="8" t="s">
        <v>4</v>
      </c>
      <c r="D124" s="5">
        <v>100</v>
      </c>
      <c r="E124" s="5"/>
      <c r="F124" s="5">
        <v>8</v>
      </c>
      <c r="G124" s="5">
        <f t="shared" si="1"/>
        <v>92</v>
      </c>
    </row>
    <row r="125" spans="1:7" ht="30.75" customHeight="1" x14ac:dyDescent="0.25">
      <c r="A125" s="6"/>
      <c r="B125" s="23" t="s">
        <v>297</v>
      </c>
      <c r="C125" s="8" t="s">
        <v>4</v>
      </c>
      <c r="D125" s="5">
        <v>100</v>
      </c>
      <c r="E125" s="5"/>
      <c r="F125" s="5">
        <v>12</v>
      </c>
      <c r="G125" s="5">
        <f t="shared" si="1"/>
        <v>88</v>
      </c>
    </row>
    <row r="126" spans="1:7" ht="30.75" customHeight="1" x14ac:dyDescent="0.25">
      <c r="A126" s="6"/>
      <c r="B126" s="23" t="s">
        <v>82</v>
      </c>
      <c r="C126" s="8" t="s">
        <v>4</v>
      </c>
      <c r="D126" s="5">
        <v>1</v>
      </c>
      <c r="E126" s="5"/>
      <c r="F126" s="5"/>
      <c r="G126" s="5">
        <f t="shared" si="1"/>
        <v>1</v>
      </c>
    </row>
    <row r="127" spans="1:7" ht="30.75" customHeight="1" x14ac:dyDescent="0.25">
      <c r="A127" s="6"/>
      <c r="B127" s="23" t="s">
        <v>210</v>
      </c>
      <c r="C127" s="8" t="s">
        <v>4</v>
      </c>
      <c r="D127" s="5">
        <v>80</v>
      </c>
      <c r="E127" s="5"/>
      <c r="F127" s="5"/>
      <c r="G127" s="5">
        <f t="shared" si="1"/>
        <v>80</v>
      </c>
    </row>
    <row r="128" spans="1:7" ht="30.75" customHeight="1" x14ac:dyDescent="0.25">
      <c r="A128" s="6"/>
      <c r="B128" s="23" t="s">
        <v>83</v>
      </c>
      <c r="C128" s="8" t="s">
        <v>4</v>
      </c>
      <c r="D128" s="5">
        <v>26</v>
      </c>
      <c r="E128" s="5"/>
      <c r="F128" s="5"/>
      <c r="G128" s="5">
        <f t="shared" si="1"/>
        <v>26</v>
      </c>
    </row>
    <row r="129" spans="1:7" ht="30.75" customHeight="1" x14ac:dyDescent="0.25">
      <c r="A129" s="6"/>
      <c r="B129" s="23" t="s">
        <v>84</v>
      </c>
      <c r="C129" s="8" t="s">
        <v>4</v>
      </c>
      <c r="D129" s="5">
        <v>8</v>
      </c>
      <c r="E129" s="5"/>
      <c r="F129" s="5"/>
      <c r="G129" s="5">
        <f t="shared" si="1"/>
        <v>8</v>
      </c>
    </row>
    <row r="130" spans="1:7" ht="30.75" customHeight="1" x14ac:dyDescent="0.25">
      <c r="A130" s="6"/>
      <c r="B130" s="23" t="s">
        <v>85</v>
      </c>
      <c r="C130" s="8" t="s">
        <v>4</v>
      </c>
      <c r="D130" s="5">
        <v>12</v>
      </c>
      <c r="E130" s="5"/>
      <c r="F130" s="5"/>
      <c r="G130" s="5">
        <f t="shared" si="1"/>
        <v>12</v>
      </c>
    </row>
    <row r="131" spans="1:7" ht="30.75" customHeight="1" x14ac:dyDescent="0.25">
      <c r="A131" s="6"/>
      <c r="B131" s="23" t="s">
        <v>86</v>
      </c>
      <c r="C131" s="8" t="s">
        <v>4</v>
      </c>
      <c r="D131" s="5">
        <v>4</v>
      </c>
      <c r="E131" s="5"/>
      <c r="F131" s="5"/>
      <c r="G131" s="5">
        <f t="shared" si="1"/>
        <v>4</v>
      </c>
    </row>
    <row r="132" spans="1:7" ht="30.75" customHeight="1" x14ac:dyDescent="0.25">
      <c r="A132" s="6"/>
      <c r="B132" s="23" t="s">
        <v>230</v>
      </c>
      <c r="C132" s="8" t="s">
        <v>4</v>
      </c>
      <c r="D132" s="5">
        <v>0</v>
      </c>
      <c r="E132" s="5"/>
      <c r="F132" s="5"/>
      <c r="G132" s="5">
        <f t="shared" si="1"/>
        <v>0</v>
      </c>
    </row>
    <row r="133" spans="1:7" ht="30.75" customHeight="1" x14ac:dyDescent="0.25">
      <c r="A133" s="6"/>
      <c r="B133" s="23" t="s">
        <v>87</v>
      </c>
      <c r="C133" s="8" t="s">
        <v>4</v>
      </c>
      <c r="D133" s="5">
        <v>17</v>
      </c>
      <c r="E133" s="5"/>
      <c r="F133" s="5"/>
      <c r="G133" s="5">
        <f t="shared" si="1"/>
        <v>17</v>
      </c>
    </row>
    <row r="134" spans="1:7" ht="30.75" customHeight="1" x14ac:dyDescent="0.25">
      <c r="A134" s="6"/>
      <c r="B134" s="23" t="s">
        <v>233</v>
      </c>
      <c r="C134" s="8" t="s">
        <v>4</v>
      </c>
      <c r="D134" s="5">
        <v>0</v>
      </c>
      <c r="E134" s="5"/>
      <c r="F134" s="5"/>
      <c r="G134" s="5">
        <f t="shared" si="1"/>
        <v>0</v>
      </c>
    </row>
    <row r="135" spans="1:7" ht="30.75" customHeight="1" x14ac:dyDescent="0.25">
      <c r="A135" s="6"/>
      <c r="B135" s="23" t="s">
        <v>88</v>
      </c>
      <c r="C135" s="8" t="s">
        <v>4</v>
      </c>
      <c r="D135" s="5">
        <v>42</v>
      </c>
      <c r="E135" s="5"/>
      <c r="F135" s="5"/>
      <c r="G135" s="5">
        <f t="shared" si="1"/>
        <v>42</v>
      </c>
    </row>
    <row r="136" spans="1:7" ht="30.75" customHeight="1" x14ac:dyDescent="0.25">
      <c r="A136" s="6"/>
      <c r="B136" s="23" t="s">
        <v>89</v>
      </c>
      <c r="C136" s="8" t="s">
        <v>4</v>
      </c>
      <c r="D136" s="5">
        <v>27</v>
      </c>
      <c r="E136" s="5"/>
      <c r="F136" s="5">
        <v>6</v>
      </c>
      <c r="G136" s="5">
        <f t="shared" si="1"/>
        <v>21</v>
      </c>
    </row>
    <row r="137" spans="1:7" ht="30.75" customHeight="1" x14ac:dyDescent="0.25">
      <c r="A137" s="6"/>
      <c r="B137" s="23" t="s">
        <v>90</v>
      </c>
      <c r="C137" s="8" t="s">
        <v>4</v>
      </c>
      <c r="D137" s="5">
        <v>64</v>
      </c>
      <c r="E137" s="5"/>
      <c r="F137" s="5">
        <v>3</v>
      </c>
      <c r="G137" s="5">
        <f t="shared" si="1"/>
        <v>61</v>
      </c>
    </row>
    <row r="138" spans="1:7" ht="30.75" customHeight="1" x14ac:dyDescent="0.25">
      <c r="A138" s="6"/>
      <c r="B138" s="23" t="s">
        <v>91</v>
      </c>
      <c r="C138" s="8" t="s">
        <v>4</v>
      </c>
      <c r="D138" s="5">
        <v>3</v>
      </c>
      <c r="E138" s="5">
        <v>12</v>
      </c>
      <c r="F138" s="5">
        <v>4</v>
      </c>
      <c r="G138" s="5">
        <f t="shared" si="1"/>
        <v>11</v>
      </c>
    </row>
    <row r="139" spans="1:7" ht="30.75" customHeight="1" x14ac:dyDescent="0.25">
      <c r="A139" s="6"/>
      <c r="B139" s="23" t="s">
        <v>92</v>
      </c>
      <c r="C139" s="8" t="s">
        <v>4</v>
      </c>
      <c r="D139" s="5">
        <v>56</v>
      </c>
      <c r="E139" s="5"/>
      <c r="F139" s="5">
        <v>24</v>
      </c>
      <c r="G139" s="5">
        <f t="shared" si="1"/>
        <v>32</v>
      </c>
    </row>
    <row r="140" spans="1:7" ht="30.75" customHeight="1" x14ac:dyDescent="0.25">
      <c r="A140" s="6"/>
      <c r="B140" s="23" t="s">
        <v>93</v>
      </c>
      <c r="C140" s="8" t="s">
        <v>4</v>
      </c>
      <c r="D140" s="5">
        <v>68</v>
      </c>
      <c r="E140" s="5"/>
      <c r="F140" s="5">
        <v>6</v>
      </c>
      <c r="G140" s="5">
        <f t="shared" si="1"/>
        <v>62</v>
      </c>
    </row>
    <row r="141" spans="1:7" ht="30.75" customHeight="1" x14ac:dyDescent="0.25">
      <c r="A141" s="6"/>
      <c r="B141" s="23" t="s">
        <v>94</v>
      </c>
      <c r="C141" s="8" t="s">
        <v>4</v>
      </c>
      <c r="D141" s="5">
        <v>3</v>
      </c>
      <c r="E141" s="5">
        <v>48</v>
      </c>
      <c r="F141" s="5"/>
      <c r="G141" s="5">
        <f t="shared" si="1"/>
        <v>51</v>
      </c>
    </row>
    <row r="142" spans="1:7" ht="30.75" customHeight="1" x14ac:dyDescent="0.25">
      <c r="A142" s="6"/>
      <c r="B142" s="23" t="s">
        <v>95</v>
      </c>
      <c r="C142" s="8" t="s">
        <v>4</v>
      </c>
      <c r="D142" s="5">
        <v>45</v>
      </c>
      <c r="E142" s="5">
        <v>48</v>
      </c>
      <c r="F142" s="5"/>
      <c r="G142" s="5">
        <f t="shared" si="1"/>
        <v>93</v>
      </c>
    </row>
    <row r="143" spans="1:7" ht="30.75" customHeight="1" x14ac:dyDescent="0.25">
      <c r="A143" s="6"/>
      <c r="B143" s="23" t="s">
        <v>96</v>
      </c>
      <c r="C143" s="8" t="s">
        <v>4</v>
      </c>
      <c r="D143" s="5">
        <v>27</v>
      </c>
      <c r="E143" s="5"/>
      <c r="F143" s="5"/>
      <c r="G143" s="5">
        <f t="shared" si="1"/>
        <v>27</v>
      </c>
    </row>
    <row r="144" spans="1:7" ht="30.75" customHeight="1" x14ac:dyDescent="0.25">
      <c r="A144" s="6"/>
      <c r="B144" s="23" t="s">
        <v>97</v>
      </c>
      <c r="C144" s="8" t="s">
        <v>4</v>
      </c>
      <c r="D144" s="5">
        <v>8</v>
      </c>
      <c r="E144" s="5"/>
      <c r="F144" s="5"/>
      <c r="G144" s="5">
        <f t="shared" si="1"/>
        <v>8</v>
      </c>
    </row>
    <row r="145" spans="1:7" ht="30.75" customHeight="1" x14ac:dyDescent="0.25">
      <c r="A145" s="6"/>
      <c r="B145" s="23" t="s">
        <v>98</v>
      </c>
      <c r="C145" s="8" t="s">
        <v>4</v>
      </c>
      <c r="D145" s="5">
        <v>4</v>
      </c>
      <c r="E145" s="5"/>
      <c r="F145" s="5">
        <v>4</v>
      </c>
      <c r="G145" s="5">
        <f t="shared" si="1"/>
        <v>0</v>
      </c>
    </row>
    <row r="146" spans="1:7" ht="30.75" customHeight="1" x14ac:dyDescent="0.25">
      <c r="A146" s="6"/>
      <c r="B146" s="23" t="s">
        <v>99</v>
      </c>
      <c r="C146" s="8" t="s">
        <v>4</v>
      </c>
      <c r="D146" s="5">
        <v>36</v>
      </c>
      <c r="E146" s="5"/>
      <c r="F146" s="5">
        <v>5</v>
      </c>
      <c r="G146" s="5">
        <f t="shared" si="1"/>
        <v>31</v>
      </c>
    </row>
    <row r="147" spans="1:7" ht="30.75" customHeight="1" x14ac:dyDescent="0.25">
      <c r="A147" s="6"/>
      <c r="B147" s="23" t="s">
        <v>286</v>
      </c>
      <c r="C147" s="32" t="s">
        <v>203</v>
      </c>
      <c r="D147" s="28">
        <v>68</v>
      </c>
      <c r="E147" s="5"/>
      <c r="F147" s="36">
        <v>1</v>
      </c>
      <c r="G147" s="5">
        <f t="shared" si="1"/>
        <v>67</v>
      </c>
    </row>
    <row r="148" spans="1:7" ht="30.75" customHeight="1" x14ac:dyDescent="0.25">
      <c r="A148" s="6"/>
      <c r="B148" s="23" t="s">
        <v>100</v>
      </c>
      <c r="C148" s="8" t="s">
        <v>4</v>
      </c>
      <c r="D148" s="28">
        <v>14120</v>
      </c>
      <c r="E148" s="5"/>
      <c r="F148" s="5"/>
      <c r="G148" s="5">
        <f t="shared" si="1"/>
        <v>14120</v>
      </c>
    </row>
    <row r="149" spans="1:7" ht="30.75" customHeight="1" x14ac:dyDescent="0.25">
      <c r="A149" s="6"/>
      <c r="B149" s="23" t="s">
        <v>101</v>
      </c>
      <c r="C149" s="8" t="s">
        <v>4</v>
      </c>
      <c r="D149" s="28">
        <v>2200</v>
      </c>
      <c r="E149" s="5"/>
      <c r="F149" s="5"/>
      <c r="G149" s="5">
        <f t="shared" si="1"/>
        <v>2200</v>
      </c>
    </row>
    <row r="150" spans="1:7" ht="30.75" customHeight="1" x14ac:dyDescent="0.25">
      <c r="A150" s="6"/>
      <c r="B150" s="23" t="s">
        <v>102</v>
      </c>
      <c r="C150" s="8" t="s">
        <v>4</v>
      </c>
      <c r="D150" s="28">
        <v>300</v>
      </c>
      <c r="E150" s="5"/>
      <c r="F150" s="5">
        <f>50</f>
        <v>50</v>
      </c>
      <c r="G150" s="5">
        <f t="shared" si="1"/>
        <v>250</v>
      </c>
    </row>
    <row r="151" spans="1:7" ht="30.75" customHeight="1" x14ac:dyDescent="0.25">
      <c r="A151" s="6"/>
      <c r="B151" s="23" t="s">
        <v>103</v>
      </c>
      <c r="C151" s="8" t="s">
        <v>4</v>
      </c>
      <c r="D151" s="28">
        <v>150</v>
      </c>
      <c r="E151" s="5"/>
      <c r="F151" s="5">
        <v>30</v>
      </c>
      <c r="G151" s="5">
        <f t="shared" ref="G151:G201" si="2">D151+E151-F151</f>
        <v>120</v>
      </c>
    </row>
    <row r="152" spans="1:7" ht="30.75" customHeight="1" x14ac:dyDescent="0.25">
      <c r="A152" s="6"/>
      <c r="B152" s="23" t="s">
        <v>104</v>
      </c>
      <c r="C152" s="8" t="s">
        <v>4</v>
      </c>
      <c r="D152" s="28">
        <v>1069</v>
      </c>
      <c r="E152" s="5"/>
      <c r="F152" s="5">
        <v>10</v>
      </c>
      <c r="G152" s="5">
        <f t="shared" si="2"/>
        <v>1059</v>
      </c>
    </row>
    <row r="153" spans="1:7" ht="30.75" customHeight="1" x14ac:dyDescent="0.25">
      <c r="A153" s="6"/>
      <c r="B153" s="23" t="s">
        <v>105</v>
      </c>
      <c r="C153" s="8" t="s">
        <v>4</v>
      </c>
      <c r="D153" s="28">
        <v>3400</v>
      </c>
      <c r="E153" s="5"/>
      <c r="F153" s="5">
        <v>450</v>
      </c>
      <c r="G153" s="5">
        <f t="shared" si="2"/>
        <v>2950</v>
      </c>
    </row>
    <row r="154" spans="1:7" ht="30.75" customHeight="1" x14ac:dyDescent="0.25">
      <c r="A154" s="6"/>
      <c r="B154" s="23" t="s">
        <v>106</v>
      </c>
      <c r="C154" s="8" t="s">
        <v>4</v>
      </c>
      <c r="D154" s="28">
        <v>475</v>
      </c>
      <c r="E154" s="5"/>
      <c r="F154" s="5">
        <v>230</v>
      </c>
      <c r="G154" s="5">
        <f t="shared" si="2"/>
        <v>245</v>
      </c>
    </row>
    <row r="155" spans="1:7" ht="30.75" customHeight="1" x14ac:dyDescent="0.25">
      <c r="A155" s="6"/>
      <c r="B155" s="23" t="s">
        <v>107</v>
      </c>
      <c r="C155" s="8" t="s">
        <v>4</v>
      </c>
      <c r="D155" s="28">
        <v>7000</v>
      </c>
      <c r="E155" s="5"/>
      <c r="F155" s="5">
        <v>360</v>
      </c>
      <c r="G155" s="5">
        <f t="shared" si="2"/>
        <v>6640</v>
      </c>
    </row>
    <row r="156" spans="1:7" ht="30.75" customHeight="1" x14ac:dyDescent="0.25">
      <c r="A156" s="6"/>
      <c r="B156" s="23" t="s">
        <v>228</v>
      </c>
      <c r="C156" s="8" t="s">
        <v>4</v>
      </c>
      <c r="D156" s="28">
        <v>200</v>
      </c>
      <c r="E156" s="5"/>
      <c r="F156" s="5"/>
      <c r="G156" s="5">
        <f t="shared" si="2"/>
        <v>200</v>
      </c>
    </row>
    <row r="157" spans="1:7" ht="30.75" customHeight="1" x14ac:dyDescent="0.25">
      <c r="A157" s="6"/>
      <c r="B157" s="23" t="s">
        <v>212</v>
      </c>
      <c r="C157" s="8" t="s">
        <v>4</v>
      </c>
      <c r="D157" s="5">
        <v>2</v>
      </c>
      <c r="E157" s="5"/>
      <c r="F157" s="5"/>
      <c r="G157" s="5">
        <f t="shared" si="2"/>
        <v>2</v>
      </c>
    </row>
    <row r="158" spans="1:7" ht="30.75" customHeight="1" x14ac:dyDescent="0.25">
      <c r="A158" s="6"/>
      <c r="B158" s="23" t="s">
        <v>108</v>
      </c>
      <c r="C158" s="8" t="s">
        <v>4</v>
      </c>
      <c r="D158" s="5">
        <v>12</v>
      </c>
      <c r="E158" s="5"/>
      <c r="F158" s="5">
        <v>12</v>
      </c>
      <c r="G158" s="5">
        <f t="shared" si="2"/>
        <v>0</v>
      </c>
    </row>
    <row r="159" spans="1:7" ht="30.75" customHeight="1" x14ac:dyDescent="0.25">
      <c r="A159" s="6"/>
      <c r="B159" s="23" t="s">
        <v>109</v>
      </c>
      <c r="C159" s="8" t="s">
        <v>4</v>
      </c>
      <c r="D159" s="5">
        <v>6</v>
      </c>
      <c r="E159" s="5"/>
      <c r="F159" s="5">
        <v>6</v>
      </c>
      <c r="G159" s="5">
        <f t="shared" si="2"/>
        <v>0</v>
      </c>
    </row>
    <row r="160" spans="1:7" ht="30.75" customHeight="1" x14ac:dyDescent="0.25">
      <c r="A160" s="6"/>
      <c r="B160" s="23" t="s">
        <v>110</v>
      </c>
      <c r="C160" s="8" t="s">
        <v>4</v>
      </c>
      <c r="D160" s="5">
        <v>10</v>
      </c>
      <c r="E160" s="5"/>
      <c r="F160" s="5">
        <v>2</v>
      </c>
      <c r="G160" s="5">
        <f t="shared" si="2"/>
        <v>8</v>
      </c>
    </row>
    <row r="161" spans="1:7" ht="30.75" customHeight="1" x14ac:dyDescent="0.25">
      <c r="A161" s="6"/>
      <c r="B161" s="23" t="s">
        <v>111</v>
      </c>
      <c r="C161" s="8" t="s">
        <v>4</v>
      </c>
      <c r="D161" s="5">
        <v>0</v>
      </c>
      <c r="E161" s="5">
        <v>28</v>
      </c>
      <c r="F161" s="5">
        <v>20</v>
      </c>
      <c r="G161" s="5">
        <f t="shared" si="2"/>
        <v>8</v>
      </c>
    </row>
    <row r="162" spans="1:7" ht="30.75" customHeight="1" x14ac:dyDescent="0.25">
      <c r="A162" s="6"/>
      <c r="B162" s="23" t="s">
        <v>112</v>
      </c>
      <c r="C162" s="8" t="s">
        <v>4</v>
      </c>
      <c r="D162" s="5">
        <v>3</v>
      </c>
      <c r="E162" s="5">
        <v>2</v>
      </c>
      <c r="F162" s="5">
        <v>3</v>
      </c>
      <c r="G162" s="5">
        <f t="shared" si="2"/>
        <v>2</v>
      </c>
    </row>
    <row r="163" spans="1:7" ht="30.75" customHeight="1" x14ac:dyDescent="0.25">
      <c r="A163" s="6"/>
      <c r="B163" s="23" t="s">
        <v>113</v>
      </c>
      <c r="C163" s="8" t="s">
        <v>4</v>
      </c>
      <c r="D163" s="5">
        <v>3</v>
      </c>
      <c r="E163" s="5">
        <v>2</v>
      </c>
      <c r="F163" s="5">
        <v>4</v>
      </c>
      <c r="G163" s="5">
        <f t="shared" si="2"/>
        <v>1</v>
      </c>
    </row>
    <row r="164" spans="1:7" ht="30.75" customHeight="1" x14ac:dyDescent="0.25">
      <c r="A164" s="6"/>
      <c r="B164" s="23" t="s">
        <v>114</v>
      </c>
      <c r="C164" s="8" t="s">
        <v>4</v>
      </c>
      <c r="D164" s="5">
        <v>3</v>
      </c>
      <c r="E164" s="5">
        <v>2</v>
      </c>
      <c r="F164" s="5">
        <v>4</v>
      </c>
      <c r="G164" s="5">
        <f t="shared" si="2"/>
        <v>1</v>
      </c>
    </row>
    <row r="165" spans="1:7" ht="30.75" customHeight="1" x14ac:dyDescent="0.25">
      <c r="A165" s="6"/>
      <c r="B165" s="23" t="s">
        <v>115</v>
      </c>
      <c r="C165" s="8" t="s">
        <v>4</v>
      </c>
      <c r="D165" s="5">
        <v>4</v>
      </c>
      <c r="E165" s="5">
        <v>2</v>
      </c>
      <c r="F165" s="5">
        <v>4</v>
      </c>
      <c r="G165" s="5">
        <f t="shared" si="2"/>
        <v>2</v>
      </c>
    </row>
    <row r="166" spans="1:7" ht="30.75" customHeight="1" x14ac:dyDescent="0.25">
      <c r="A166" s="6"/>
      <c r="B166" s="23" t="s">
        <v>116</v>
      </c>
      <c r="C166" s="8" t="s">
        <v>4</v>
      </c>
      <c r="D166" s="5">
        <v>3</v>
      </c>
      <c r="E166" s="5">
        <v>2</v>
      </c>
      <c r="F166" s="5"/>
      <c r="G166" s="5">
        <f t="shared" si="2"/>
        <v>5</v>
      </c>
    </row>
    <row r="167" spans="1:7" ht="30.75" customHeight="1" x14ac:dyDescent="0.25">
      <c r="A167" s="6"/>
      <c r="B167" s="23" t="s">
        <v>117</v>
      </c>
      <c r="C167" s="8" t="s">
        <v>4</v>
      </c>
      <c r="D167" s="5">
        <v>2</v>
      </c>
      <c r="E167" s="5"/>
      <c r="F167" s="5">
        <v>1</v>
      </c>
      <c r="G167" s="5">
        <f t="shared" si="2"/>
        <v>1</v>
      </c>
    </row>
    <row r="168" spans="1:7" ht="30.75" customHeight="1" x14ac:dyDescent="0.25">
      <c r="A168" s="6"/>
      <c r="B168" s="23" t="s">
        <v>118</v>
      </c>
      <c r="C168" s="8" t="s">
        <v>4</v>
      </c>
      <c r="D168" s="5">
        <v>1</v>
      </c>
      <c r="E168" s="5"/>
      <c r="F168" s="5">
        <v>1</v>
      </c>
      <c r="G168" s="5">
        <f t="shared" si="2"/>
        <v>0</v>
      </c>
    </row>
    <row r="169" spans="1:7" ht="30.75" customHeight="1" x14ac:dyDescent="0.25">
      <c r="A169" s="6"/>
      <c r="B169" s="23" t="s">
        <v>119</v>
      </c>
      <c r="C169" s="8" t="s">
        <v>4</v>
      </c>
      <c r="D169" s="5">
        <v>1</v>
      </c>
      <c r="E169" s="5"/>
      <c r="F169" s="5"/>
      <c r="G169" s="5">
        <f t="shared" si="2"/>
        <v>1</v>
      </c>
    </row>
    <row r="170" spans="1:7" ht="30.75" customHeight="1" x14ac:dyDescent="0.25">
      <c r="A170" s="6"/>
      <c r="B170" s="23" t="s">
        <v>120</v>
      </c>
      <c r="C170" s="8" t="s">
        <v>4</v>
      </c>
      <c r="D170" s="5">
        <v>1</v>
      </c>
      <c r="E170" s="5"/>
      <c r="F170" s="5">
        <v>1</v>
      </c>
      <c r="G170" s="5">
        <f t="shared" si="2"/>
        <v>0</v>
      </c>
    </row>
    <row r="171" spans="1:7" ht="30.75" customHeight="1" x14ac:dyDescent="0.25">
      <c r="A171" s="6"/>
      <c r="B171" s="23" t="s">
        <v>121</v>
      </c>
      <c r="C171" s="8" t="s">
        <v>4</v>
      </c>
      <c r="D171" s="5">
        <v>5</v>
      </c>
      <c r="E171" s="5"/>
      <c r="F171" s="5">
        <v>3</v>
      </c>
      <c r="G171" s="5">
        <f t="shared" si="2"/>
        <v>2</v>
      </c>
    </row>
    <row r="172" spans="1:7" ht="30.75" customHeight="1" x14ac:dyDescent="0.25">
      <c r="A172" s="6"/>
      <c r="B172" s="23" t="s">
        <v>267</v>
      </c>
      <c r="C172" s="8" t="s">
        <v>4</v>
      </c>
      <c r="D172" s="5">
        <v>3</v>
      </c>
      <c r="E172" s="5"/>
      <c r="F172" s="5">
        <v>1</v>
      </c>
      <c r="G172" s="5">
        <f t="shared" si="2"/>
        <v>2</v>
      </c>
    </row>
    <row r="173" spans="1:7" ht="30.75" customHeight="1" x14ac:dyDescent="0.25">
      <c r="A173" s="6"/>
      <c r="B173" s="23" t="s">
        <v>268</v>
      </c>
      <c r="C173" s="8" t="s">
        <v>4</v>
      </c>
      <c r="D173" s="5">
        <v>3</v>
      </c>
      <c r="E173" s="5"/>
      <c r="F173" s="5">
        <v>1</v>
      </c>
      <c r="G173" s="5">
        <f t="shared" si="2"/>
        <v>2</v>
      </c>
    </row>
    <row r="174" spans="1:7" ht="30.75" customHeight="1" x14ac:dyDescent="0.25">
      <c r="A174" s="6"/>
      <c r="B174" s="23" t="s">
        <v>269</v>
      </c>
      <c r="C174" s="8" t="s">
        <v>4</v>
      </c>
      <c r="D174" s="5">
        <v>4</v>
      </c>
      <c r="E174" s="5"/>
      <c r="F174" s="5">
        <v>2</v>
      </c>
      <c r="G174" s="5">
        <f t="shared" si="2"/>
        <v>2</v>
      </c>
    </row>
    <row r="175" spans="1:7" ht="30.75" customHeight="1" x14ac:dyDescent="0.25">
      <c r="A175" s="6"/>
      <c r="B175" s="23" t="s">
        <v>270</v>
      </c>
      <c r="C175" s="8" t="s">
        <v>4</v>
      </c>
      <c r="D175" s="5">
        <v>2</v>
      </c>
      <c r="E175" s="5"/>
      <c r="F175" s="5"/>
      <c r="G175" s="5">
        <f t="shared" si="2"/>
        <v>2</v>
      </c>
    </row>
    <row r="176" spans="1:7" ht="30.75" customHeight="1" x14ac:dyDescent="0.25">
      <c r="A176" s="6"/>
      <c r="B176" s="23" t="s">
        <v>271</v>
      </c>
      <c r="C176" s="8" t="s">
        <v>4</v>
      </c>
      <c r="D176" s="5">
        <v>6</v>
      </c>
      <c r="E176" s="5"/>
      <c r="F176" s="5">
        <v>1</v>
      </c>
      <c r="G176" s="5">
        <f t="shared" si="2"/>
        <v>5</v>
      </c>
    </row>
    <row r="177" spans="1:7" ht="30.75" customHeight="1" x14ac:dyDescent="0.25">
      <c r="A177" s="6"/>
      <c r="B177" s="23" t="s">
        <v>272</v>
      </c>
      <c r="C177" s="8" t="s">
        <v>4</v>
      </c>
      <c r="D177" s="5">
        <v>4</v>
      </c>
      <c r="E177" s="5"/>
      <c r="F177" s="5"/>
      <c r="G177" s="5">
        <f t="shared" si="2"/>
        <v>4</v>
      </c>
    </row>
    <row r="178" spans="1:7" ht="30.75" customHeight="1" x14ac:dyDescent="0.25">
      <c r="A178" s="6"/>
      <c r="B178" s="23" t="s">
        <v>273</v>
      </c>
      <c r="C178" s="8" t="s">
        <v>4</v>
      </c>
      <c r="D178" s="5">
        <v>4</v>
      </c>
      <c r="E178" s="5"/>
      <c r="F178" s="5"/>
      <c r="G178" s="5">
        <f t="shared" si="2"/>
        <v>4</v>
      </c>
    </row>
    <row r="179" spans="1:7" ht="30.75" customHeight="1" x14ac:dyDescent="0.25">
      <c r="A179" s="6"/>
      <c r="B179" s="23" t="s">
        <v>274</v>
      </c>
      <c r="C179" s="8" t="s">
        <v>4</v>
      </c>
      <c r="D179" s="5">
        <v>1</v>
      </c>
      <c r="E179" s="5"/>
      <c r="F179" s="5"/>
      <c r="G179" s="5">
        <f t="shared" si="2"/>
        <v>1</v>
      </c>
    </row>
    <row r="180" spans="1:7" ht="30.75" customHeight="1" x14ac:dyDescent="0.25">
      <c r="A180" s="6"/>
      <c r="B180" s="23" t="s">
        <v>275</v>
      </c>
      <c r="C180" s="8" t="s">
        <v>4</v>
      </c>
      <c r="D180" s="5">
        <v>3</v>
      </c>
      <c r="E180" s="5"/>
      <c r="F180" s="5"/>
      <c r="G180" s="5">
        <f t="shared" si="2"/>
        <v>3</v>
      </c>
    </row>
    <row r="181" spans="1:7" ht="30.75" customHeight="1" x14ac:dyDescent="0.25">
      <c r="A181" s="6"/>
      <c r="B181" s="23" t="s">
        <v>276</v>
      </c>
      <c r="C181" s="8" t="s">
        <v>4</v>
      </c>
      <c r="D181" s="5">
        <v>3</v>
      </c>
      <c r="E181" s="5"/>
      <c r="F181" s="5"/>
      <c r="G181" s="5">
        <f t="shared" si="2"/>
        <v>3</v>
      </c>
    </row>
    <row r="182" spans="1:7" ht="30.75" customHeight="1" x14ac:dyDescent="0.25">
      <c r="A182" s="6"/>
      <c r="B182" s="23" t="s">
        <v>277</v>
      </c>
      <c r="C182" s="8" t="s">
        <v>4</v>
      </c>
      <c r="D182" s="5">
        <v>3</v>
      </c>
      <c r="E182" s="5"/>
      <c r="F182" s="5"/>
      <c r="G182" s="5">
        <f t="shared" si="2"/>
        <v>3</v>
      </c>
    </row>
    <row r="183" spans="1:7" ht="30.75" customHeight="1" x14ac:dyDescent="0.25">
      <c r="A183" s="6"/>
      <c r="B183" s="23" t="s">
        <v>278</v>
      </c>
      <c r="C183" s="8" t="s">
        <v>4</v>
      </c>
      <c r="D183" s="5">
        <v>5</v>
      </c>
      <c r="E183" s="5"/>
      <c r="F183" s="5">
        <v>1</v>
      </c>
      <c r="G183" s="5">
        <f t="shared" si="2"/>
        <v>4</v>
      </c>
    </row>
    <row r="184" spans="1:7" ht="30.75" customHeight="1" x14ac:dyDescent="0.25">
      <c r="A184" s="6"/>
      <c r="B184" s="23" t="s">
        <v>279</v>
      </c>
      <c r="C184" s="8" t="s">
        <v>4</v>
      </c>
      <c r="D184" s="5">
        <v>9</v>
      </c>
      <c r="E184" s="5"/>
      <c r="F184" s="5">
        <v>4</v>
      </c>
      <c r="G184" s="5">
        <f t="shared" si="2"/>
        <v>5</v>
      </c>
    </row>
    <row r="185" spans="1:7" ht="30.75" customHeight="1" x14ac:dyDescent="0.25">
      <c r="A185" s="6"/>
      <c r="B185" s="23" t="s">
        <v>281</v>
      </c>
      <c r="C185" s="8" t="s">
        <v>4</v>
      </c>
      <c r="D185" s="5">
        <v>1</v>
      </c>
      <c r="E185" s="5"/>
      <c r="F185" s="5"/>
      <c r="G185" s="5">
        <f t="shared" si="2"/>
        <v>1</v>
      </c>
    </row>
    <row r="186" spans="1:7" ht="30.75" customHeight="1" x14ac:dyDescent="0.25">
      <c r="A186" s="6"/>
      <c r="B186" s="23" t="s">
        <v>282</v>
      </c>
      <c r="C186" s="8" t="s">
        <v>4</v>
      </c>
      <c r="D186" s="5">
        <v>2</v>
      </c>
      <c r="E186" s="5"/>
      <c r="F186" s="5"/>
      <c r="G186" s="5">
        <f t="shared" si="2"/>
        <v>2</v>
      </c>
    </row>
    <row r="187" spans="1:7" ht="30.75" customHeight="1" x14ac:dyDescent="0.25">
      <c r="A187" s="6"/>
      <c r="B187" s="23" t="s">
        <v>280</v>
      </c>
      <c r="C187" s="8" t="s">
        <v>4</v>
      </c>
      <c r="D187" s="5">
        <v>1</v>
      </c>
      <c r="E187" s="5"/>
      <c r="F187" s="5"/>
      <c r="G187" s="5">
        <f t="shared" si="2"/>
        <v>1</v>
      </c>
    </row>
    <row r="188" spans="1:7" ht="30.75" customHeight="1" x14ac:dyDescent="0.25">
      <c r="A188" s="6"/>
      <c r="B188" s="23" t="s">
        <v>283</v>
      </c>
      <c r="C188" s="8" t="s">
        <v>4</v>
      </c>
      <c r="D188" s="5">
        <v>2</v>
      </c>
      <c r="E188" s="5"/>
      <c r="F188" s="5"/>
      <c r="G188" s="5">
        <f t="shared" si="2"/>
        <v>2</v>
      </c>
    </row>
    <row r="189" spans="1:7" ht="30.75" customHeight="1" x14ac:dyDescent="0.25">
      <c r="A189" s="6"/>
      <c r="B189" s="23" t="s">
        <v>126</v>
      </c>
      <c r="C189" s="8" t="s">
        <v>4</v>
      </c>
      <c r="D189" s="5">
        <v>2</v>
      </c>
      <c r="E189" s="5"/>
      <c r="F189" s="5"/>
      <c r="G189" s="5">
        <f t="shared" si="2"/>
        <v>2</v>
      </c>
    </row>
    <row r="190" spans="1:7" ht="30.75" customHeight="1" x14ac:dyDescent="0.25">
      <c r="A190" s="6"/>
      <c r="B190" s="23" t="s">
        <v>122</v>
      </c>
      <c r="C190" s="8" t="s">
        <v>4</v>
      </c>
      <c r="D190" s="5">
        <v>1</v>
      </c>
      <c r="E190" s="5"/>
      <c r="F190" s="5"/>
      <c r="G190" s="5">
        <f t="shared" si="2"/>
        <v>1</v>
      </c>
    </row>
    <row r="191" spans="1:7" ht="30.75" customHeight="1" x14ac:dyDescent="0.25">
      <c r="A191" s="6"/>
      <c r="B191" s="23" t="s">
        <v>123</v>
      </c>
      <c r="C191" s="8" t="s">
        <v>4</v>
      </c>
      <c r="D191" s="5">
        <v>2</v>
      </c>
      <c r="E191" s="5"/>
      <c r="F191" s="5"/>
      <c r="G191" s="5">
        <f t="shared" si="2"/>
        <v>2</v>
      </c>
    </row>
    <row r="192" spans="1:7" ht="30.75" customHeight="1" x14ac:dyDescent="0.25">
      <c r="A192" s="6"/>
      <c r="B192" s="23" t="s">
        <v>124</v>
      </c>
      <c r="C192" s="8" t="s">
        <v>4</v>
      </c>
      <c r="D192" s="5">
        <v>0</v>
      </c>
      <c r="E192" s="5">
        <v>24</v>
      </c>
      <c r="F192" s="5">
        <v>19</v>
      </c>
      <c r="G192" s="5">
        <f t="shared" si="2"/>
        <v>5</v>
      </c>
    </row>
    <row r="193" spans="1:7" ht="30.75" customHeight="1" x14ac:dyDescent="0.25">
      <c r="A193" s="6"/>
      <c r="B193" s="23" t="s">
        <v>125</v>
      </c>
      <c r="C193" s="8" t="s">
        <v>4</v>
      </c>
      <c r="D193" s="5">
        <v>7</v>
      </c>
      <c r="E193" s="5">
        <v>34</v>
      </c>
      <c r="F193" s="5">
        <f>27+3</f>
        <v>30</v>
      </c>
      <c r="G193" s="5">
        <f t="shared" si="2"/>
        <v>11</v>
      </c>
    </row>
    <row r="194" spans="1:7" ht="30.75" customHeight="1" x14ac:dyDescent="0.25">
      <c r="A194" s="6"/>
      <c r="B194" s="23" t="s">
        <v>249</v>
      </c>
      <c r="C194" s="8" t="s">
        <v>4</v>
      </c>
      <c r="D194" s="30">
        <v>0</v>
      </c>
      <c r="E194" s="5">
        <v>2</v>
      </c>
      <c r="F194" s="5">
        <v>1</v>
      </c>
      <c r="G194" s="5">
        <f t="shared" si="2"/>
        <v>1</v>
      </c>
    </row>
    <row r="195" spans="1:7" ht="30.75" customHeight="1" x14ac:dyDescent="0.25">
      <c r="A195" s="6"/>
      <c r="B195" s="23" t="s">
        <v>250</v>
      </c>
      <c r="C195" s="8" t="s">
        <v>4</v>
      </c>
      <c r="D195" s="30">
        <v>0</v>
      </c>
      <c r="E195" s="5">
        <v>2</v>
      </c>
      <c r="F195" s="5">
        <v>1</v>
      </c>
      <c r="G195" s="5">
        <f t="shared" si="2"/>
        <v>1</v>
      </c>
    </row>
    <row r="196" spans="1:7" ht="30.75" customHeight="1" x14ac:dyDescent="0.25">
      <c r="A196" s="6"/>
      <c r="B196" s="23" t="s">
        <v>251</v>
      </c>
      <c r="C196" s="8" t="s">
        <v>4</v>
      </c>
      <c r="D196" s="30">
        <v>0</v>
      </c>
      <c r="E196" s="5">
        <v>2</v>
      </c>
      <c r="F196" s="5">
        <v>1</v>
      </c>
      <c r="G196" s="5">
        <f t="shared" si="2"/>
        <v>1</v>
      </c>
    </row>
    <row r="197" spans="1:7" ht="30.75" customHeight="1" x14ac:dyDescent="0.25">
      <c r="A197" s="6"/>
      <c r="B197" s="23" t="s">
        <v>252</v>
      </c>
      <c r="C197" s="8" t="s">
        <v>4</v>
      </c>
      <c r="D197" s="30">
        <v>0</v>
      </c>
      <c r="E197" s="5">
        <v>2</v>
      </c>
      <c r="F197" s="5">
        <v>1</v>
      </c>
      <c r="G197" s="5">
        <f t="shared" si="2"/>
        <v>1</v>
      </c>
    </row>
    <row r="198" spans="1:7" ht="30.75" customHeight="1" x14ac:dyDescent="0.25">
      <c r="A198" s="6"/>
      <c r="B198" s="23" t="s">
        <v>288</v>
      </c>
      <c r="C198" s="8" t="s">
        <v>4</v>
      </c>
      <c r="D198" s="30">
        <v>4</v>
      </c>
      <c r="E198" s="5"/>
      <c r="F198" s="5">
        <v>2</v>
      </c>
      <c r="G198" s="5">
        <f t="shared" si="2"/>
        <v>2</v>
      </c>
    </row>
    <row r="199" spans="1:7" ht="30.75" customHeight="1" x14ac:dyDescent="0.25">
      <c r="A199" s="6"/>
      <c r="B199" s="23" t="s">
        <v>289</v>
      </c>
      <c r="C199" s="8" t="s">
        <v>4</v>
      </c>
      <c r="D199" s="30">
        <v>3</v>
      </c>
      <c r="E199" s="5"/>
      <c r="F199" s="5">
        <v>2</v>
      </c>
      <c r="G199" s="5">
        <f t="shared" si="2"/>
        <v>1</v>
      </c>
    </row>
    <row r="200" spans="1:7" ht="30.75" customHeight="1" x14ac:dyDescent="0.25">
      <c r="A200" s="6"/>
      <c r="B200" s="23" t="s">
        <v>290</v>
      </c>
      <c r="C200" s="8" t="s">
        <v>4</v>
      </c>
      <c r="D200" s="30">
        <v>4</v>
      </c>
      <c r="E200" s="5"/>
      <c r="F200" s="5">
        <v>3</v>
      </c>
      <c r="G200" s="5">
        <f t="shared" si="2"/>
        <v>1</v>
      </c>
    </row>
    <row r="201" spans="1:7" ht="30.75" customHeight="1" x14ac:dyDescent="0.25">
      <c r="A201" s="6"/>
      <c r="B201" s="23" t="s">
        <v>291</v>
      </c>
      <c r="C201" s="8" t="s">
        <v>4</v>
      </c>
      <c r="D201" s="30">
        <v>3</v>
      </c>
      <c r="E201" s="5"/>
      <c r="F201" s="5">
        <v>2</v>
      </c>
      <c r="G201" s="5">
        <f t="shared" si="2"/>
        <v>1</v>
      </c>
    </row>
    <row r="202" spans="1:7" ht="30.75" customHeight="1" x14ac:dyDescent="0.25">
      <c r="A202" s="6"/>
      <c r="B202" s="23"/>
      <c r="C202" s="11"/>
      <c r="D202" s="10"/>
      <c r="E202" s="6"/>
      <c r="F202" s="6"/>
      <c r="G202" s="5"/>
    </row>
    <row r="203" spans="1:7" ht="30.75" customHeight="1" x14ac:dyDescent="0.25">
      <c r="A203" s="12"/>
      <c r="B203" s="12"/>
      <c r="C203" s="12"/>
      <c r="D203" s="12"/>
      <c r="E203" s="12"/>
      <c r="F203" s="12"/>
    </row>
    <row r="204" spans="1:7" ht="30.75" customHeight="1" x14ac:dyDescent="0.25">
      <c r="A204" s="12"/>
      <c r="B204" s="95" t="s">
        <v>128</v>
      </c>
      <c r="C204" s="95"/>
      <c r="D204" s="95"/>
      <c r="E204" s="12"/>
      <c r="F204" s="12"/>
    </row>
    <row r="205" spans="1:7" ht="30.75" customHeight="1" x14ac:dyDescent="0.25">
      <c r="A205" s="12"/>
      <c r="B205" s="12"/>
      <c r="C205" s="12"/>
      <c r="D205" s="12"/>
      <c r="E205" s="12"/>
      <c r="F205" s="12"/>
    </row>
    <row r="206" spans="1:7" ht="30.75" customHeight="1" x14ac:dyDescent="0.25">
      <c r="A206" s="13" t="s">
        <v>0</v>
      </c>
      <c r="B206" s="13" t="s">
        <v>253</v>
      </c>
      <c r="C206" s="14" t="s">
        <v>2</v>
      </c>
      <c r="D206" s="14" t="s">
        <v>3</v>
      </c>
      <c r="E206" s="31" t="s">
        <v>200</v>
      </c>
      <c r="F206" s="31" t="s">
        <v>201</v>
      </c>
      <c r="G206" s="31" t="s">
        <v>199</v>
      </c>
    </row>
    <row r="207" spans="1:7" ht="30.75" customHeight="1" x14ac:dyDescent="0.25">
      <c r="A207" s="6"/>
      <c r="B207" s="6" t="s">
        <v>246</v>
      </c>
      <c r="C207" s="8" t="s">
        <v>4</v>
      </c>
      <c r="D207" s="9">
        <v>0</v>
      </c>
      <c r="E207" s="5">
        <v>36</v>
      </c>
      <c r="F207" s="5">
        <f>16+1</f>
        <v>17</v>
      </c>
      <c r="G207" s="5">
        <f>D207+E207-F207</f>
        <v>19</v>
      </c>
    </row>
    <row r="208" spans="1:7" ht="30.75" customHeight="1" x14ac:dyDescent="0.25">
      <c r="A208" s="6"/>
      <c r="B208" s="6" t="s">
        <v>129</v>
      </c>
      <c r="C208" s="8" t="s">
        <v>4</v>
      </c>
      <c r="D208" s="9">
        <v>0</v>
      </c>
      <c r="E208" s="5">
        <v>24</v>
      </c>
      <c r="F208" s="5">
        <f>9+6</f>
        <v>15</v>
      </c>
      <c r="G208" s="5">
        <f t="shared" ref="G208:G241" si="3">D208+E208-F208</f>
        <v>9</v>
      </c>
    </row>
    <row r="209" spans="1:7" ht="30.75" customHeight="1" x14ac:dyDescent="0.25">
      <c r="A209" s="6"/>
      <c r="B209" s="6" t="s">
        <v>130</v>
      </c>
      <c r="C209" s="8" t="s">
        <v>4</v>
      </c>
      <c r="D209" s="9">
        <v>16</v>
      </c>
      <c r="E209" s="5"/>
      <c r="F209" s="5">
        <v>12</v>
      </c>
      <c r="G209" s="5">
        <f t="shared" si="3"/>
        <v>4</v>
      </c>
    </row>
    <row r="210" spans="1:7" ht="30.75" customHeight="1" x14ac:dyDescent="0.25">
      <c r="A210" s="6"/>
      <c r="B210" s="6" t="s">
        <v>131</v>
      </c>
      <c r="C210" s="8" t="s">
        <v>4</v>
      </c>
      <c r="D210" s="9">
        <v>0</v>
      </c>
      <c r="E210" s="5">
        <v>2</v>
      </c>
      <c r="F210" s="5">
        <v>2</v>
      </c>
      <c r="G210" s="5">
        <f t="shared" si="3"/>
        <v>0</v>
      </c>
    </row>
    <row r="211" spans="1:7" ht="30.75" customHeight="1" x14ac:dyDescent="0.25">
      <c r="A211" s="6"/>
      <c r="B211" s="6" t="s">
        <v>132</v>
      </c>
      <c r="C211" s="8" t="s">
        <v>4</v>
      </c>
      <c r="D211" s="6">
        <v>22</v>
      </c>
      <c r="E211" s="5"/>
      <c r="F211" s="5">
        <v>6</v>
      </c>
      <c r="G211" s="34">
        <f t="shared" si="3"/>
        <v>16</v>
      </c>
    </row>
    <row r="212" spans="1:7" ht="30.75" customHeight="1" x14ac:dyDescent="0.25">
      <c r="A212" s="6"/>
      <c r="B212" s="6" t="s">
        <v>133</v>
      </c>
      <c r="C212" s="8" t="s">
        <v>134</v>
      </c>
      <c r="D212" s="6">
        <v>17</v>
      </c>
      <c r="E212" s="5">
        <v>60</v>
      </c>
      <c r="F212" s="5">
        <v>21</v>
      </c>
      <c r="G212" s="5">
        <f t="shared" si="3"/>
        <v>56</v>
      </c>
    </row>
    <row r="213" spans="1:7" ht="30.75" customHeight="1" x14ac:dyDescent="0.25">
      <c r="A213" s="6"/>
      <c r="B213" s="6" t="s">
        <v>135</v>
      </c>
      <c r="C213" s="8" t="s">
        <v>4</v>
      </c>
      <c r="D213" s="6">
        <v>12</v>
      </c>
      <c r="E213" s="5"/>
      <c r="F213" s="5">
        <v>4</v>
      </c>
      <c r="G213" s="5">
        <f t="shared" si="3"/>
        <v>8</v>
      </c>
    </row>
    <row r="214" spans="1:7" ht="30.75" customHeight="1" x14ac:dyDescent="0.25">
      <c r="A214" s="6"/>
      <c r="B214" s="6" t="s">
        <v>136</v>
      </c>
      <c r="C214" s="8" t="s">
        <v>4</v>
      </c>
      <c r="D214" s="6">
        <v>1.6</v>
      </c>
      <c r="E214" s="5"/>
      <c r="F214" s="5"/>
      <c r="G214" s="5">
        <f t="shared" si="3"/>
        <v>1.6</v>
      </c>
    </row>
    <row r="215" spans="1:7" ht="30.75" customHeight="1" x14ac:dyDescent="0.25">
      <c r="A215" s="6"/>
      <c r="B215" s="9" t="s">
        <v>220</v>
      </c>
      <c r="C215" s="8" t="s">
        <v>137</v>
      </c>
      <c r="D215" s="6">
        <v>164</v>
      </c>
      <c r="E215" s="5"/>
      <c r="F215" s="5">
        <v>24</v>
      </c>
      <c r="G215" s="5">
        <f t="shared" si="3"/>
        <v>140</v>
      </c>
    </row>
    <row r="216" spans="1:7" ht="30.75" customHeight="1" x14ac:dyDescent="0.25">
      <c r="A216" s="6"/>
      <c r="B216" s="9" t="s">
        <v>217</v>
      </c>
      <c r="C216" s="8" t="s">
        <v>138</v>
      </c>
      <c r="D216" s="6">
        <v>96</v>
      </c>
      <c r="E216" s="5"/>
      <c r="F216" s="5">
        <v>19</v>
      </c>
      <c r="G216" s="5">
        <f t="shared" si="3"/>
        <v>77</v>
      </c>
    </row>
    <row r="217" spans="1:7" ht="30.75" customHeight="1" x14ac:dyDescent="0.25">
      <c r="A217" s="6"/>
      <c r="B217" s="9" t="s">
        <v>241</v>
      </c>
      <c r="C217" s="8" t="s">
        <v>138</v>
      </c>
      <c r="D217" s="9">
        <v>3</v>
      </c>
      <c r="E217" s="5"/>
      <c r="F217" s="5">
        <v>2</v>
      </c>
      <c r="G217" s="5">
        <f t="shared" si="3"/>
        <v>1</v>
      </c>
    </row>
    <row r="218" spans="1:7" ht="30.75" customHeight="1" x14ac:dyDescent="0.25">
      <c r="A218" s="6"/>
      <c r="B218" s="6" t="s">
        <v>139</v>
      </c>
      <c r="C218" s="8" t="s">
        <v>4</v>
      </c>
      <c r="D218" s="6">
        <v>26</v>
      </c>
      <c r="E218" s="5"/>
      <c r="F218" s="5">
        <v>6</v>
      </c>
      <c r="G218" s="5">
        <f>D218+E218-F218</f>
        <v>20</v>
      </c>
    </row>
    <row r="219" spans="1:7" ht="30.75" customHeight="1" x14ac:dyDescent="0.25">
      <c r="A219" s="6"/>
      <c r="B219" s="6" t="s">
        <v>140</v>
      </c>
      <c r="C219" s="8" t="s">
        <v>4</v>
      </c>
      <c r="D219" s="6">
        <v>2</v>
      </c>
      <c r="E219" s="5"/>
      <c r="F219" s="5">
        <v>1</v>
      </c>
      <c r="G219" s="5">
        <f t="shared" si="3"/>
        <v>1</v>
      </c>
    </row>
    <row r="220" spans="1:7" ht="30.75" customHeight="1" x14ac:dyDescent="0.25">
      <c r="A220" s="6"/>
      <c r="B220" s="6" t="s">
        <v>141</v>
      </c>
      <c r="C220" s="8" t="s">
        <v>4</v>
      </c>
      <c r="D220" s="6">
        <v>0</v>
      </c>
      <c r="E220" s="5">
        <v>60</v>
      </c>
      <c r="F220" s="5">
        <v>12</v>
      </c>
      <c r="G220" s="5">
        <f t="shared" si="3"/>
        <v>48</v>
      </c>
    </row>
    <row r="221" spans="1:7" ht="30.75" customHeight="1" x14ac:dyDescent="0.25">
      <c r="A221" s="6"/>
      <c r="B221" s="6" t="s">
        <v>142</v>
      </c>
      <c r="C221" s="8" t="s">
        <v>4</v>
      </c>
      <c r="D221" s="6">
        <v>3</v>
      </c>
      <c r="E221" s="5"/>
      <c r="F221" s="5">
        <v>2</v>
      </c>
      <c r="G221" s="5">
        <f t="shared" si="3"/>
        <v>1</v>
      </c>
    </row>
    <row r="222" spans="1:7" ht="30.75" customHeight="1" x14ac:dyDescent="0.25">
      <c r="A222" s="6"/>
      <c r="B222" s="9" t="s">
        <v>143</v>
      </c>
      <c r="C222" s="8" t="s">
        <v>4</v>
      </c>
      <c r="D222" s="6">
        <v>7</v>
      </c>
      <c r="E222" s="5"/>
      <c r="F222" s="5"/>
      <c r="G222" s="5">
        <f t="shared" si="3"/>
        <v>7</v>
      </c>
    </row>
    <row r="223" spans="1:7" ht="30.75" customHeight="1" x14ac:dyDescent="0.25">
      <c r="A223" s="6"/>
      <c r="B223" s="9" t="s">
        <v>144</v>
      </c>
      <c r="C223" s="8" t="s">
        <v>145</v>
      </c>
      <c r="D223" s="6">
        <v>0</v>
      </c>
      <c r="E223" s="5"/>
      <c r="F223" s="5"/>
      <c r="G223" s="5">
        <f t="shared" si="3"/>
        <v>0</v>
      </c>
    </row>
    <row r="224" spans="1:7" ht="30.75" customHeight="1" x14ac:dyDescent="0.25">
      <c r="A224" s="6"/>
      <c r="B224" s="6" t="s">
        <v>175</v>
      </c>
      <c r="C224" s="8" t="s">
        <v>4</v>
      </c>
      <c r="D224" s="6">
        <v>0</v>
      </c>
      <c r="E224" s="5"/>
      <c r="F224" s="5"/>
      <c r="G224" s="5">
        <f t="shared" si="3"/>
        <v>0</v>
      </c>
    </row>
    <row r="225" spans="1:7" ht="30.75" customHeight="1" x14ac:dyDescent="0.25">
      <c r="A225" s="6"/>
      <c r="B225" s="6" t="s">
        <v>176</v>
      </c>
      <c r="C225" s="8" t="s">
        <v>4</v>
      </c>
      <c r="D225" s="6">
        <v>0</v>
      </c>
      <c r="E225" s="5"/>
      <c r="F225" s="5"/>
      <c r="G225" s="5">
        <f t="shared" si="3"/>
        <v>0</v>
      </c>
    </row>
    <row r="226" spans="1:7" ht="30.75" customHeight="1" x14ac:dyDescent="0.25">
      <c r="A226" s="6"/>
      <c r="B226" s="6" t="s">
        <v>146</v>
      </c>
      <c r="C226" s="8" t="s">
        <v>4</v>
      </c>
      <c r="D226" s="6">
        <v>0</v>
      </c>
      <c r="E226" s="5">
        <v>48</v>
      </c>
      <c r="F226" s="5">
        <v>14</v>
      </c>
      <c r="G226" s="5">
        <f t="shared" si="3"/>
        <v>34</v>
      </c>
    </row>
    <row r="227" spans="1:7" ht="30.75" customHeight="1" x14ac:dyDescent="0.25">
      <c r="A227" s="6"/>
      <c r="B227" s="6" t="s">
        <v>147</v>
      </c>
      <c r="C227" s="8" t="s">
        <v>4</v>
      </c>
      <c r="D227" s="6">
        <v>0</v>
      </c>
      <c r="E227" s="5">
        <v>18</v>
      </c>
      <c r="F227" s="5">
        <v>8</v>
      </c>
      <c r="G227" s="5">
        <f t="shared" si="3"/>
        <v>10</v>
      </c>
    </row>
    <row r="228" spans="1:7" ht="30.75" customHeight="1" x14ac:dyDescent="0.25">
      <c r="A228" s="6"/>
      <c r="B228" s="6" t="s">
        <v>292</v>
      </c>
      <c r="C228" s="8" t="s">
        <v>4</v>
      </c>
      <c r="D228" s="6">
        <v>1</v>
      </c>
      <c r="E228" s="5"/>
      <c r="F228" s="5"/>
      <c r="G228" s="5">
        <f t="shared" si="3"/>
        <v>1</v>
      </c>
    </row>
    <row r="229" spans="1:7" ht="30.75" customHeight="1" x14ac:dyDescent="0.25">
      <c r="A229" s="6"/>
      <c r="B229" s="6" t="s">
        <v>148</v>
      </c>
      <c r="C229" s="8" t="s">
        <v>4</v>
      </c>
      <c r="D229" s="6">
        <v>9</v>
      </c>
      <c r="E229" s="5"/>
      <c r="F229" s="5">
        <v>2</v>
      </c>
      <c r="G229" s="5">
        <f t="shared" si="3"/>
        <v>7</v>
      </c>
    </row>
    <row r="230" spans="1:7" ht="30.75" customHeight="1" x14ac:dyDescent="0.25">
      <c r="A230" s="6"/>
      <c r="B230" s="9" t="s">
        <v>255</v>
      </c>
      <c r="C230" s="8" t="s">
        <v>4</v>
      </c>
      <c r="D230" s="6">
        <v>24</v>
      </c>
      <c r="E230" s="5"/>
      <c r="F230" s="5">
        <v>2</v>
      </c>
      <c r="G230" s="5">
        <f t="shared" si="3"/>
        <v>22</v>
      </c>
    </row>
    <row r="231" spans="1:7" ht="30.75" customHeight="1" x14ac:dyDescent="0.25">
      <c r="A231" s="6"/>
      <c r="B231" s="6" t="s">
        <v>149</v>
      </c>
      <c r="C231" s="8" t="s">
        <v>4</v>
      </c>
      <c r="D231" s="6">
        <v>13</v>
      </c>
      <c r="E231" s="5">
        <v>40</v>
      </c>
      <c r="F231" s="5">
        <v>12</v>
      </c>
      <c r="G231" s="5">
        <f>D231+E231-F231</f>
        <v>41</v>
      </c>
    </row>
    <row r="232" spans="1:7" ht="30.75" customHeight="1" x14ac:dyDescent="0.25">
      <c r="A232" s="6"/>
      <c r="B232" s="6" t="s">
        <v>150</v>
      </c>
      <c r="C232" s="8" t="s">
        <v>4</v>
      </c>
      <c r="D232" s="6">
        <v>5</v>
      </c>
      <c r="E232" s="5"/>
      <c r="F232" s="5">
        <v>2</v>
      </c>
      <c r="G232" s="5">
        <f t="shared" si="3"/>
        <v>3</v>
      </c>
    </row>
    <row r="233" spans="1:7" ht="30.75" customHeight="1" x14ac:dyDescent="0.25">
      <c r="A233" s="6"/>
      <c r="B233" s="9" t="s">
        <v>151</v>
      </c>
      <c r="C233" s="8" t="s">
        <v>4</v>
      </c>
      <c r="D233" s="9">
        <v>6</v>
      </c>
      <c r="E233" s="5"/>
      <c r="F233" s="5">
        <v>3</v>
      </c>
      <c r="G233" s="5">
        <f t="shared" si="3"/>
        <v>3</v>
      </c>
    </row>
    <row r="234" spans="1:7" ht="30.75" customHeight="1" x14ac:dyDescent="0.25">
      <c r="A234" s="6"/>
      <c r="B234" s="9" t="s">
        <v>152</v>
      </c>
      <c r="C234" s="8" t="s">
        <v>4</v>
      </c>
      <c r="D234" s="9">
        <v>23</v>
      </c>
      <c r="E234" s="5"/>
      <c r="F234" s="5">
        <v>6</v>
      </c>
      <c r="G234" s="5">
        <f t="shared" si="3"/>
        <v>17</v>
      </c>
    </row>
    <row r="235" spans="1:7" ht="30.75" customHeight="1" x14ac:dyDescent="0.25">
      <c r="A235" s="6"/>
      <c r="B235" s="9" t="s">
        <v>153</v>
      </c>
      <c r="C235" s="8" t="s">
        <v>4</v>
      </c>
      <c r="D235" s="9">
        <v>13</v>
      </c>
      <c r="E235" s="5"/>
      <c r="F235" s="5">
        <v>4</v>
      </c>
      <c r="G235" s="5">
        <f t="shared" si="3"/>
        <v>9</v>
      </c>
    </row>
    <row r="236" spans="1:7" ht="30.75" customHeight="1" x14ac:dyDescent="0.25">
      <c r="A236" s="6"/>
      <c r="B236" s="6" t="s">
        <v>224</v>
      </c>
      <c r="C236" s="8" t="s">
        <v>4</v>
      </c>
      <c r="D236" s="9">
        <v>0</v>
      </c>
      <c r="E236" s="5">
        <v>100</v>
      </c>
      <c r="F236" s="5">
        <v>40</v>
      </c>
      <c r="G236" s="5">
        <f t="shared" si="3"/>
        <v>60</v>
      </c>
    </row>
    <row r="237" spans="1:7" ht="30.75" customHeight="1" x14ac:dyDescent="0.25">
      <c r="A237" s="6"/>
      <c r="B237" s="6" t="s">
        <v>154</v>
      </c>
      <c r="C237" s="8" t="s">
        <v>4</v>
      </c>
      <c r="D237" s="6">
        <v>20</v>
      </c>
      <c r="E237" s="5"/>
      <c r="F237" s="5">
        <v>6</v>
      </c>
      <c r="G237" s="5">
        <f t="shared" si="3"/>
        <v>14</v>
      </c>
    </row>
    <row r="238" spans="1:7" ht="30.75" customHeight="1" x14ac:dyDescent="0.25">
      <c r="A238" s="6"/>
      <c r="B238" s="24" t="s">
        <v>127</v>
      </c>
      <c r="C238" s="11" t="s">
        <v>4</v>
      </c>
      <c r="D238" s="10">
        <v>9</v>
      </c>
      <c r="E238" s="6"/>
      <c r="F238" s="6">
        <f>4+1</f>
        <v>5</v>
      </c>
      <c r="G238" s="5">
        <f t="shared" si="3"/>
        <v>4</v>
      </c>
    </row>
    <row r="239" spans="1:7" ht="30.75" customHeight="1" x14ac:dyDescent="0.25">
      <c r="A239" s="6"/>
      <c r="B239" s="24" t="s">
        <v>244</v>
      </c>
      <c r="C239" s="11" t="s">
        <v>4</v>
      </c>
      <c r="D239" s="10">
        <v>2</v>
      </c>
      <c r="E239" s="6"/>
      <c r="F239" s="6"/>
      <c r="G239" s="5">
        <f t="shared" si="3"/>
        <v>2</v>
      </c>
    </row>
    <row r="240" spans="1:7" ht="30.75" customHeight="1" x14ac:dyDescent="0.25">
      <c r="A240" s="6"/>
      <c r="B240" s="24" t="s">
        <v>245</v>
      </c>
      <c r="C240" s="11" t="s">
        <v>4</v>
      </c>
      <c r="D240" s="10">
        <v>8</v>
      </c>
      <c r="E240" s="6"/>
      <c r="F240" s="6">
        <v>3</v>
      </c>
      <c r="G240" s="5">
        <f t="shared" si="3"/>
        <v>5</v>
      </c>
    </row>
    <row r="241" spans="1:7" ht="30.75" customHeight="1" x14ac:dyDescent="0.25">
      <c r="A241" s="6"/>
      <c r="B241" s="24" t="s">
        <v>247</v>
      </c>
      <c r="C241" s="11" t="s">
        <v>4</v>
      </c>
      <c r="D241" s="10">
        <v>12</v>
      </c>
      <c r="E241" s="6"/>
      <c r="F241" s="6">
        <v>4</v>
      </c>
      <c r="G241" s="5">
        <f t="shared" si="3"/>
        <v>8</v>
      </c>
    </row>
    <row r="242" spans="1:7" ht="30.75" customHeight="1" x14ac:dyDescent="0.25">
      <c r="A242" s="12"/>
      <c r="B242" s="95" t="s">
        <v>155</v>
      </c>
      <c r="C242" s="95"/>
      <c r="D242" s="95"/>
      <c r="E242" s="12"/>
      <c r="F242" s="12"/>
    </row>
    <row r="243" spans="1:7" ht="30.75" customHeight="1" x14ac:dyDescent="0.25">
      <c r="A243" s="12"/>
      <c r="B243" s="12"/>
      <c r="C243" s="12"/>
      <c r="D243" s="12"/>
      <c r="E243" s="12"/>
      <c r="F243" s="12"/>
    </row>
    <row r="244" spans="1:7" ht="30.75" customHeight="1" x14ac:dyDescent="0.25">
      <c r="A244" s="6"/>
      <c r="B244" s="13" t="s">
        <v>1</v>
      </c>
      <c r="C244" s="14" t="s">
        <v>2</v>
      </c>
      <c r="D244" s="14" t="s">
        <v>3</v>
      </c>
      <c r="E244" s="6" t="s">
        <v>206</v>
      </c>
      <c r="F244" s="6" t="s">
        <v>215</v>
      </c>
      <c r="G244" s="5" t="s">
        <v>207</v>
      </c>
    </row>
    <row r="245" spans="1:7" ht="30.75" customHeight="1" x14ac:dyDescent="0.25">
      <c r="A245" s="6"/>
      <c r="B245" s="7" t="s">
        <v>156</v>
      </c>
      <c r="C245" s="8" t="s">
        <v>4</v>
      </c>
      <c r="D245" s="6">
        <v>8</v>
      </c>
      <c r="E245" s="6"/>
      <c r="F245" s="6">
        <v>1</v>
      </c>
      <c r="G245" s="5">
        <f>D245+E245-F245</f>
        <v>7</v>
      </c>
    </row>
    <row r="246" spans="1:7" ht="30.75" customHeight="1" x14ac:dyDescent="0.25">
      <c r="A246" s="6"/>
      <c r="B246" s="6" t="s">
        <v>157</v>
      </c>
      <c r="C246" s="8" t="s">
        <v>4</v>
      </c>
      <c r="D246" s="6">
        <v>25</v>
      </c>
      <c r="E246" s="6"/>
      <c r="F246" s="6">
        <v>2</v>
      </c>
      <c r="G246" s="5">
        <f t="shared" ref="G246:G251" si="4">D246+E246-F246</f>
        <v>23</v>
      </c>
    </row>
    <row r="247" spans="1:7" ht="30.75" customHeight="1" x14ac:dyDescent="0.25">
      <c r="A247" s="6"/>
      <c r="B247" s="6" t="s">
        <v>158</v>
      </c>
      <c r="C247" s="8" t="s">
        <v>4</v>
      </c>
      <c r="D247" s="6">
        <v>2</v>
      </c>
      <c r="E247" s="6"/>
      <c r="F247" s="6">
        <v>2</v>
      </c>
      <c r="G247" s="5">
        <f t="shared" si="4"/>
        <v>0</v>
      </c>
    </row>
    <row r="248" spans="1:7" ht="30.75" customHeight="1" x14ac:dyDescent="0.25">
      <c r="A248" s="6"/>
      <c r="B248" s="6" t="s">
        <v>259</v>
      </c>
      <c r="C248" s="8" t="s">
        <v>4</v>
      </c>
      <c r="D248" s="6">
        <v>0</v>
      </c>
      <c r="E248" s="6"/>
      <c r="F248" s="6"/>
      <c r="G248" s="5">
        <f t="shared" si="4"/>
        <v>0</v>
      </c>
    </row>
    <row r="249" spans="1:7" ht="30.75" customHeight="1" x14ac:dyDescent="0.25">
      <c r="A249" s="6"/>
      <c r="B249" s="6" t="s">
        <v>258</v>
      </c>
      <c r="C249" s="8" t="s">
        <v>4</v>
      </c>
      <c r="D249" s="6">
        <v>13</v>
      </c>
      <c r="E249" s="6"/>
      <c r="F249" s="6"/>
      <c r="G249" s="5">
        <f t="shared" si="4"/>
        <v>13</v>
      </c>
    </row>
    <row r="250" spans="1:7" ht="30.75" customHeight="1" x14ac:dyDescent="0.25">
      <c r="A250" s="6"/>
      <c r="B250" s="6" t="s">
        <v>159</v>
      </c>
      <c r="C250" s="8" t="s">
        <v>4</v>
      </c>
      <c r="D250" s="9">
        <v>3</v>
      </c>
      <c r="E250" s="6"/>
      <c r="F250" s="6">
        <v>1</v>
      </c>
      <c r="G250" s="5">
        <f t="shared" si="4"/>
        <v>2</v>
      </c>
    </row>
    <row r="251" spans="1:7" ht="30.75" customHeight="1" x14ac:dyDescent="0.25">
      <c r="A251" s="6"/>
      <c r="B251" s="6" t="s">
        <v>214</v>
      </c>
      <c r="C251" s="8" t="s">
        <v>4</v>
      </c>
      <c r="D251" s="6">
        <v>11</v>
      </c>
      <c r="E251" s="6"/>
      <c r="F251" s="6">
        <v>1</v>
      </c>
      <c r="G251" s="5">
        <f t="shared" si="4"/>
        <v>10</v>
      </c>
    </row>
    <row r="252" spans="1:7" ht="30.75" customHeight="1" x14ac:dyDescent="0.25">
      <c r="A252" s="12"/>
      <c r="B252" s="95" t="s">
        <v>160</v>
      </c>
      <c r="C252" s="95"/>
      <c r="D252" s="95"/>
      <c r="E252" s="12"/>
      <c r="F252" s="12"/>
    </row>
    <row r="253" spans="1:7" ht="30.75" customHeight="1" x14ac:dyDescent="0.25">
      <c r="A253" s="12"/>
      <c r="B253" s="12"/>
      <c r="C253" s="12"/>
      <c r="D253" s="12"/>
      <c r="E253" s="12"/>
      <c r="F253" s="12"/>
    </row>
    <row r="254" spans="1:7" ht="30.75" customHeight="1" x14ac:dyDescent="0.25">
      <c r="A254" s="13" t="s">
        <v>0</v>
      </c>
      <c r="B254" s="13" t="s">
        <v>253</v>
      </c>
      <c r="C254" s="14" t="s">
        <v>2</v>
      </c>
      <c r="D254" s="14" t="s">
        <v>3</v>
      </c>
      <c r="E254" s="6" t="s">
        <v>206</v>
      </c>
      <c r="F254" s="6" t="s">
        <v>201</v>
      </c>
      <c r="G254" s="5" t="s">
        <v>207</v>
      </c>
    </row>
    <row r="255" spans="1:7" ht="30.75" customHeight="1" x14ac:dyDescent="0.25">
      <c r="A255" s="6"/>
      <c r="B255" s="6" t="s">
        <v>161</v>
      </c>
      <c r="C255" s="8" t="s">
        <v>162</v>
      </c>
      <c r="D255" s="6">
        <v>22</v>
      </c>
      <c r="E255" s="5"/>
      <c r="F255" s="5">
        <v>12</v>
      </c>
      <c r="G255" s="5">
        <f>D255+E255-F255</f>
        <v>10</v>
      </c>
    </row>
    <row r="256" spans="1:7" ht="30.75" customHeight="1" x14ac:dyDescent="0.25">
      <c r="A256" s="6"/>
      <c r="B256" s="6" t="s">
        <v>293</v>
      </c>
      <c r="C256" s="8" t="s">
        <v>4</v>
      </c>
      <c r="D256" s="6">
        <v>7</v>
      </c>
      <c r="E256" s="5">
        <v>114</v>
      </c>
      <c r="F256" s="5">
        <v>100</v>
      </c>
      <c r="G256" s="5">
        <f>D256+E256-F256</f>
        <v>21</v>
      </c>
    </row>
    <row r="257" spans="1:7" ht="30.75" customHeight="1" x14ac:dyDescent="0.25">
      <c r="A257" s="6"/>
      <c r="B257" s="6" t="s">
        <v>163</v>
      </c>
      <c r="C257" s="8" t="s">
        <v>4</v>
      </c>
      <c r="D257" s="6">
        <v>0</v>
      </c>
      <c r="E257" s="5"/>
      <c r="F257" s="5"/>
      <c r="G257" s="5">
        <f t="shared" ref="G257:G293" si="5">D257+E257-F257</f>
        <v>0</v>
      </c>
    </row>
    <row r="258" spans="1:7" ht="30.75" customHeight="1" x14ac:dyDescent="0.25">
      <c r="A258" s="6"/>
      <c r="B258" s="6" t="s">
        <v>237</v>
      </c>
      <c r="C258" s="8" t="s">
        <v>4</v>
      </c>
      <c r="D258" s="6">
        <v>0</v>
      </c>
      <c r="E258" s="5"/>
      <c r="F258" s="5"/>
      <c r="G258" s="5">
        <f t="shared" si="5"/>
        <v>0</v>
      </c>
    </row>
    <row r="259" spans="1:7" ht="30.75" customHeight="1" x14ac:dyDescent="0.25">
      <c r="A259" s="6"/>
      <c r="B259" s="6" t="s">
        <v>164</v>
      </c>
      <c r="C259" s="8" t="s">
        <v>4</v>
      </c>
      <c r="D259" s="6">
        <v>6</v>
      </c>
      <c r="E259" s="5">
        <v>80</v>
      </c>
      <c r="F259" s="5">
        <v>14</v>
      </c>
      <c r="G259" s="5">
        <f t="shared" si="5"/>
        <v>72</v>
      </c>
    </row>
    <row r="260" spans="1:7" ht="30.75" customHeight="1" x14ac:dyDescent="0.25">
      <c r="A260" s="6"/>
      <c r="B260" s="6" t="s">
        <v>165</v>
      </c>
      <c r="C260" s="8" t="s">
        <v>4</v>
      </c>
      <c r="D260" s="6">
        <v>11</v>
      </c>
      <c r="E260" s="5">
        <v>100</v>
      </c>
      <c r="F260" s="5">
        <v>18</v>
      </c>
      <c r="G260" s="5">
        <f t="shared" si="5"/>
        <v>93</v>
      </c>
    </row>
    <row r="261" spans="1:7" ht="30.75" customHeight="1" x14ac:dyDescent="0.25">
      <c r="A261" s="6"/>
      <c r="B261" s="6" t="s">
        <v>166</v>
      </c>
      <c r="C261" s="8" t="s">
        <v>4</v>
      </c>
      <c r="D261" s="6">
        <v>0</v>
      </c>
      <c r="E261" s="5">
        <v>1</v>
      </c>
      <c r="F261" s="5">
        <v>1</v>
      </c>
      <c r="G261" s="5">
        <f t="shared" si="5"/>
        <v>0</v>
      </c>
    </row>
    <row r="262" spans="1:7" ht="30.75" customHeight="1" x14ac:dyDescent="0.25">
      <c r="A262" s="6"/>
      <c r="B262" s="6" t="s">
        <v>262</v>
      </c>
      <c r="C262" s="8" t="s">
        <v>4</v>
      </c>
      <c r="D262" s="6">
        <v>0</v>
      </c>
      <c r="E262" s="5">
        <v>12</v>
      </c>
      <c r="F262" s="5">
        <f>6+1</f>
        <v>7</v>
      </c>
      <c r="G262" s="5">
        <f t="shared" si="5"/>
        <v>5</v>
      </c>
    </row>
    <row r="263" spans="1:7" ht="30.75" customHeight="1" x14ac:dyDescent="0.25">
      <c r="A263" s="6"/>
      <c r="B263" s="6" t="s">
        <v>167</v>
      </c>
      <c r="C263" s="8" t="s">
        <v>4</v>
      </c>
      <c r="D263" s="6">
        <v>4</v>
      </c>
      <c r="E263" s="5"/>
      <c r="F263" s="5"/>
      <c r="G263" s="5">
        <f t="shared" si="5"/>
        <v>4</v>
      </c>
    </row>
    <row r="264" spans="1:7" ht="30.75" customHeight="1" x14ac:dyDescent="0.25">
      <c r="A264" s="6"/>
      <c r="B264" s="6" t="s">
        <v>168</v>
      </c>
      <c r="C264" s="8" t="s">
        <v>4</v>
      </c>
      <c r="D264" s="6">
        <v>53</v>
      </c>
      <c r="E264" s="5"/>
      <c r="F264" s="5">
        <v>8</v>
      </c>
      <c r="G264" s="5">
        <f t="shared" si="5"/>
        <v>45</v>
      </c>
    </row>
    <row r="265" spans="1:7" ht="30.75" customHeight="1" x14ac:dyDescent="0.25">
      <c r="A265" s="6"/>
      <c r="B265" s="6" t="s">
        <v>169</v>
      </c>
      <c r="C265" s="8" t="s">
        <v>4</v>
      </c>
      <c r="D265" s="6">
        <v>0</v>
      </c>
      <c r="E265" s="5"/>
      <c r="F265" s="5"/>
      <c r="G265" s="5">
        <f t="shared" si="5"/>
        <v>0</v>
      </c>
    </row>
    <row r="266" spans="1:7" ht="30.75" customHeight="1" x14ac:dyDescent="0.25">
      <c r="A266" s="6"/>
      <c r="B266" s="6" t="s">
        <v>221</v>
      </c>
      <c r="C266" s="8" t="s">
        <v>222</v>
      </c>
      <c r="D266" s="6">
        <v>0</v>
      </c>
      <c r="E266" s="5"/>
      <c r="F266" s="5"/>
      <c r="G266" s="5">
        <f t="shared" si="5"/>
        <v>0</v>
      </c>
    </row>
    <row r="267" spans="1:7" ht="30.75" customHeight="1" x14ac:dyDescent="0.25">
      <c r="A267" s="6"/>
      <c r="B267" s="6" t="s">
        <v>170</v>
      </c>
      <c r="C267" s="8" t="s">
        <v>4</v>
      </c>
      <c r="D267" s="6">
        <v>0</v>
      </c>
      <c r="E267" s="5">
        <v>12</v>
      </c>
      <c r="F267" s="5">
        <f>8+4</f>
        <v>12</v>
      </c>
      <c r="G267" s="5">
        <f t="shared" si="5"/>
        <v>0</v>
      </c>
    </row>
    <row r="268" spans="1:7" ht="30.75" customHeight="1" x14ac:dyDescent="0.25">
      <c r="A268" s="6"/>
      <c r="B268" s="6" t="s">
        <v>171</v>
      </c>
      <c r="C268" s="8" t="s">
        <v>4</v>
      </c>
      <c r="D268" s="6">
        <v>0</v>
      </c>
      <c r="E268" s="5">
        <v>200</v>
      </c>
      <c r="F268" s="5">
        <f>94+10</f>
        <v>104</v>
      </c>
      <c r="G268" s="5">
        <f t="shared" si="5"/>
        <v>96</v>
      </c>
    </row>
    <row r="269" spans="1:7" ht="30.75" customHeight="1" x14ac:dyDescent="0.25">
      <c r="A269" s="6"/>
      <c r="B269" s="6" t="s">
        <v>223</v>
      </c>
      <c r="C269" s="8" t="s">
        <v>4</v>
      </c>
      <c r="D269" s="6">
        <v>0</v>
      </c>
      <c r="E269" s="5">
        <v>24</v>
      </c>
      <c r="F269" s="5">
        <f>9+1</f>
        <v>10</v>
      </c>
      <c r="G269" s="5">
        <f t="shared" si="5"/>
        <v>14</v>
      </c>
    </row>
    <row r="270" spans="1:7" ht="30.75" customHeight="1" x14ac:dyDescent="0.25">
      <c r="A270" s="6"/>
      <c r="B270" s="6" t="s">
        <v>172</v>
      </c>
      <c r="C270" s="8" t="s">
        <v>4</v>
      </c>
      <c r="D270" s="6">
        <v>10</v>
      </c>
      <c r="E270" s="5">
        <v>24</v>
      </c>
      <c r="F270" s="5">
        <f>18+6</f>
        <v>24</v>
      </c>
      <c r="G270" s="5">
        <f t="shared" si="5"/>
        <v>10</v>
      </c>
    </row>
    <row r="271" spans="1:7" ht="30.75" customHeight="1" x14ac:dyDescent="0.25">
      <c r="A271" s="6"/>
      <c r="B271" s="6" t="s">
        <v>173</v>
      </c>
      <c r="C271" s="8" t="s">
        <v>4</v>
      </c>
      <c r="D271" s="6">
        <v>9</v>
      </c>
      <c r="E271" s="5"/>
      <c r="F271" s="5">
        <v>7</v>
      </c>
      <c r="G271" s="5">
        <f t="shared" si="5"/>
        <v>2</v>
      </c>
    </row>
    <row r="272" spans="1:7" ht="30.75" customHeight="1" x14ac:dyDescent="0.25">
      <c r="A272" s="6"/>
      <c r="B272" s="6" t="s">
        <v>174</v>
      </c>
      <c r="C272" s="8" t="s">
        <v>4</v>
      </c>
      <c r="D272" s="6">
        <v>32</v>
      </c>
      <c r="E272" s="5"/>
      <c r="F272" s="5">
        <v>16</v>
      </c>
      <c r="G272" s="5">
        <f t="shared" si="5"/>
        <v>16</v>
      </c>
    </row>
    <row r="273" spans="1:7" ht="30.75" customHeight="1" x14ac:dyDescent="0.25">
      <c r="A273" s="6"/>
      <c r="B273" s="6" t="s">
        <v>177</v>
      </c>
      <c r="C273" s="8" t="s">
        <v>4</v>
      </c>
      <c r="D273" s="6">
        <v>10</v>
      </c>
      <c r="E273" s="5"/>
      <c r="F273" s="5">
        <v>4</v>
      </c>
      <c r="G273" s="5">
        <f t="shared" si="5"/>
        <v>6</v>
      </c>
    </row>
    <row r="274" spans="1:7" ht="30.75" customHeight="1" x14ac:dyDescent="0.25">
      <c r="A274" s="6"/>
      <c r="B274" s="6" t="s">
        <v>178</v>
      </c>
      <c r="C274" s="8" t="s">
        <v>4</v>
      </c>
      <c r="D274" s="9">
        <v>16</v>
      </c>
      <c r="E274" s="5"/>
      <c r="F274" s="5">
        <f>8+4</f>
        <v>12</v>
      </c>
      <c r="G274" s="5">
        <f t="shared" si="5"/>
        <v>4</v>
      </c>
    </row>
    <row r="275" spans="1:7" ht="30.75" customHeight="1" x14ac:dyDescent="0.25">
      <c r="A275" s="6"/>
      <c r="B275" s="6" t="s">
        <v>256</v>
      </c>
      <c r="C275" s="8" t="s">
        <v>4</v>
      </c>
      <c r="D275" s="9">
        <v>0</v>
      </c>
      <c r="E275" s="5">
        <v>26</v>
      </c>
      <c r="F275" s="5">
        <f>7+7</f>
        <v>14</v>
      </c>
      <c r="G275" s="5">
        <f t="shared" si="5"/>
        <v>12</v>
      </c>
    </row>
    <row r="276" spans="1:7" ht="30.75" customHeight="1" x14ac:dyDescent="0.25">
      <c r="A276" s="6"/>
      <c r="B276" s="6" t="s">
        <v>179</v>
      </c>
      <c r="C276" s="8" t="s">
        <v>180</v>
      </c>
      <c r="D276" s="9">
        <v>0</v>
      </c>
      <c r="E276" s="5"/>
      <c r="F276" s="5"/>
      <c r="G276" s="5">
        <f t="shared" si="5"/>
        <v>0</v>
      </c>
    </row>
    <row r="277" spans="1:7" ht="30.75" customHeight="1" x14ac:dyDescent="0.25">
      <c r="A277" s="6"/>
      <c r="B277" s="6" t="s">
        <v>181</v>
      </c>
      <c r="C277" s="8" t="s">
        <v>4</v>
      </c>
      <c r="D277" s="9">
        <v>0</v>
      </c>
      <c r="E277" s="5">
        <v>16</v>
      </c>
      <c r="F277" s="5">
        <f>7+5</f>
        <v>12</v>
      </c>
      <c r="G277" s="5">
        <f t="shared" si="5"/>
        <v>4</v>
      </c>
    </row>
    <row r="278" spans="1:7" ht="30.75" customHeight="1" x14ac:dyDescent="0.25">
      <c r="A278" s="6"/>
      <c r="B278" s="6" t="s">
        <v>182</v>
      </c>
      <c r="C278" s="8" t="s">
        <v>4</v>
      </c>
      <c r="D278" s="9">
        <v>8</v>
      </c>
      <c r="E278" s="5">
        <v>20</v>
      </c>
      <c r="F278" s="5">
        <f>7+6</f>
        <v>13</v>
      </c>
      <c r="G278" s="5">
        <f t="shared" si="5"/>
        <v>15</v>
      </c>
    </row>
    <row r="279" spans="1:7" ht="30.75" customHeight="1" x14ac:dyDescent="0.25">
      <c r="A279" s="6"/>
      <c r="B279" s="6" t="s">
        <v>183</v>
      </c>
      <c r="C279" s="8" t="s">
        <v>4</v>
      </c>
      <c r="D279" s="9">
        <v>6</v>
      </c>
      <c r="E279" s="5">
        <v>10</v>
      </c>
      <c r="F279" s="5">
        <v>4</v>
      </c>
      <c r="G279" s="5">
        <f t="shared" si="5"/>
        <v>12</v>
      </c>
    </row>
    <row r="280" spans="1:7" ht="30.75" customHeight="1" x14ac:dyDescent="0.25">
      <c r="A280" s="6"/>
      <c r="B280" s="6" t="s">
        <v>184</v>
      </c>
      <c r="C280" s="8" t="s">
        <v>4</v>
      </c>
      <c r="D280" s="9">
        <v>0</v>
      </c>
      <c r="E280" s="5">
        <v>10</v>
      </c>
      <c r="F280" s="5">
        <f>8+1</f>
        <v>9</v>
      </c>
      <c r="G280" s="5">
        <f>D280+E280-F280</f>
        <v>1</v>
      </c>
    </row>
    <row r="281" spans="1:7" ht="30.75" customHeight="1" x14ac:dyDescent="0.25">
      <c r="A281" s="6"/>
      <c r="B281" s="6" t="s">
        <v>185</v>
      </c>
      <c r="C281" s="8" t="s">
        <v>32</v>
      </c>
      <c r="D281" s="6">
        <v>27</v>
      </c>
      <c r="E281" s="5"/>
      <c r="F281" s="5">
        <v>12</v>
      </c>
      <c r="G281" s="5">
        <f t="shared" si="5"/>
        <v>15</v>
      </c>
    </row>
    <row r="282" spans="1:7" ht="30.75" customHeight="1" x14ac:dyDescent="0.25">
      <c r="A282" s="6"/>
      <c r="B282" s="6" t="s">
        <v>186</v>
      </c>
      <c r="C282" s="8" t="s">
        <v>4</v>
      </c>
      <c r="D282" s="6">
        <v>0</v>
      </c>
      <c r="E282" s="5"/>
      <c r="F282" s="5"/>
      <c r="G282" s="5">
        <f t="shared" si="5"/>
        <v>0</v>
      </c>
    </row>
    <row r="283" spans="1:7" ht="30.75" customHeight="1" x14ac:dyDescent="0.25">
      <c r="A283" s="6"/>
      <c r="B283" s="6" t="s">
        <v>261</v>
      </c>
      <c r="C283" s="8" t="s">
        <v>4</v>
      </c>
      <c r="D283" s="6">
        <v>10</v>
      </c>
      <c r="E283" s="5">
        <v>12</v>
      </c>
      <c r="F283" s="5">
        <v>10</v>
      </c>
      <c r="G283" s="5">
        <f t="shared" si="5"/>
        <v>12</v>
      </c>
    </row>
    <row r="284" spans="1:7" ht="30.75" customHeight="1" x14ac:dyDescent="0.25">
      <c r="A284" s="6"/>
      <c r="B284" s="6" t="s">
        <v>187</v>
      </c>
      <c r="C284" s="8" t="s">
        <v>4</v>
      </c>
      <c r="D284" s="6">
        <v>4</v>
      </c>
      <c r="E284" s="5"/>
      <c r="F284" s="5">
        <f>2+1</f>
        <v>3</v>
      </c>
      <c r="G284" s="5">
        <f t="shared" si="5"/>
        <v>1</v>
      </c>
    </row>
    <row r="285" spans="1:7" ht="30.75" customHeight="1" x14ac:dyDescent="0.25">
      <c r="A285" s="6"/>
      <c r="B285" s="6" t="s">
        <v>257</v>
      </c>
      <c r="C285" s="8" t="s">
        <v>4</v>
      </c>
      <c r="D285" s="6">
        <v>1</v>
      </c>
      <c r="E285" s="5"/>
      <c r="F285" s="5"/>
      <c r="G285" s="5">
        <f t="shared" si="5"/>
        <v>1</v>
      </c>
    </row>
    <row r="286" spans="1:7" ht="30.75" customHeight="1" x14ac:dyDescent="0.25">
      <c r="A286" s="6"/>
      <c r="B286" s="6" t="s">
        <v>248</v>
      </c>
      <c r="C286" s="8" t="s">
        <v>4</v>
      </c>
      <c r="D286" s="6">
        <v>3</v>
      </c>
      <c r="E286" s="5"/>
      <c r="F286" s="5"/>
      <c r="G286" s="5">
        <f t="shared" si="5"/>
        <v>3</v>
      </c>
    </row>
    <row r="287" spans="1:7" ht="30.75" customHeight="1" x14ac:dyDescent="0.25">
      <c r="A287" s="6"/>
      <c r="B287" s="6" t="s">
        <v>188</v>
      </c>
      <c r="C287" s="8" t="s">
        <v>4</v>
      </c>
      <c r="D287" s="6">
        <v>0</v>
      </c>
      <c r="E287" s="5"/>
      <c r="F287" s="5"/>
      <c r="G287" s="5">
        <f t="shared" si="5"/>
        <v>0</v>
      </c>
    </row>
    <row r="288" spans="1:7" ht="30.75" customHeight="1" x14ac:dyDescent="0.25">
      <c r="A288" s="6"/>
      <c r="B288" s="6" t="s">
        <v>189</v>
      </c>
      <c r="C288" s="8" t="s">
        <v>4</v>
      </c>
      <c r="D288" s="6">
        <v>0</v>
      </c>
      <c r="E288" s="5"/>
      <c r="F288" s="5"/>
      <c r="G288" s="5">
        <f t="shared" si="5"/>
        <v>0</v>
      </c>
    </row>
    <row r="289" spans="1:7" ht="30.75" customHeight="1" x14ac:dyDescent="0.25">
      <c r="A289" s="6"/>
      <c r="B289" s="6" t="s">
        <v>190</v>
      </c>
      <c r="C289" s="8" t="s">
        <v>4</v>
      </c>
      <c r="D289" s="6">
        <v>248</v>
      </c>
      <c r="E289" s="5"/>
      <c r="F289" s="5"/>
      <c r="G289" s="5">
        <f t="shared" si="5"/>
        <v>248</v>
      </c>
    </row>
    <row r="290" spans="1:7" ht="30.75" customHeight="1" x14ac:dyDescent="0.25">
      <c r="A290" s="6"/>
      <c r="B290" s="6" t="s">
        <v>191</v>
      </c>
      <c r="C290" s="8" t="s">
        <v>4</v>
      </c>
      <c r="D290" s="6">
        <v>0</v>
      </c>
      <c r="E290" s="5">
        <v>150</v>
      </c>
      <c r="F290" s="5">
        <v>30</v>
      </c>
      <c r="G290" s="5">
        <f t="shared" si="5"/>
        <v>120</v>
      </c>
    </row>
    <row r="291" spans="1:7" ht="30.75" customHeight="1" x14ac:dyDescent="0.25">
      <c r="A291" s="6"/>
      <c r="B291" s="6" t="s">
        <v>240</v>
      </c>
      <c r="C291" s="8" t="s">
        <v>4</v>
      </c>
      <c r="D291" s="6">
        <v>0</v>
      </c>
      <c r="E291" s="5"/>
      <c r="F291" s="5"/>
      <c r="G291" s="5">
        <f t="shared" si="5"/>
        <v>0</v>
      </c>
    </row>
    <row r="292" spans="1:7" ht="30.75" customHeight="1" x14ac:dyDescent="0.25">
      <c r="A292" s="6"/>
      <c r="B292" s="33" t="s">
        <v>192</v>
      </c>
      <c r="C292" s="16" t="s">
        <v>4</v>
      </c>
      <c r="D292" s="15">
        <v>4</v>
      </c>
      <c r="E292" s="5">
        <v>20</v>
      </c>
      <c r="F292" s="5">
        <f>11+6</f>
        <v>17</v>
      </c>
      <c r="G292" s="5">
        <f t="shared" si="5"/>
        <v>7</v>
      </c>
    </row>
    <row r="293" spans="1:7" ht="30.75" customHeight="1" x14ac:dyDescent="0.25">
      <c r="A293" s="6"/>
      <c r="B293" s="33" t="s">
        <v>242</v>
      </c>
      <c r="C293" s="16" t="s">
        <v>4</v>
      </c>
      <c r="D293" s="6">
        <v>7</v>
      </c>
      <c r="E293" s="5"/>
      <c r="F293" s="5">
        <v>2</v>
      </c>
      <c r="G293" s="5">
        <f t="shared" si="5"/>
        <v>5</v>
      </c>
    </row>
    <row r="294" spans="1:7" ht="30.75" customHeight="1" x14ac:dyDescent="0.25">
      <c r="A294" s="12"/>
      <c r="B294" s="17"/>
      <c r="C294" s="18"/>
      <c r="D294" s="35"/>
      <c r="E294" s="12"/>
      <c r="F294" s="12"/>
    </row>
    <row r="295" spans="1:7" ht="30.75" customHeight="1" x14ac:dyDescent="0.25">
      <c r="A295" s="12"/>
      <c r="B295" s="95" t="s">
        <v>193</v>
      </c>
      <c r="C295" s="95"/>
      <c r="D295" s="95"/>
      <c r="E295" s="12"/>
      <c r="F295" s="12"/>
    </row>
    <row r="296" spans="1:7" ht="30.75" customHeight="1" x14ac:dyDescent="0.25">
      <c r="A296" s="12"/>
      <c r="B296" s="39"/>
      <c r="C296" s="39"/>
      <c r="D296" s="39"/>
      <c r="E296" s="12"/>
      <c r="F296" s="12"/>
    </row>
    <row r="297" spans="1:7" ht="30.75" customHeight="1" x14ac:dyDescent="0.25">
      <c r="A297" s="13"/>
      <c r="B297" s="6" t="s">
        <v>194</v>
      </c>
      <c r="C297" s="8" t="s">
        <v>4</v>
      </c>
      <c r="D297" s="6">
        <v>24</v>
      </c>
      <c r="E297" s="6"/>
      <c r="F297" s="6">
        <v>7</v>
      </c>
      <c r="G297" s="5">
        <f t="shared" ref="G297" si="6">D297+E297-F297</f>
        <v>17</v>
      </c>
    </row>
    <row r="298" spans="1:7" ht="15.75" x14ac:dyDescent="0.25">
      <c r="A298" s="12"/>
      <c r="B298" s="12"/>
      <c r="C298" s="12"/>
      <c r="D298" s="12"/>
      <c r="E298" s="12"/>
      <c r="F298" s="12"/>
    </row>
    <row r="299" spans="1:7" ht="15.75" x14ac:dyDescent="0.25">
      <c r="A299" s="12"/>
      <c r="B299" s="12"/>
      <c r="C299" s="12"/>
      <c r="D299" s="12"/>
      <c r="E299" s="12"/>
      <c r="F299" s="12"/>
    </row>
    <row r="300" spans="1:7" ht="15.75" x14ac:dyDescent="0.25">
      <c r="A300" s="12"/>
      <c r="B300" s="20"/>
      <c r="C300" s="12"/>
      <c r="D300" s="12"/>
      <c r="E300" s="12"/>
      <c r="F300" s="12"/>
    </row>
    <row r="301" spans="1:7" ht="15.75" x14ac:dyDescent="0.25">
      <c r="A301" s="12"/>
      <c r="B301" s="12"/>
      <c r="C301" s="12"/>
      <c r="D301" s="12"/>
      <c r="E301" s="12"/>
      <c r="F301" s="12"/>
    </row>
    <row r="302" spans="1:7" ht="15.75" x14ac:dyDescent="0.25">
      <c r="A302" s="12"/>
      <c r="B302" s="12"/>
      <c r="C302" s="12"/>
      <c r="D302" s="12"/>
      <c r="E302" s="12"/>
      <c r="F302" s="12"/>
    </row>
    <row r="303" spans="1:7" ht="15.75" x14ac:dyDescent="0.25">
      <c r="A303" s="12"/>
      <c r="B303" s="12"/>
      <c r="C303" s="12"/>
      <c r="D303" s="12"/>
      <c r="E303" s="12"/>
      <c r="F303" s="12"/>
    </row>
    <row r="304" spans="1:7" ht="15.75" x14ac:dyDescent="0.25">
      <c r="A304" s="12"/>
      <c r="B304" s="12"/>
      <c r="C304" s="12"/>
      <c r="D304" s="12"/>
      <c r="E304" s="12"/>
      <c r="F304" s="12"/>
    </row>
    <row r="305" spans="1:6" ht="15.75" x14ac:dyDescent="0.25">
      <c r="A305" s="12"/>
      <c r="B305" s="12"/>
      <c r="C305" s="12"/>
      <c r="D305" s="12"/>
      <c r="E305" s="12"/>
      <c r="F305" s="12"/>
    </row>
    <row r="306" spans="1:6" ht="15.75" x14ac:dyDescent="0.25">
      <c r="A306" s="12"/>
      <c r="B306" s="12"/>
      <c r="C306" s="12"/>
      <c r="D306" s="12"/>
      <c r="E306" s="12"/>
      <c r="F306" s="12"/>
    </row>
    <row r="307" spans="1:6" ht="15.75" x14ac:dyDescent="0.25">
      <c r="A307" s="12"/>
      <c r="B307" s="12"/>
      <c r="C307" s="12"/>
      <c r="D307" s="12"/>
      <c r="E307" s="12"/>
      <c r="F307" s="12"/>
    </row>
    <row r="308" spans="1:6" ht="15.75" x14ac:dyDescent="0.25">
      <c r="A308" s="12"/>
      <c r="B308" s="12"/>
      <c r="C308" s="12"/>
      <c r="D308" s="12"/>
      <c r="E308" s="12"/>
      <c r="F308" s="12"/>
    </row>
    <row r="309" spans="1:6" ht="15.75" x14ac:dyDescent="0.25">
      <c r="A309" s="12"/>
      <c r="B309" s="12"/>
      <c r="C309" s="12"/>
      <c r="D309" s="12"/>
      <c r="E309" s="12"/>
      <c r="F309" s="12"/>
    </row>
    <row r="310" spans="1:6" ht="15.75" x14ac:dyDescent="0.25">
      <c r="A310" s="12"/>
      <c r="B310" s="12"/>
      <c r="C310" s="12"/>
      <c r="D310" s="12"/>
      <c r="E310" s="12"/>
      <c r="F310" s="12"/>
    </row>
    <row r="311" spans="1:6" ht="15.75" x14ac:dyDescent="0.25">
      <c r="A311" s="12"/>
      <c r="B311" s="12"/>
      <c r="C311" s="12"/>
      <c r="D311" s="12"/>
      <c r="E311" s="12"/>
      <c r="F311" s="12"/>
    </row>
    <row r="312" spans="1:6" ht="15.75" x14ac:dyDescent="0.25">
      <c r="A312" s="12"/>
      <c r="B312" s="12"/>
      <c r="C312" s="12"/>
      <c r="D312" s="12"/>
      <c r="E312" s="12"/>
      <c r="F312" s="12"/>
    </row>
    <row r="313" spans="1:6" ht="15.75" x14ac:dyDescent="0.25">
      <c r="A313" s="12"/>
      <c r="B313" s="12"/>
      <c r="C313" s="12"/>
      <c r="D313" s="12"/>
      <c r="E313" s="12"/>
      <c r="F313" s="12"/>
    </row>
    <row r="314" spans="1:6" ht="15.75" x14ac:dyDescent="0.25">
      <c r="A314" s="12"/>
      <c r="B314" s="12"/>
      <c r="C314" s="12"/>
      <c r="D314" s="12"/>
      <c r="E314" s="12"/>
      <c r="F314" s="12"/>
    </row>
  </sheetData>
  <mergeCells count="10">
    <mergeCell ref="B204:D204"/>
    <mergeCell ref="B242:D242"/>
    <mergeCell ref="B252:D252"/>
    <mergeCell ref="B295:D295"/>
    <mergeCell ref="A8:F8"/>
    <mergeCell ref="A9:F9"/>
    <mergeCell ref="A10:F10"/>
    <mergeCell ref="A12:F12"/>
    <mergeCell ref="A13:F13"/>
    <mergeCell ref="A14:F14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9"/>
  <sheetViews>
    <sheetView workbookViewId="0">
      <selection sqref="A1:C1"/>
    </sheetView>
  </sheetViews>
  <sheetFormatPr baseColWidth="10" defaultRowHeight="15" x14ac:dyDescent="0.25"/>
  <cols>
    <col min="1" max="1" width="56.28515625" style="4" customWidth="1"/>
    <col min="2" max="2" width="11.42578125" style="4"/>
    <col min="3" max="3" width="10.42578125" style="4" customWidth="1"/>
    <col min="4" max="16384" width="11.42578125" style="4"/>
  </cols>
  <sheetData>
    <row r="1" spans="1:3" ht="18.75" x14ac:dyDescent="0.3">
      <c r="A1" s="100" t="s">
        <v>480</v>
      </c>
      <c r="B1" s="100"/>
      <c r="C1" s="100"/>
    </row>
    <row r="2" spans="1:3" ht="18.75" x14ac:dyDescent="0.3">
      <c r="A2" s="100" t="s">
        <v>372</v>
      </c>
      <c r="B2" s="100"/>
      <c r="C2" s="100"/>
    </row>
    <row r="4" spans="1:3" ht="15.75" x14ac:dyDescent="0.25">
      <c r="A4" s="98" t="s">
        <v>325</v>
      </c>
      <c r="B4" s="98"/>
      <c r="C4" s="98"/>
    </row>
    <row r="6" spans="1:3" x14ac:dyDescent="0.25">
      <c r="A6" s="31" t="s">
        <v>1</v>
      </c>
      <c r="B6" s="60" t="s">
        <v>2</v>
      </c>
      <c r="C6" s="60" t="s">
        <v>397</v>
      </c>
    </row>
    <row r="7" spans="1:3" x14ac:dyDescent="0.25">
      <c r="A7" s="5" t="s">
        <v>5</v>
      </c>
      <c r="B7" s="65" t="s">
        <v>4</v>
      </c>
      <c r="C7" s="5">
        <v>11</v>
      </c>
    </row>
    <row r="8" spans="1:3" x14ac:dyDescent="0.25">
      <c r="A8" s="5" t="s">
        <v>6</v>
      </c>
      <c r="B8" s="65" t="s">
        <v>4</v>
      </c>
      <c r="C8" s="5">
        <v>29</v>
      </c>
    </row>
    <row r="9" spans="1:3" x14ac:dyDescent="0.25">
      <c r="A9" s="5" t="s">
        <v>7</v>
      </c>
      <c r="B9" s="65" t="s">
        <v>4</v>
      </c>
      <c r="C9" s="5">
        <v>20</v>
      </c>
    </row>
    <row r="10" spans="1:3" x14ac:dyDescent="0.25">
      <c r="A10" s="5" t="s">
        <v>10</v>
      </c>
      <c r="B10" s="65" t="s">
        <v>4</v>
      </c>
      <c r="C10" s="5">
        <v>394</v>
      </c>
    </row>
    <row r="11" spans="1:3" x14ac:dyDescent="0.25">
      <c r="A11" s="5" t="s">
        <v>11</v>
      </c>
      <c r="B11" s="65" t="s">
        <v>4</v>
      </c>
      <c r="C11" s="5">
        <v>174</v>
      </c>
    </row>
    <row r="12" spans="1:3" x14ac:dyDescent="0.25">
      <c r="A12" s="5" t="s">
        <v>398</v>
      </c>
      <c r="B12" s="65" t="s">
        <v>4</v>
      </c>
      <c r="C12" s="5">
        <v>5</v>
      </c>
    </row>
    <row r="13" spans="1:3" x14ac:dyDescent="0.25">
      <c r="A13" s="5" t="s">
        <v>399</v>
      </c>
      <c r="B13" s="65" t="s">
        <v>4</v>
      </c>
      <c r="C13" s="5">
        <v>13</v>
      </c>
    </row>
    <row r="14" spans="1:3" x14ac:dyDescent="0.25">
      <c r="A14" s="5" t="s">
        <v>400</v>
      </c>
      <c r="B14" s="65" t="s">
        <v>4</v>
      </c>
      <c r="C14" s="5">
        <v>17</v>
      </c>
    </row>
    <row r="15" spans="1:3" x14ac:dyDescent="0.25">
      <c r="A15" s="5" t="s">
        <v>401</v>
      </c>
      <c r="B15" s="65" t="s">
        <v>4</v>
      </c>
      <c r="C15" s="5">
        <v>6</v>
      </c>
    </row>
    <row r="16" spans="1:3" x14ac:dyDescent="0.25">
      <c r="A16" s="5" t="s">
        <v>402</v>
      </c>
      <c r="B16" s="65" t="s">
        <v>4</v>
      </c>
      <c r="C16" s="5">
        <v>0</v>
      </c>
    </row>
    <row r="17" spans="1:3" x14ac:dyDescent="0.25">
      <c r="A17" s="5" t="s">
        <v>403</v>
      </c>
      <c r="B17" s="65" t="s">
        <v>4</v>
      </c>
      <c r="C17" s="5">
        <v>13</v>
      </c>
    </row>
    <row r="18" spans="1:3" x14ac:dyDescent="0.25">
      <c r="A18" s="5" t="s">
        <v>18</v>
      </c>
      <c r="B18" s="65" t="s">
        <v>4</v>
      </c>
      <c r="C18" s="5">
        <v>7</v>
      </c>
    </row>
    <row r="19" spans="1:3" x14ac:dyDescent="0.25">
      <c r="A19" s="5" t="s">
        <v>404</v>
      </c>
      <c r="B19" s="65" t="s">
        <v>4</v>
      </c>
      <c r="C19" s="28">
        <v>3</v>
      </c>
    </row>
    <row r="20" spans="1:3" x14ac:dyDescent="0.25">
      <c r="A20" s="5" t="s">
        <v>405</v>
      </c>
      <c r="B20" s="65" t="s">
        <v>4</v>
      </c>
      <c r="C20" s="5">
        <v>12</v>
      </c>
    </row>
    <row r="21" spans="1:3" x14ac:dyDescent="0.25">
      <c r="A21" s="5" t="s">
        <v>22</v>
      </c>
      <c r="B21" s="65" t="s">
        <v>4</v>
      </c>
      <c r="C21" s="28">
        <v>5</v>
      </c>
    </row>
    <row r="22" spans="1:3" x14ac:dyDescent="0.25">
      <c r="A22" s="5" t="s">
        <v>23</v>
      </c>
      <c r="B22" s="65" t="s">
        <v>4</v>
      </c>
      <c r="C22" s="28">
        <v>10</v>
      </c>
    </row>
    <row r="23" spans="1:3" x14ac:dyDescent="0.25">
      <c r="A23" s="5" t="s">
        <v>24</v>
      </c>
      <c r="B23" s="65" t="s">
        <v>4</v>
      </c>
      <c r="C23" s="28">
        <v>10</v>
      </c>
    </row>
    <row r="24" spans="1:3" x14ac:dyDescent="0.25">
      <c r="A24" s="5" t="s">
        <v>25</v>
      </c>
      <c r="B24" s="65" t="s">
        <v>4</v>
      </c>
      <c r="C24" s="28">
        <v>11</v>
      </c>
    </row>
    <row r="25" spans="1:3" x14ac:dyDescent="0.25">
      <c r="A25" s="5" t="s">
        <v>27</v>
      </c>
      <c r="B25" s="65" t="s">
        <v>4</v>
      </c>
      <c r="C25" s="5">
        <v>24</v>
      </c>
    </row>
    <row r="26" spans="1:3" x14ac:dyDescent="0.25">
      <c r="A26" s="5" t="s">
        <v>28</v>
      </c>
      <c r="B26" s="65" t="s">
        <v>4</v>
      </c>
      <c r="C26" s="28">
        <v>6</v>
      </c>
    </row>
    <row r="27" spans="1:3" x14ac:dyDescent="0.25">
      <c r="A27" s="5" t="s">
        <v>29</v>
      </c>
      <c r="B27" s="65" t="s">
        <v>4</v>
      </c>
      <c r="C27" s="28">
        <v>4</v>
      </c>
    </row>
    <row r="28" spans="1:3" x14ac:dyDescent="0.25">
      <c r="A28" s="5" t="s">
        <v>406</v>
      </c>
      <c r="B28" s="65" t="s">
        <v>4</v>
      </c>
      <c r="C28" s="28">
        <v>54</v>
      </c>
    </row>
    <row r="29" spans="1:3" x14ac:dyDescent="0.25">
      <c r="A29" s="5" t="s">
        <v>35</v>
      </c>
      <c r="B29" s="65" t="s">
        <v>4</v>
      </c>
      <c r="C29" s="5">
        <v>6</v>
      </c>
    </row>
    <row r="30" spans="1:3" x14ac:dyDescent="0.25">
      <c r="A30" s="5" t="s">
        <v>407</v>
      </c>
      <c r="B30" s="65" t="s">
        <v>4</v>
      </c>
      <c r="C30" s="5">
        <v>12</v>
      </c>
    </row>
    <row r="31" spans="1:3" x14ac:dyDescent="0.25">
      <c r="A31" s="5" t="s">
        <v>408</v>
      </c>
      <c r="B31" s="65" t="s">
        <v>4</v>
      </c>
      <c r="C31" s="5">
        <v>5</v>
      </c>
    </row>
    <row r="32" spans="1:3" x14ac:dyDescent="0.25">
      <c r="A32" s="5" t="s">
        <v>377</v>
      </c>
      <c r="B32" s="65" t="s">
        <v>4</v>
      </c>
      <c r="C32" s="5">
        <v>43</v>
      </c>
    </row>
    <row r="33" spans="1:3" x14ac:dyDescent="0.25">
      <c r="A33" s="5" t="s">
        <v>409</v>
      </c>
      <c r="B33" s="65" t="s">
        <v>4</v>
      </c>
      <c r="C33" s="5">
        <v>2</v>
      </c>
    </row>
    <row r="34" spans="1:3" x14ac:dyDescent="0.25">
      <c r="A34" s="5" t="s">
        <v>410</v>
      </c>
      <c r="B34" s="65" t="s">
        <v>4</v>
      </c>
      <c r="C34" s="5">
        <v>8</v>
      </c>
    </row>
    <row r="35" spans="1:3" x14ac:dyDescent="0.25">
      <c r="A35" s="5" t="s">
        <v>411</v>
      </c>
      <c r="B35" s="65" t="s">
        <v>4</v>
      </c>
      <c r="C35" s="5">
        <v>17</v>
      </c>
    </row>
    <row r="36" spans="1:3" x14ac:dyDescent="0.25">
      <c r="A36" s="5" t="s">
        <v>38</v>
      </c>
      <c r="B36" s="65" t="s">
        <v>4</v>
      </c>
      <c r="C36" s="5">
        <v>13</v>
      </c>
    </row>
    <row r="37" spans="1:3" x14ac:dyDescent="0.25">
      <c r="A37" s="5" t="s">
        <v>40</v>
      </c>
      <c r="B37" s="65" t="s">
        <v>4</v>
      </c>
      <c r="C37" s="5">
        <v>50</v>
      </c>
    </row>
    <row r="38" spans="1:3" x14ac:dyDescent="0.25">
      <c r="A38" s="5" t="s">
        <v>412</v>
      </c>
      <c r="B38" s="65" t="s">
        <v>4</v>
      </c>
      <c r="C38" s="5">
        <v>15</v>
      </c>
    </row>
    <row r="39" spans="1:3" x14ac:dyDescent="0.25">
      <c r="A39" s="5" t="s">
        <v>413</v>
      </c>
      <c r="B39" s="65" t="s">
        <v>4</v>
      </c>
      <c r="C39" s="5">
        <v>10</v>
      </c>
    </row>
    <row r="40" spans="1:3" x14ac:dyDescent="0.25">
      <c r="A40" s="5" t="s">
        <v>41</v>
      </c>
      <c r="B40" s="65" t="s">
        <v>4</v>
      </c>
      <c r="C40" s="28">
        <v>13</v>
      </c>
    </row>
    <row r="41" spans="1:3" x14ac:dyDescent="0.25">
      <c r="A41" s="5" t="s">
        <v>42</v>
      </c>
      <c r="B41" s="65" t="s">
        <v>4</v>
      </c>
      <c r="C41" s="28">
        <v>34</v>
      </c>
    </row>
    <row r="42" spans="1:3" x14ac:dyDescent="0.25">
      <c r="A42" s="5" t="s">
        <v>43</v>
      </c>
      <c r="B42" s="65" t="s">
        <v>4</v>
      </c>
      <c r="C42" s="28">
        <v>30</v>
      </c>
    </row>
    <row r="43" spans="1:3" x14ac:dyDescent="0.25">
      <c r="A43" s="5" t="s">
        <v>44</v>
      </c>
      <c r="B43" s="65" t="s">
        <v>4</v>
      </c>
      <c r="C43" s="28">
        <v>273</v>
      </c>
    </row>
    <row r="44" spans="1:3" x14ac:dyDescent="0.25">
      <c r="A44" s="5" t="s">
        <v>45</v>
      </c>
      <c r="B44" s="65" t="s">
        <v>4</v>
      </c>
      <c r="C44" s="28">
        <v>100</v>
      </c>
    </row>
    <row r="45" spans="1:3" x14ac:dyDescent="0.25">
      <c r="A45" s="5" t="s">
        <v>264</v>
      </c>
      <c r="B45" s="65" t="s">
        <v>4</v>
      </c>
      <c r="C45" s="28">
        <v>47</v>
      </c>
    </row>
    <row r="46" spans="1:3" x14ac:dyDescent="0.25">
      <c r="A46" s="5" t="s">
        <v>414</v>
      </c>
      <c r="B46" s="65" t="s">
        <v>4</v>
      </c>
      <c r="C46" s="28">
        <v>37</v>
      </c>
    </row>
    <row r="47" spans="1:3" x14ac:dyDescent="0.25">
      <c r="A47" s="5" t="s">
        <v>46</v>
      </c>
      <c r="B47" s="65" t="s">
        <v>4</v>
      </c>
      <c r="C47" s="28">
        <v>39</v>
      </c>
    </row>
    <row r="48" spans="1:3" x14ac:dyDescent="0.25">
      <c r="A48" s="5" t="s">
        <v>238</v>
      </c>
      <c r="B48" s="65" t="s">
        <v>4</v>
      </c>
      <c r="C48" s="28">
        <v>50</v>
      </c>
    </row>
    <row r="49" spans="1:3" x14ac:dyDescent="0.25">
      <c r="A49" s="5" t="s">
        <v>47</v>
      </c>
      <c r="B49" s="65" t="s">
        <v>4</v>
      </c>
      <c r="C49" s="5">
        <v>0</v>
      </c>
    </row>
    <row r="50" spans="1:3" x14ac:dyDescent="0.25">
      <c r="A50" s="5" t="s">
        <v>48</v>
      </c>
      <c r="B50" s="65" t="s">
        <v>4</v>
      </c>
      <c r="C50" s="5">
        <v>462</v>
      </c>
    </row>
    <row r="51" spans="1:3" x14ac:dyDescent="0.25">
      <c r="A51" s="5" t="s">
        <v>49</v>
      </c>
      <c r="B51" s="65" t="s">
        <v>4</v>
      </c>
      <c r="C51" s="5">
        <v>9</v>
      </c>
    </row>
    <row r="52" spans="1:3" x14ac:dyDescent="0.25">
      <c r="A52" s="5" t="s">
        <v>50</v>
      </c>
      <c r="B52" s="65" t="s">
        <v>4</v>
      </c>
      <c r="C52" s="28">
        <v>6</v>
      </c>
    </row>
    <row r="53" spans="1:3" x14ac:dyDescent="0.25">
      <c r="A53" s="5" t="s">
        <v>415</v>
      </c>
      <c r="B53" s="65" t="s">
        <v>4</v>
      </c>
      <c r="C53" s="5">
        <v>8</v>
      </c>
    </row>
    <row r="54" spans="1:3" x14ac:dyDescent="0.25">
      <c r="A54" s="5" t="s">
        <v>379</v>
      </c>
      <c r="B54" s="65" t="s">
        <v>4</v>
      </c>
      <c r="C54" s="5">
        <v>9</v>
      </c>
    </row>
    <row r="55" spans="1:3" x14ac:dyDescent="0.25">
      <c r="A55" s="5" t="s">
        <v>51</v>
      </c>
      <c r="B55" s="65" t="s">
        <v>4</v>
      </c>
      <c r="C55" s="5">
        <v>50</v>
      </c>
    </row>
    <row r="56" spans="1:3" x14ac:dyDescent="0.25">
      <c r="A56" s="5" t="s">
        <v>52</v>
      </c>
      <c r="B56" s="65" t="s">
        <v>4</v>
      </c>
      <c r="C56" s="5">
        <v>64</v>
      </c>
    </row>
    <row r="57" spans="1:3" x14ac:dyDescent="0.25">
      <c r="A57" s="5" t="s">
        <v>301</v>
      </c>
      <c r="B57" s="65" t="s">
        <v>4</v>
      </c>
      <c r="C57" s="5">
        <v>4</v>
      </c>
    </row>
    <row r="58" spans="1:3" x14ac:dyDescent="0.25">
      <c r="A58" s="5" t="s">
        <v>416</v>
      </c>
      <c r="B58" s="65" t="s">
        <v>32</v>
      </c>
      <c r="C58" s="5">
        <v>32</v>
      </c>
    </row>
    <row r="59" spans="1:3" x14ac:dyDescent="0.25">
      <c r="A59" s="5" t="s">
        <v>381</v>
      </c>
      <c r="B59" s="65" t="s">
        <v>4</v>
      </c>
      <c r="C59" s="5">
        <v>2</v>
      </c>
    </row>
    <row r="60" spans="1:3" x14ac:dyDescent="0.25">
      <c r="A60" s="5" t="s">
        <v>302</v>
      </c>
      <c r="B60" s="65" t="s">
        <v>4</v>
      </c>
      <c r="C60" s="5">
        <v>1</v>
      </c>
    </row>
    <row r="61" spans="1:3" x14ac:dyDescent="0.25">
      <c r="A61" s="5" t="s">
        <v>303</v>
      </c>
      <c r="B61" s="65" t="s">
        <v>4</v>
      </c>
      <c r="C61" s="5">
        <v>3</v>
      </c>
    </row>
    <row r="62" spans="1:3" x14ac:dyDescent="0.25">
      <c r="A62" s="5" t="s">
        <v>304</v>
      </c>
      <c r="B62" s="65" t="s">
        <v>4</v>
      </c>
      <c r="C62" s="5">
        <v>2</v>
      </c>
    </row>
    <row r="63" spans="1:3" x14ac:dyDescent="0.25">
      <c r="A63" s="5" t="s">
        <v>58</v>
      </c>
      <c r="B63" s="65" t="s">
        <v>4</v>
      </c>
      <c r="C63" s="5">
        <v>4</v>
      </c>
    </row>
    <row r="64" spans="1:3" x14ac:dyDescent="0.25">
      <c r="A64" s="5" t="s">
        <v>417</v>
      </c>
      <c r="B64" s="65" t="s">
        <v>4</v>
      </c>
      <c r="C64" s="5">
        <v>37</v>
      </c>
    </row>
    <row r="65" spans="1:3" x14ac:dyDescent="0.25">
      <c r="A65" s="5" t="s">
        <v>59</v>
      </c>
      <c r="B65" s="65" t="s">
        <v>4</v>
      </c>
      <c r="C65" s="5">
        <v>5</v>
      </c>
    </row>
    <row r="66" spans="1:3" x14ac:dyDescent="0.25">
      <c r="A66" s="5" t="s">
        <v>305</v>
      </c>
      <c r="B66" s="65" t="s">
        <v>4</v>
      </c>
      <c r="C66" s="5">
        <v>7</v>
      </c>
    </row>
    <row r="67" spans="1:3" x14ac:dyDescent="0.25">
      <c r="A67" s="5" t="s">
        <v>383</v>
      </c>
      <c r="B67" s="65" t="s">
        <v>4</v>
      </c>
      <c r="C67" s="5">
        <v>20</v>
      </c>
    </row>
    <row r="68" spans="1:3" x14ac:dyDescent="0.25">
      <c r="A68" s="5" t="s">
        <v>61</v>
      </c>
      <c r="B68" s="65" t="s">
        <v>4</v>
      </c>
      <c r="C68" s="5">
        <v>5</v>
      </c>
    </row>
    <row r="69" spans="1:3" x14ac:dyDescent="0.25">
      <c r="A69" s="5" t="s">
        <v>418</v>
      </c>
      <c r="B69" s="65" t="s">
        <v>4</v>
      </c>
      <c r="C69" s="5">
        <v>27</v>
      </c>
    </row>
    <row r="70" spans="1:3" x14ac:dyDescent="0.25">
      <c r="A70" s="5" t="s">
        <v>63</v>
      </c>
      <c r="B70" s="65" t="s">
        <v>4</v>
      </c>
      <c r="C70" s="5">
        <v>582</v>
      </c>
    </row>
    <row r="71" spans="1:3" x14ac:dyDescent="0.25">
      <c r="A71" s="5" t="s">
        <v>64</v>
      </c>
      <c r="B71" s="65" t="s">
        <v>4</v>
      </c>
      <c r="C71" s="5">
        <v>10</v>
      </c>
    </row>
    <row r="72" spans="1:3" x14ac:dyDescent="0.25">
      <c r="A72" s="5" t="s">
        <v>419</v>
      </c>
      <c r="B72" s="65" t="s">
        <v>4</v>
      </c>
      <c r="C72" s="28">
        <v>1</v>
      </c>
    </row>
    <row r="73" spans="1:3" x14ac:dyDescent="0.25">
      <c r="A73" s="5" t="s">
        <v>327</v>
      </c>
      <c r="B73" s="65" t="s">
        <v>4</v>
      </c>
      <c r="C73" s="5">
        <v>1</v>
      </c>
    </row>
    <row r="74" spans="1:3" x14ac:dyDescent="0.25">
      <c r="A74" s="5" t="s">
        <v>306</v>
      </c>
      <c r="B74" s="65" t="s">
        <v>4</v>
      </c>
      <c r="C74" s="5">
        <v>36</v>
      </c>
    </row>
    <row r="75" spans="1:3" x14ac:dyDescent="0.25">
      <c r="A75" s="5" t="s">
        <v>420</v>
      </c>
      <c r="B75" s="65" t="s">
        <v>4</v>
      </c>
      <c r="C75" s="5">
        <v>60</v>
      </c>
    </row>
    <row r="76" spans="1:3" x14ac:dyDescent="0.25">
      <c r="A76" s="5" t="s">
        <v>68</v>
      </c>
      <c r="B76" s="65" t="s">
        <v>4</v>
      </c>
      <c r="C76" s="5">
        <v>238</v>
      </c>
    </row>
    <row r="77" spans="1:3" x14ac:dyDescent="0.25">
      <c r="A77" s="5" t="s">
        <v>69</v>
      </c>
      <c r="B77" s="65" t="s">
        <v>4</v>
      </c>
      <c r="C77" s="5">
        <v>9</v>
      </c>
    </row>
    <row r="78" spans="1:3" x14ac:dyDescent="0.25">
      <c r="A78" s="5" t="s">
        <v>70</v>
      </c>
      <c r="B78" s="65" t="s">
        <v>4</v>
      </c>
      <c r="C78" s="5">
        <v>18</v>
      </c>
    </row>
    <row r="79" spans="1:3" x14ac:dyDescent="0.25">
      <c r="A79" s="5" t="s">
        <v>71</v>
      </c>
      <c r="B79" s="65" t="s">
        <v>4</v>
      </c>
      <c r="C79" s="5">
        <v>2</v>
      </c>
    </row>
    <row r="80" spans="1:3" x14ac:dyDescent="0.25">
      <c r="A80" s="5" t="s">
        <v>73</v>
      </c>
      <c r="B80" s="65" t="s">
        <v>4</v>
      </c>
      <c r="C80" s="5">
        <v>3</v>
      </c>
    </row>
    <row r="81" spans="1:3" x14ac:dyDescent="0.25">
      <c r="A81" s="5" t="s">
        <v>361</v>
      </c>
      <c r="B81" s="65" t="s">
        <v>4</v>
      </c>
      <c r="C81" s="5">
        <v>2</v>
      </c>
    </row>
    <row r="82" spans="1:3" x14ac:dyDescent="0.25">
      <c r="A82" s="5" t="s">
        <v>421</v>
      </c>
      <c r="B82" s="65" t="s">
        <v>4</v>
      </c>
      <c r="C82" s="5">
        <v>0</v>
      </c>
    </row>
    <row r="83" spans="1:3" x14ac:dyDescent="0.25">
      <c r="A83" s="5" t="s">
        <v>422</v>
      </c>
      <c r="B83" s="65" t="s">
        <v>4</v>
      </c>
      <c r="C83" s="5">
        <v>2</v>
      </c>
    </row>
    <row r="84" spans="1:3" x14ac:dyDescent="0.25">
      <c r="A84" s="5" t="s">
        <v>216</v>
      </c>
      <c r="B84" s="65" t="s">
        <v>4</v>
      </c>
      <c r="C84" s="5">
        <v>16</v>
      </c>
    </row>
    <row r="85" spans="1:3" x14ac:dyDescent="0.25">
      <c r="A85" s="5" t="s">
        <v>74</v>
      </c>
      <c r="B85" s="65" t="s">
        <v>4</v>
      </c>
      <c r="C85" s="5">
        <v>411</v>
      </c>
    </row>
    <row r="86" spans="1:3" x14ac:dyDescent="0.25">
      <c r="A86" s="5" t="s">
        <v>75</v>
      </c>
      <c r="B86" s="65" t="s">
        <v>4</v>
      </c>
      <c r="C86" s="5">
        <v>14</v>
      </c>
    </row>
    <row r="87" spans="1:3" x14ac:dyDescent="0.25">
      <c r="A87" s="5" t="s">
        <v>423</v>
      </c>
      <c r="B87" s="65" t="s">
        <v>4</v>
      </c>
      <c r="C87" s="28">
        <v>1</v>
      </c>
    </row>
    <row r="88" spans="1:3" x14ac:dyDescent="0.25">
      <c r="A88" s="5" t="s">
        <v>76</v>
      </c>
      <c r="B88" s="65" t="s">
        <v>4</v>
      </c>
      <c r="C88" s="5">
        <v>11</v>
      </c>
    </row>
    <row r="89" spans="1:3" x14ac:dyDescent="0.25">
      <c r="A89" s="28" t="s">
        <v>310</v>
      </c>
      <c r="B89" s="65" t="s">
        <v>4</v>
      </c>
      <c r="C89" s="28">
        <v>19</v>
      </c>
    </row>
    <row r="90" spans="1:3" x14ac:dyDescent="0.25">
      <c r="A90" s="5" t="s">
        <v>77</v>
      </c>
      <c r="B90" s="65" t="s">
        <v>4</v>
      </c>
      <c r="C90" s="5">
        <v>15</v>
      </c>
    </row>
    <row r="91" spans="1:3" x14ac:dyDescent="0.25">
      <c r="A91" s="5" t="s">
        <v>328</v>
      </c>
      <c r="B91" s="65" t="s">
        <v>4</v>
      </c>
      <c r="C91" s="5">
        <v>3</v>
      </c>
    </row>
    <row r="92" spans="1:3" x14ac:dyDescent="0.25">
      <c r="A92" s="5" t="s">
        <v>424</v>
      </c>
      <c r="B92" s="65" t="s">
        <v>4</v>
      </c>
      <c r="C92" s="5">
        <v>18</v>
      </c>
    </row>
    <row r="93" spans="1:3" x14ac:dyDescent="0.25">
      <c r="A93" s="5" t="s">
        <v>79</v>
      </c>
      <c r="B93" s="65" t="s">
        <v>4</v>
      </c>
      <c r="C93" s="5">
        <v>15</v>
      </c>
    </row>
    <row r="94" spans="1:3" x14ac:dyDescent="0.25">
      <c r="A94" s="5" t="s">
        <v>205</v>
      </c>
      <c r="B94" s="65" t="s">
        <v>4</v>
      </c>
      <c r="C94" s="5">
        <v>17</v>
      </c>
    </row>
    <row r="95" spans="1:3" x14ac:dyDescent="0.25">
      <c r="A95" s="5" t="s">
        <v>425</v>
      </c>
      <c r="B95" s="65" t="s">
        <v>4</v>
      </c>
      <c r="C95" s="5">
        <v>14</v>
      </c>
    </row>
    <row r="96" spans="1:3" x14ac:dyDescent="0.25">
      <c r="A96" s="5" t="s">
        <v>82</v>
      </c>
      <c r="B96" s="65" t="s">
        <v>4</v>
      </c>
      <c r="C96" s="5">
        <v>1</v>
      </c>
    </row>
    <row r="97" spans="1:3" x14ac:dyDescent="0.25">
      <c r="A97" s="5" t="s">
        <v>83</v>
      </c>
      <c r="B97" s="65" t="s">
        <v>4</v>
      </c>
      <c r="C97" s="5">
        <v>17</v>
      </c>
    </row>
    <row r="98" spans="1:3" x14ac:dyDescent="0.25">
      <c r="A98" s="5" t="s">
        <v>85</v>
      </c>
      <c r="B98" s="65" t="s">
        <v>4</v>
      </c>
      <c r="C98" s="5">
        <v>15</v>
      </c>
    </row>
    <row r="99" spans="1:3" x14ac:dyDescent="0.25">
      <c r="A99" s="5" t="s">
        <v>426</v>
      </c>
      <c r="B99" s="65" t="s">
        <v>4</v>
      </c>
      <c r="C99" s="5">
        <v>6</v>
      </c>
    </row>
    <row r="100" spans="1:3" x14ac:dyDescent="0.25">
      <c r="A100" s="5" t="s">
        <v>427</v>
      </c>
      <c r="B100" s="65" t="s">
        <v>4</v>
      </c>
      <c r="C100" s="5">
        <v>9</v>
      </c>
    </row>
    <row r="101" spans="1:3" x14ac:dyDescent="0.25">
      <c r="A101" s="5" t="s">
        <v>428</v>
      </c>
      <c r="B101" s="65" t="s">
        <v>4</v>
      </c>
      <c r="C101" s="5">
        <v>0</v>
      </c>
    </row>
    <row r="102" spans="1:3" x14ac:dyDescent="0.25">
      <c r="A102" s="5" t="s">
        <v>429</v>
      </c>
      <c r="B102" s="65" t="s">
        <v>4</v>
      </c>
      <c r="C102" s="5">
        <v>63</v>
      </c>
    </row>
    <row r="103" spans="1:3" x14ac:dyDescent="0.25">
      <c r="A103" s="5" t="s">
        <v>91</v>
      </c>
      <c r="B103" s="65" t="s">
        <v>4</v>
      </c>
      <c r="C103" s="5">
        <v>12</v>
      </c>
    </row>
    <row r="104" spans="1:3" x14ac:dyDescent="0.25">
      <c r="A104" s="5" t="s">
        <v>92</v>
      </c>
      <c r="B104" s="65" t="s">
        <v>4</v>
      </c>
      <c r="C104" s="5">
        <v>68</v>
      </c>
    </row>
    <row r="105" spans="1:3" x14ac:dyDescent="0.25">
      <c r="A105" s="5" t="s">
        <v>95</v>
      </c>
      <c r="B105" s="65" t="s">
        <v>4</v>
      </c>
      <c r="C105" s="5">
        <v>12</v>
      </c>
    </row>
    <row r="106" spans="1:3" x14ac:dyDescent="0.25">
      <c r="A106" s="5" t="s">
        <v>96</v>
      </c>
      <c r="B106" s="65" t="s">
        <v>4</v>
      </c>
      <c r="C106" s="5">
        <v>60</v>
      </c>
    </row>
    <row r="107" spans="1:3" x14ac:dyDescent="0.25">
      <c r="A107" s="5" t="s">
        <v>97</v>
      </c>
      <c r="B107" s="65" t="s">
        <v>4</v>
      </c>
      <c r="C107" s="5">
        <v>3</v>
      </c>
    </row>
    <row r="108" spans="1:3" x14ac:dyDescent="0.25">
      <c r="A108" s="5" t="s">
        <v>430</v>
      </c>
      <c r="B108" s="65" t="s">
        <v>4</v>
      </c>
      <c r="C108" s="5">
        <v>10</v>
      </c>
    </row>
    <row r="109" spans="1:3" x14ac:dyDescent="0.25">
      <c r="A109" s="5" t="s">
        <v>431</v>
      </c>
      <c r="B109" s="65" t="s">
        <v>4</v>
      </c>
      <c r="C109" s="28">
        <v>2</v>
      </c>
    </row>
    <row r="110" spans="1:3" x14ac:dyDescent="0.25">
      <c r="A110" s="5" t="s">
        <v>100</v>
      </c>
      <c r="B110" s="65" t="s">
        <v>4</v>
      </c>
      <c r="C110" s="28">
        <v>3</v>
      </c>
    </row>
    <row r="111" spans="1:3" x14ac:dyDescent="0.25">
      <c r="A111" s="5" t="s">
        <v>101</v>
      </c>
      <c r="B111" s="65" t="s">
        <v>32</v>
      </c>
      <c r="C111" s="28">
        <v>6</v>
      </c>
    </row>
    <row r="112" spans="1:3" x14ac:dyDescent="0.25">
      <c r="A112" s="5" t="s">
        <v>104</v>
      </c>
      <c r="B112" s="65" t="s">
        <v>4</v>
      </c>
      <c r="C112" s="28">
        <v>735</v>
      </c>
    </row>
    <row r="113" spans="1:3" x14ac:dyDescent="0.25">
      <c r="A113" s="5" t="s">
        <v>105</v>
      </c>
      <c r="B113" s="65" t="s">
        <v>4</v>
      </c>
      <c r="C113" s="28">
        <v>255</v>
      </c>
    </row>
    <row r="114" spans="1:3" x14ac:dyDescent="0.25">
      <c r="A114" s="5" t="s">
        <v>432</v>
      </c>
      <c r="B114" s="65" t="s">
        <v>4</v>
      </c>
      <c r="C114" s="28">
        <v>900</v>
      </c>
    </row>
    <row r="115" spans="1:3" x14ac:dyDescent="0.25">
      <c r="A115" s="5" t="s">
        <v>433</v>
      </c>
      <c r="B115" s="65" t="s">
        <v>4</v>
      </c>
      <c r="C115" s="28">
        <v>9</v>
      </c>
    </row>
    <row r="116" spans="1:3" x14ac:dyDescent="0.25">
      <c r="A116" s="5" t="s">
        <v>109</v>
      </c>
      <c r="B116" s="65" t="s">
        <v>4</v>
      </c>
      <c r="C116" s="5">
        <v>32</v>
      </c>
    </row>
    <row r="117" spans="1:3" x14ac:dyDescent="0.25">
      <c r="A117" s="5" t="s">
        <v>110</v>
      </c>
      <c r="B117" s="65" t="s">
        <v>4</v>
      </c>
      <c r="C117" s="5">
        <v>2</v>
      </c>
    </row>
    <row r="118" spans="1:3" x14ac:dyDescent="0.25">
      <c r="A118" s="5" t="s">
        <v>434</v>
      </c>
      <c r="B118" s="65" t="s">
        <v>4</v>
      </c>
      <c r="C118" s="5">
        <v>2</v>
      </c>
    </row>
    <row r="119" spans="1:3" x14ac:dyDescent="0.25">
      <c r="A119" s="5" t="s">
        <v>113</v>
      </c>
      <c r="B119" s="65" t="s">
        <v>4</v>
      </c>
      <c r="C119" s="5">
        <v>3</v>
      </c>
    </row>
    <row r="120" spans="1:3" x14ac:dyDescent="0.25">
      <c r="A120" s="5" t="s">
        <v>114</v>
      </c>
      <c r="B120" s="65" t="s">
        <v>4</v>
      </c>
      <c r="C120" s="5">
        <v>4</v>
      </c>
    </row>
    <row r="121" spans="1:3" x14ac:dyDescent="0.25">
      <c r="A121" s="5" t="s">
        <v>115</v>
      </c>
      <c r="B121" s="65" t="s">
        <v>4</v>
      </c>
      <c r="C121" s="5">
        <v>3</v>
      </c>
    </row>
    <row r="122" spans="1:3" x14ac:dyDescent="0.25">
      <c r="A122" s="5" t="s">
        <v>116</v>
      </c>
      <c r="B122" s="65" t="s">
        <v>4</v>
      </c>
      <c r="C122" s="5">
        <v>2</v>
      </c>
    </row>
    <row r="123" spans="1:3" x14ac:dyDescent="0.25">
      <c r="A123" s="5" t="s">
        <v>117</v>
      </c>
      <c r="B123" s="65" t="s">
        <v>4</v>
      </c>
      <c r="C123" s="5">
        <v>2</v>
      </c>
    </row>
    <row r="124" spans="1:3" x14ac:dyDescent="0.25">
      <c r="A124" s="5" t="s">
        <v>118</v>
      </c>
      <c r="B124" s="65" t="s">
        <v>4</v>
      </c>
      <c r="C124" s="5">
        <v>1</v>
      </c>
    </row>
    <row r="125" spans="1:3" x14ac:dyDescent="0.25">
      <c r="A125" s="5" t="s">
        <v>119</v>
      </c>
      <c r="B125" s="65" t="s">
        <v>4</v>
      </c>
      <c r="C125" s="5">
        <v>2</v>
      </c>
    </row>
    <row r="126" spans="1:3" x14ac:dyDescent="0.25">
      <c r="A126" s="5" t="s">
        <v>120</v>
      </c>
      <c r="B126" s="65" t="s">
        <v>4</v>
      </c>
      <c r="C126" s="5">
        <v>2</v>
      </c>
    </row>
    <row r="127" spans="1:3" x14ac:dyDescent="0.25">
      <c r="A127" s="5" t="s">
        <v>121</v>
      </c>
      <c r="B127" s="65" t="s">
        <v>4</v>
      </c>
      <c r="C127" s="5">
        <v>1</v>
      </c>
    </row>
    <row r="128" spans="1:3" x14ac:dyDescent="0.25">
      <c r="A128" s="5" t="s">
        <v>435</v>
      </c>
      <c r="B128" s="65" t="s">
        <v>4</v>
      </c>
      <c r="C128" s="5">
        <v>4</v>
      </c>
    </row>
    <row r="129" spans="1:3" x14ac:dyDescent="0.25">
      <c r="A129" s="5" t="s">
        <v>333</v>
      </c>
      <c r="B129" s="65" t="s">
        <v>4</v>
      </c>
      <c r="C129" s="5">
        <v>6</v>
      </c>
    </row>
    <row r="130" spans="1:3" x14ac:dyDescent="0.25">
      <c r="A130" s="5" t="s">
        <v>436</v>
      </c>
      <c r="B130" s="65" t="s">
        <v>4</v>
      </c>
      <c r="C130" s="5">
        <v>1</v>
      </c>
    </row>
    <row r="131" spans="1:3" x14ac:dyDescent="0.25">
      <c r="A131" s="5" t="s">
        <v>334</v>
      </c>
      <c r="B131" s="65" t="s">
        <v>4</v>
      </c>
      <c r="C131" s="5">
        <v>1</v>
      </c>
    </row>
    <row r="132" spans="1:3" x14ac:dyDescent="0.25">
      <c r="A132" s="5" t="s">
        <v>437</v>
      </c>
      <c r="B132" s="65" t="s">
        <v>4</v>
      </c>
      <c r="C132" s="5">
        <v>1</v>
      </c>
    </row>
    <row r="133" spans="1:3" x14ac:dyDescent="0.25">
      <c r="A133" s="5" t="s">
        <v>335</v>
      </c>
      <c r="B133" s="65" t="s">
        <v>4</v>
      </c>
      <c r="C133" s="5">
        <v>2</v>
      </c>
    </row>
    <row r="134" spans="1:3" x14ac:dyDescent="0.25">
      <c r="A134" s="5" t="s">
        <v>338</v>
      </c>
      <c r="B134" s="65" t="s">
        <v>4</v>
      </c>
      <c r="C134" s="5">
        <v>1</v>
      </c>
    </row>
    <row r="135" spans="1:3" x14ac:dyDescent="0.25">
      <c r="A135" s="5" t="s">
        <v>339</v>
      </c>
      <c r="B135" s="65" t="s">
        <v>4</v>
      </c>
      <c r="C135" s="5">
        <v>3</v>
      </c>
    </row>
    <row r="136" spans="1:3" x14ac:dyDescent="0.25">
      <c r="A136" s="5" t="s">
        <v>438</v>
      </c>
      <c r="B136" s="65" t="s">
        <v>4</v>
      </c>
      <c r="C136" s="5">
        <v>3</v>
      </c>
    </row>
    <row r="137" spans="1:3" x14ac:dyDescent="0.25">
      <c r="A137" s="5" t="s">
        <v>343</v>
      </c>
      <c r="B137" s="65" t="s">
        <v>4</v>
      </c>
      <c r="C137" s="5">
        <v>1</v>
      </c>
    </row>
    <row r="138" spans="1:3" x14ac:dyDescent="0.25">
      <c r="A138" s="5" t="s">
        <v>344</v>
      </c>
      <c r="B138" s="65" t="s">
        <v>4</v>
      </c>
      <c r="C138" s="5">
        <v>4</v>
      </c>
    </row>
    <row r="139" spans="1:3" x14ac:dyDescent="0.25">
      <c r="A139" s="5" t="s">
        <v>345</v>
      </c>
      <c r="B139" s="65" t="s">
        <v>4</v>
      </c>
      <c r="C139" s="5">
        <v>12</v>
      </c>
    </row>
    <row r="140" spans="1:3" x14ac:dyDescent="0.25">
      <c r="A140" s="5" t="s">
        <v>346</v>
      </c>
      <c r="B140" s="65" t="s">
        <v>4</v>
      </c>
      <c r="C140" s="5">
        <v>1</v>
      </c>
    </row>
    <row r="141" spans="1:3" x14ac:dyDescent="0.25">
      <c r="A141" s="5" t="s">
        <v>313</v>
      </c>
      <c r="B141" s="65" t="s">
        <v>4</v>
      </c>
      <c r="C141" s="5">
        <v>1</v>
      </c>
    </row>
    <row r="142" spans="1:3" x14ac:dyDescent="0.25">
      <c r="A142" s="5" t="s">
        <v>122</v>
      </c>
      <c r="B142" s="65" t="s">
        <v>4</v>
      </c>
      <c r="C142" s="5">
        <v>3</v>
      </c>
    </row>
    <row r="143" spans="1:3" x14ac:dyDescent="0.25">
      <c r="A143" s="5" t="s">
        <v>439</v>
      </c>
      <c r="B143" s="65" t="s">
        <v>4</v>
      </c>
      <c r="C143" s="5">
        <v>1</v>
      </c>
    </row>
    <row r="144" spans="1:3" x14ac:dyDescent="0.25">
      <c r="A144" s="5" t="s">
        <v>440</v>
      </c>
      <c r="B144" s="65" t="s">
        <v>4</v>
      </c>
      <c r="C144" s="5">
        <v>2</v>
      </c>
    </row>
    <row r="145" spans="1:3" x14ac:dyDescent="0.25">
      <c r="A145" s="5" t="s">
        <v>347</v>
      </c>
      <c r="B145" s="65" t="s">
        <v>4</v>
      </c>
      <c r="C145" s="5">
        <v>2</v>
      </c>
    </row>
    <row r="146" spans="1:3" x14ac:dyDescent="0.25">
      <c r="A146" s="5" t="s">
        <v>348</v>
      </c>
      <c r="B146" s="65" t="s">
        <v>4</v>
      </c>
      <c r="C146" s="5">
        <v>2</v>
      </c>
    </row>
    <row r="147" spans="1:3" x14ac:dyDescent="0.25">
      <c r="A147" s="5" t="s">
        <v>349</v>
      </c>
      <c r="B147" s="65" t="s">
        <v>4</v>
      </c>
      <c r="C147" s="5">
        <v>2</v>
      </c>
    </row>
    <row r="148" spans="1:3" x14ac:dyDescent="0.25">
      <c r="A148" s="5" t="s">
        <v>350</v>
      </c>
      <c r="B148" s="65" t="s">
        <v>4</v>
      </c>
      <c r="C148" s="5">
        <v>2</v>
      </c>
    </row>
    <row r="149" spans="1:3" x14ac:dyDescent="0.25">
      <c r="A149" s="5" t="s">
        <v>124</v>
      </c>
      <c r="B149" s="65" t="s">
        <v>4</v>
      </c>
      <c r="C149" s="5">
        <v>0</v>
      </c>
    </row>
    <row r="150" spans="1:3" x14ac:dyDescent="0.25">
      <c r="A150" s="5" t="s">
        <v>126</v>
      </c>
      <c r="B150" s="65" t="s">
        <v>4</v>
      </c>
      <c r="C150" s="5">
        <v>7</v>
      </c>
    </row>
    <row r="151" spans="1:3" x14ac:dyDescent="0.25">
      <c r="A151" s="5" t="s">
        <v>441</v>
      </c>
      <c r="B151" s="65" t="s">
        <v>4</v>
      </c>
      <c r="C151" s="5">
        <v>1</v>
      </c>
    </row>
    <row r="152" spans="1:3" x14ac:dyDescent="0.25">
      <c r="A152" s="30" t="s">
        <v>127</v>
      </c>
      <c r="B152" s="66" t="s">
        <v>4</v>
      </c>
      <c r="C152" s="30">
        <v>18</v>
      </c>
    </row>
    <row r="154" spans="1:3" ht="15.75" x14ac:dyDescent="0.25">
      <c r="A154" s="98" t="s">
        <v>128</v>
      </c>
      <c r="B154" s="98"/>
      <c r="C154" s="98"/>
    </row>
    <row r="156" spans="1:3" x14ac:dyDescent="0.25">
      <c r="A156" s="31" t="s">
        <v>1</v>
      </c>
      <c r="B156" s="60" t="s">
        <v>2</v>
      </c>
      <c r="C156" s="60" t="s">
        <v>397</v>
      </c>
    </row>
    <row r="157" spans="1:3" x14ac:dyDescent="0.25">
      <c r="A157" s="5" t="s">
        <v>442</v>
      </c>
      <c r="B157" s="65" t="s">
        <v>4</v>
      </c>
      <c r="C157" s="5">
        <v>1</v>
      </c>
    </row>
    <row r="158" spans="1:3" x14ac:dyDescent="0.25">
      <c r="A158" s="5" t="s">
        <v>390</v>
      </c>
      <c r="B158" s="65" t="s">
        <v>4</v>
      </c>
      <c r="C158" s="5">
        <v>5</v>
      </c>
    </row>
    <row r="159" spans="1:3" x14ac:dyDescent="0.25">
      <c r="A159" s="5" t="s">
        <v>443</v>
      </c>
      <c r="B159" s="65" t="s">
        <v>4</v>
      </c>
      <c r="C159" s="5">
        <v>46</v>
      </c>
    </row>
    <row r="160" spans="1:3" x14ac:dyDescent="0.25">
      <c r="A160" s="5" t="s">
        <v>444</v>
      </c>
      <c r="B160" s="65" t="s">
        <v>4</v>
      </c>
      <c r="C160" s="28">
        <v>4</v>
      </c>
    </row>
    <row r="161" spans="1:3" x14ac:dyDescent="0.25">
      <c r="A161" s="5" t="s">
        <v>445</v>
      </c>
      <c r="B161" s="65" t="s">
        <v>4</v>
      </c>
      <c r="C161" s="5">
        <v>1</v>
      </c>
    </row>
    <row r="162" spans="1:3" x14ac:dyDescent="0.25">
      <c r="A162" s="5" t="s">
        <v>446</v>
      </c>
      <c r="B162" s="65" t="s">
        <v>4</v>
      </c>
      <c r="C162" s="5">
        <v>6</v>
      </c>
    </row>
    <row r="163" spans="1:3" x14ac:dyDescent="0.25">
      <c r="A163" s="5" t="s">
        <v>447</v>
      </c>
      <c r="B163" s="65" t="s">
        <v>4</v>
      </c>
      <c r="C163" s="5">
        <v>2</v>
      </c>
    </row>
    <row r="164" spans="1:3" x14ac:dyDescent="0.25">
      <c r="A164" s="5" t="s">
        <v>448</v>
      </c>
      <c r="B164" s="65" t="s">
        <v>4</v>
      </c>
      <c r="C164" s="5">
        <v>2</v>
      </c>
    </row>
    <row r="165" spans="1:3" x14ac:dyDescent="0.25">
      <c r="A165" s="5" t="s">
        <v>174</v>
      </c>
      <c r="B165" s="65" t="s">
        <v>4</v>
      </c>
      <c r="C165" s="28">
        <v>12</v>
      </c>
    </row>
    <row r="166" spans="1:3" x14ac:dyDescent="0.25">
      <c r="A166" s="28" t="s">
        <v>391</v>
      </c>
      <c r="B166" s="65" t="s">
        <v>137</v>
      </c>
      <c r="C166" s="5">
        <v>61</v>
      </c>
    </row>
    <row r="167" spans="1:3" x14ac:dyDescent="0.25">
      <c r="A167" s="5" t="s">
        <v>139</v>
      </c>
      <c r="B167" s="65" t="s">
        <v>4</v>
      </c>
      <c r="C167" s="5">
        <v>4</v>
      </c>
    </row>
    <row r="168" spans="1:3" x14ac:dyDescent="0.25">
      <c r="A168" s="5" t="s">
        <v>449</v>
      </c>
      <c r="B168" s="65" t="s">
        <v>4</v>
      </c>
      <c r="C168" s="5">
        <v>6</v>
      </c>
    </row>
    <row r="169" spans="1:3" x14ac:dyDescent="0.25">
      <c r="A169" s="5" t="s">
        <v>142</v>
      </c>
      <c r="B169" s="65" t="s">
        <v>4</v>
      </c>
      <c r="C169" s="5">
        <v>5</v>
      </c>
    </row>
    <row r="170" spans="1:3" x14ac:dyDescent="0.25">
      <c r="A170" s="28" t="s">
        <v>143</v>
      </c>
      <c r="B170" s="65" t="s">
        <v>4</v>
      </c>
      <c r="C170" s="5">
        <v>10</v>
      </c>
    </row>
    <row r="171" spans="1:3" x14ac:dyDescent="0.25">
      <c r="A171" s="5" t="s">
        <v>450</v>
      </c>
      <c r="B171" s="65" t="s">
        <v>4</v>
      </c>
      <c r="C171" s="28">
        <v>12</v>
      </c>
    </row>
    <row r="172" spans="1:3" x14ac:dyDescent="0.25">
      <c r="A172" s="5" t="s">
        <v>451</v>
      </c>
      <c r="B172" s="65" t="s">
        <v>4</v>
      </c>
      <c r="C172" s="28">
        <v>4</v>
      </c>
    </row>
    <row r="173" spans="1:3" x14ac:dyDescent="0.25">
      <c r="A173" s="5" t="s">
        <v>146</v>
      </c>
      <c r="B173" s="65" t="s">
        <v>4</v>
      </c>
      <c r="C173" s="5">
        <v>4</v>
      </c>
    </row>
    <row r="174" spans="1:3" x14ac:dyDescent="0.25">
      <c r="A174" s="5" t="s">
        <v>452</v>
      </c>
      <c r="B174" s="65" t="s">
        <v>4</v>
      </c>
      <c r="C174" s="28">
        <v>4</v>
      </c>
    </row>
    <row r="175" spans="1:3" x14ac:dyDescent="0.25">
      <c r="A175" s="5" t="s">
        <v>327</v>
      </c>
      <c r="B175" s="65" t="s">
        <v>4</v>
      </c>
      <c r="C175" s="5">
        <v>1</v>
      </c>
    </row>
    <row r="176" spans="1:3" x14ac:dyDescent="0.25">
      <c r="A176" s="5" t="s">
        <v>148</v>
      </c>
      <c r="B176" s="65" t="s">
        <v>4</v>
      </c>
      <c r="C176" s="5">
        <v>2</v>
      </c>
    </row>
    <row r="177" spans="1:3" x14ac:dyDescent="0.25">
      <c r="A177" s="28" t="s">
        <v>353</v>
      </c>
      <c r="B177" s="65" t="s">
        <v>4</v>
      </c>
      <c r="C177" s="5">
        <v>3</v>
      </c>
    </row>
    <row r="178" spans="1:3" x14ac:dyDescent="0.25">
      <c r="A178" s="5" t="s">
        <v>453</v>
      </c>
      <c r="B178" s="65" t="s">
        <v>4</v>
      </c>
      <c r="C178" s="5">
        <v>12</v>
      </c>
    </row>
    <row r="179" spans="1:3" x14ac:dyDescent="0.25">
      <c r="A179" s="5" t="s">
        <v>149</v>
      </c>
      <c r="B179" s="65" t="s">
        <v>4</v>
      </c>
      <c r="C179" s="5">
        <v>13</v>
      </c>
    </row>
    <row r="180" spans="1:3" x14ac:dyDescent="0.25">
      <c r="A180" s="5" t="s">
        <v>454</v>
      </c>
      <c r="B180" s="65" t="s">
        <v>4</v>
      </c>
      <c r="C180" s="5">
        <v>8</v>
      </c>
    </row>
    <row r="181" spans="1:3" x14ac:dyDescent="0.25">
      <c r="A181" s="28" t="s">
        <v>455</v>
      </c>
      <c r="B181" s="65" t="s">
        <v>4</v>
      </c>
      <c r="C181" s="28">
        <v>9</v>
      </c>
    </row>
    <row r="182" spans="1:3" x14ac:dyDescent="0.25">
      <c r="A182" s="5" t="s">
        <v>456</v>
      </c>
      <c r="B182" s="65" t="s">
        <v>4</v>
      </c>
      <c r="C182" s="28">
        <v>53</v>
      </c>
    </row>
    <row r="183" spans="1:3" x14ac:dyDescent="0.25">
      <c r="A183" s="5" t="s">
        <v>457</v>
      </c>
      <c r="B183" s="65" t="s">
        <v>4</v>
      </c>
      <c r="C183" s="5">
        <v>57</v>
      </c>
    </row>
    <row r="184" spans="1:3" x14ac:dyDescent="0.25">
      <c r="A184" s="5" t="s">
        <v>458</v>
      </c>
      <c r="B184" s="65" t="s">
        <v>4</v>
      </c>
      <c r="C184" s="5">
        <v>3</v>
      </c>
    </row>
    <row r="185" spans="1:3" x14ac:dyDescent="0.25">
      <c r="A185" s="5" t="s">
        <v>354</v>
      </c>
      <c r="B185" s="65" t="s">
        <v>4</v>
      </c>
      <c r="C185" s="5">
        <v>26</v>
      </c>
    </row>
    <row r="186" spans="1:3" x14ac:dyDescent="0.25">
      <c r="A186" s="5" t="s">
        <v>394</v>
      </c>
      <c r="B186" s="65" t="s">
        <v>4</v>
      </c>
      <c r="C186" s="5">
        <v>4</v>
      </c>
    </row>
    <row r="187" spans="1:3" x14ac:dyDescent="0.25">
      <c r="A187" s="5" t="s">
        <v>459</v>
      </c>
      <c r="B187" s="65" t="s">
        <v>4</v>
      </c>
      <c r="C187" s="5">
        <v>2</v>
      </c>
    </row>
    <row r="188" spans="1:3" x14ac:dyDescent="0.25">
      <c r="A188" s="5" t="s">
        <v>460</v>
      </c>
      <c r="B188" s="65" t="s">
        <v>4</v>
      </c>
      <c r="C188" s="5">
        <v>3</v>
      </c>
    </row>
    <row r="190" spans="1:3" ht="15.75" x14ac:dyDescent="0.25">
      <c r="A190" s="98" t="s">
        <v>155</v>
      </c>
      <c r="B190" s="98"/>
      <c r="C190" s="98"/>
    </row>
    <row r="192" spans="1:3" x14ac:dyDescent="0.25">
      <c r="A192" s="31" t="s">
        <v>1</v>
      </c>
      <c r="B192" s="60" t="s">
        <v>2</v>
      </c>
      <c r="C192" s="60" t="s">
        <v>397</v>
      </c>
    </row>
    <row r="193" spans="1:3" x14ac:dyDescent="0.25">
      <c r="A193" s="5" t="s">
        <v>157</v>
      </c>
      <c r="B193" s="65" t="s">
        <v>4</v>
      </c>
      <c r="C193" s="5">
        <v>15</v>
      </c>
    </row>
    <row r="194" spans="1:3" x14ac:dyDescent="0.25">
      <c r="A194" s="5" t="s">
        <v>158</v>
      </c>
      <c r="B194" s="65" t="s">
        <v>4</v>
      </c>
      <c r="C194" s="5">
        <v>48</v>
      </c>
    </row>
    <row r="195" spans="1:3" x14ac:dyDescent="0.25">
      <c r="A195" s="5" t="s">
        <v>461</v>
      </c>
      <c r="B195" s="65" t="s">
        <v>4</v>
      </c>
      <c r="C195" s="5">
        <v>0</v>
      </c>
    </row>
    <row r="196" spans="1:3" x14ac:dyDescent="0.25">
      <c r="A196" s="5" t="s">
        <v>159</v>
      </c>
      <c r="B196" s="65" t="s">
        <v>4</v>
      </c>
      <c r="C196" s="28">
        <v>8</v>
      </c>
    </row>
    <row r="197" spans="1:3" x14ac:dyDescent="0.25">
      <c r="A197" s="5" t="s">
        <v>462</v>
      </c>
      <c r="B197" s="65" t="s">
        <v>4</v>
      </c>
      <c r="C197" s="28">
        <v>5</v>
      </c>
    </row>
    <row r="199" spans="1:3" ht="15.75" x14ac:dyDescent="0.25">
      <c r="A199" s="98" t="s">
        <v>160</v>
      </c>
      <c r="B199" s="98"/>
      <c r="C199" s="98"/>
    </row>
    <row r="201" spans="1:3" ht="15.75" x14ac:dyDescent="0.25">
      <c r="A201" s="69" t="s">
        <v>1</v>
      </c>
      <c r="B201" s="70" t="s">
        <v>2</v>
      </c>
      <c r="C201" s="70" t="s">
        <v>397</v>
      </c>
    </row>
    <row r="202" spans="1:3" x14ac:dyDescent="0.25">
      <c r="A202" s="5" t="s">
        <v>463</v>
      </c>
      <c r="B202" s="65" t="s">
        <v>162</v>
      </c>
      <c r="C202" s="5">
        <v>15</v>
      </c>
    </row>
    <row r="203" spans="1:3" x14ac:dyDescent="0.25">
      <c r="A203" s="5" t="s">
        <v>161</v>
      </c>
      <c r="B203" s="65" t="s">
        <v>162</v>
      </c>
      <c r="C203" s="5">
        <v>2</v>
      </c>
    </row>
    <row r="204" spans="1:3" x14ac:dyDescent="0.25">
      <c r="A204" s="5" t="s">
        <v>464</v>
      </c>
      <c r="B204" s="65" t="s">
        <v>4</v>
      </c>
      <c r="C204" s="5">
        <v>18</v>
      </c>
    </row>
    <row r="205" spans="1:3" x14ac:dyDescent="0.25">
      <c r="A205" s="5" t="s">
        <v>164</v>
      </c>
      <c r="B205" s="65" t="s">
        <v>4</v>
      </c>
      <c r="C205" s="5">
        <v>4</v>
      </c>
    </row>
    <row r="206" spans="1:3" x14ac:dyDescent="0.25">
      <c r="A206" s="5" t="s">
        <v>167</v>
      </c>
      <c r="B206" s="65" t="s">
        <v>4</v>
      </c>
      <c r="C206" s="5">
        <v>6</v>
      </c>
    </row>
    <row r="207" spans="1:3" x14ac:dyDescent="0.25">
      <c r="A207" s="5" t="s">
        <v>465</v>
      </c>
      <c r="B207" s="65" t="s">
        <v>4</v>
      </c>
      <c r="C207" s="5">
        <v>28</v>
      </c>
    </row>
    <row r="208" spans="1:3" x14ac:dyDescent="0.25">
      <c r="A208" s="5" t="s">
        <v>466</v>
      </c>
      <c r="B208" s="65" t="s">
        <v>4</v>
      </c>
      <c r="C208" s="5">
        <v>7</v>
      </c>
    </row>
    <row r="209" spans="1:3" x14ac:dyDescent="0.25">
      <c r="A209" s="5" t="s">
        <v>467</v>
      </c>
      <c r="B209" s="65" t="s">
        <v>4</v>
      </c>
      <c r="C209" s="5">
        <v>30</v>
      </c>
    </row>
    <row r="210" spans="1:3" x14ac:dyDescent="0.25">
      <c r="A210" s="5" t="s">
        <v>468</v>
      </c>
      <c r="B210" s="65" t="s">
        <v>4</v>
      </c>
      <c r="C210" s="5">
        <v>48</v>
      </c>
    </row>
    <row r="211" spans="1:3" x14ac:dyDescent="0.25">
      <c r="A211" s="5" t="s">
        <v>469</v>
      </c>
      <c r="B211" s="65" t="s">
        <v>4</v>
      </c>
      <c r="C211" s="28">
        <v>25</v>
      </c>
    </row>
    <row r="212" spans="1:3" x14ac:dyDescent="0.25">
      <c r="A212" s="5" t="s">
        <v>470</v>
      </c>
      <c r="B212" s="65" t="s">
        <v>4</v>
      </c>
      <c r="C212" s="5">
        <v>6</v>
      </c>
    </row>
    <row r="213" spans="1:3" x14ac:dyDescent="0.25">
      <c r="A213" s="28" t="s">
        <v>184</v>
      </c>
      <c r="B213" s="65" t="s">
        <v>4</v>
      </c>
      <c r="C213" s="5">
        <v>8</v>
      </c>
    </row>
    <row r="214" spans="1:3" x14ac:dyDescent="0.25">
      <c r="A214" s="5" t="s">
        <v>185</v>
      </c>
      <c r="B214" s="65" t="s">
        <v>4</v>
      </c>
      <c r="C214" s="5">
        <v>6</v>
      </c>
    </row>
    <row r="215" spans="1:3" x14ac:dyDescent="0.25">
      <c r="A215" s="5" t="s">
        <v>186</v>
      </c>
      <c r="B215" s="65" t="s">
        <v>4</v>
      </c>
      <c r="C215" s="5">
        <v>8</v>
      </c>
    </row>
    <row r="216" spans="1:3" x14ac:dyDescent="0.25">
      <c r="A216" s="5" t="s">
        <v>471</v>
      </c>
      <c r="B216" s="65" t="s">
        <v>4</v>
      </c>
      <c r="C216" s="5">
        <v>7</v>
      </c>
    </row>
    <row r="217" spans="1:3" x14ac:dyDescent="0.25">
      <c r="A217" s="5" t="s">
        <v>472</v>
      </c>
      <c r="B217" s="65" t="s">
        <v>4</v>
      </c>
      <c r="C217" s="5">
        <v>5</v>
      </c>
    </row>
    <row r="218" spans="1:3" x14ac:dyDescent="0.25">
      <c r="A218" s="5" t="s">
        <v>473</v>
      </c>
      <c r="B218" s="65" t="s">
        <v>4</v>
      </c>
      <c r="C218" s="5">
        <v>19</v>
      </c>
    </row>
    <row r="219" spans="1:3" x14ac:dyDescent="0.25">
      <c r="A219" s="5" t="s">
        <v>474</v>
      </c>
      <c r="B219" s="65" t="s">
        <v>4</v>
      </c>
      <c r="C219" s="5">
        <v>1000</v>
      </c>
    </row>
    <row r="220" spans="1:3" x14ac:dyDescent="0.25">
      <c r="A220" s="71" t="s">
        <v>475</v>
      </c>
      <c r="B220" s="65" t="s">
        <v>4</v>
      </c>
      <c r="C220" s="71">
        <v>3</v>
      </c>
    </row>
    <row r="222" spans="1:3" ht="15.75" x14ac:dyDescent="0.25">
      <c r="A222" s="98" t="s">
        <v>193</v>
      </c>
      <c r="B222" s="98"/>
      <c r="C222" s="98"/>
    </row>
    <row r="224" spans="1:3" x14ac:dyDescent="0.25">
      <c r="A224" s="5" t="s">
        <v>476</v>
      </c>
      <c r="B224" s="65" t="s">
        <v>4</v>
      </c>
      <c r="C224" s="5">
        <v>28</v>
      </c>
    </row>
    <row r="225" spans="1:3" x14ac:dyDescent="0.25">
      <c r="A225" s="5" t="s">
        <v>322</v>
      </c>
      <c r="B225" s="65" t="s">
        <v>4</v>
      </c>
      <c r="C225" s="5">
        <v>6</v>
      </c>
    </row>
    <row r="227" spans="1:3" x14ac:dyDescent="0.25">
      <c r="A227" s="4" t="s">
        <v>356</v>
      </c>
    </row>
    <row r="228" spans="1:3" x14ac:dyDescent="0.25">
      <c r="A228" s="76" t="s">
        <v>357</v>
      </c>
    </row>
    <row r="229" spans="1:3" x14ac:dyDescent="0.25">
      <c r="A229" s="4" t="s">
        <v>358</v>
      </c>
    </row>
  </sheetData>
  <mergeCells count="7">
    <mergeCell ref="A222:C222"/>
    <mergeCell ref="A1:C1"/>
    <mergeCell ref="A2:C2"/>
    <mergeCell ref="A4:C4"/>
    <mergeCell ref="A154:C154"/>
    <mergeCell ref="A190:C190"/>
    <mergeCell ref="A199:C19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20"/>
  <sheetViews>
    <sheetView workbookViewId="0">
      <selection activeCell="F15" sqref="F15"/>
    </sheetView>
  </sheetViews>
  <sheetFormatPr baseColWidth="10" defaultRowHeight="15" x14ac:dyDescent="0.25"/>
  <cols>
    <col min="1" max="1" width="11.140625" style="4" customWidth="1"/>
    <col min="2" max="2" width="48.85546875" style="4" customWidth="1"/>
    <col min="3" max="6" width="11.42578125" style="4"/>
    <col min="7" max="7" width="18.85546875" style="4" customWidth="1"/>
    <col min="8" max="16384" width="11.42578125" style="4"/>
  </cols>
  <sheetData>
    <row r="8" spans="1:7" x14ac:dyDescent="0.25">
      <c r="A8" s="96" t="s">
        <v>196</v>
      </c>
      <c r="B8" s="96"/>
      <c r="C8" s="96"/>
      <c r="D8" s="96"/>
      <c r="E8" s="96"/>
      <c r="F8" s="96"/>
    </row>
    <row r="9" spans="1:7" x14ac:dyDescent="0.25">
      <c r="A9" s="97" t="s">
        <v>198</v>
      </c>
      <c r="B9" s="97"/>
      <c r="C9" s="97"/>
      <c r="D9" s="97"/>
      <c r="E9" s="97"/>
      <c r="F9" s="97"/>
    </row>
    <row r="10" spans="1:7" x14ac:dyDescent="0.25">
      <c r="A10" s="97" t="s">
        <v>197</v>
      </c>
      <c r="B10" s="97"/>
      <c r="C10" s="97"/>
      <c r="D10" s="97"/>
      <c r="E10" s="97"/>
      <c r="F10" s="97"/>
    </row>
    <row r="11" spans="1:7" x14ac:dyDescent="0.25">
      <c r="A11" s="58"/>
      <c r="B11" s="58"/>
      <c r="C11" s="58"/>
      <c r="D11" s="58"/>
    </row>
    <row r="12" spans="1:7" ht="15.75" x14ac:dyDescent="0.25">
      <c r="A12" s="98" t="s">
        <v>481</v>
      </c>
      <c r="B12" s="98"/>
      <c r="C12" s="98"/>
      <c r="D12" s="98"/>
      <c r="E12" s="98"/>
      <c r="F12" s="98"/>
      <c r="G12" s="59"/>
    </row>
    <row r="13" spans="1:7" ht="15.75" x14ac:dyDescent="0.25">
      <c r="A13" s="98" t="s">
        <v>195</v>
      </c>
      <c r="B13" s="98"/>
      <c r="C13" s="98"/>
      <c r="D13" s="98"/>
      <c r="E13" s="98"/>
      <c r="F13" s="98"/>
      <c r="G13" s="59"/>
    </row>
    <row r="14" spans="1:7" ht="15.75" x14ac:dyDescent="0.25">
      <c r="A14" s="98"/>
      <c r="B14" s="98"/>
      <c r="C14" s="98"/>
      <c r="D14" s="98"/>
      <c r="E14" s="98"/>
      <c r="F14" s="98"/>
      <c r="G14" s="21"/>
    </row>
    <row r="15" spans="1:7" ht="15.75" x14ac:dyDescent="0.25">
      <c r="A15" s="59"/>
      <c r="B15" s="59"/>
      <c r="C15" s="59"/>
      <c r="D15" s="59"/>
      <c r="E15" s="59"/>
      <c r="F15" s="59"/>
      <c r="G15" s="59"/>
    </row>
    <row r="16" spans="1:7" ht="30.75" customHeight="1" x14ac:dyDescent="0.3">
      <c r="A16" s="25" t="s">
        <v>0</v>
      </c>
      <c r="B16" s="25" t="s">
        <v>253</v>
      </c>
      <c r="C16" s="26" t="s">
        <v>2</v>
      </c>
      <c r="D16" s="26" t="s">
        <v>3</v>
      </c>
      <c r="E16" s="27" t="s">
        <v>200</v>
      </c>
      <c r="F16" s="27" t="s">
        <v>201</v>
      </c>
      <c r="G16" s="27" t="s">
        <v>199</v>
      </c>
    </row>
    <row r="17" spans="1:7" ht="30.75" customHeight="1" x14ac:dyDescent="0.25">
      <c r="A17" s="6"/>
      <c r="B17" s="22" t="s">
        <v>260</v>
      </c>
      <c r="C17" s="8" t="s">
        <v>4</v>
      </c>
      <c r="D17" s="6">
        <v>0</v>
      </c>
      <c r="E17" s="6"/>
      <c r="F17" s="6"/>
      <c r="G17" s="5">
        <f t="shared" ref="G17:G80" si="0">D17+E17-F17</f>
        <v>0</v>
      </c>
    </row>
    <row r="18" spans="1:7" ht="30.75" customHeight="1" x14ac:dyDescent="0.25">
      <c r="A18" s="6"/>
      <c r="B18" s="23" t="s">
        <v>5</v>
      </c>
      <c r="C18" s="8" t="s">
        <v>4</v>
      </c>
      <c r="D18" s="6">
        <v>9</v>
      </c>
      <c r="E18" s="6"/>
      <c r="F18" s="6"/>
      <c r="G18" s="5">
        <f t="shared" si="0"/>
        <v>9</v>
      </c>
    </row>
    <row r="19" spans="1:7" ht="30.75" customHeight="1" x14ac:dyDescent="0.25">
      <c r="A19" s="6"/>
      <c r="B19" s="23" t="s">
        <v>6</v>
      </c>
      <c r="C19" s="8" t="s">
        <v>4</v>
      </c>
      <c r="D19" s="6">
        <v>16</v>
      </c>
      <c r="E19" s="6"/>
      <c r="F19" s="6">
        <v>2</v>
      </c>
      <c r="G19" s="5">
        <f t="shared" si="0"/>
        <v>14</v>
      </c>
    </row>
    <row r="20" spans="1:7" ht="30.75" customHeight="1" x14ac:dyDescent="0.25">
      <c r="A20" s="6"/>
      <c r="B20" s="23" t="s">
        <v>7</v>
      </c>
      <c r="C20" s="8" t="s">
        <v>4</v>
      </c>
      <c r="D20" s="6">
        <v>0</v>
      </c>
      <c r="E20" s="6">
        <v>24</v>
      </c>
      <c r="F20" s="6"/>
      <c r="G20" s="5">
        <f t="shared" si="0"/>
        <v>24</v>
      </c>
    </row>
    <row r="21" spans="1:7" ht="30.75" customHeight="1" x14ac:dyDescent="0.25">
      <c r="A21" s="6"/>
      <c r="B21" s="23" t="s">
        <v>8</v>
      </c>
      <c r="C21" s="8" t="s">
        <v>4</v>
      </c>
      <c r="D21" s="6">
        <v>270</v>
      </c>
      <c r="E21" s="6">
        <v>100</v>
      </c>
      <c r="F21" s="6">
        <v>58</v>
      </c>
      <c r="G21" s="5">
        <f t="shared" si="0"/>
        <v>312</v>
      </c>
    </row>
    <row r="22" spans="1:7" ht="30.75" customHeight="1" x14ac:dyDescent="0.25">
      <c r="A22" s="6"/>
      <c r="B22" s="23" t="s">
        <v>9</v>
      </c>
      <c r="C22" s="8" t="s">
        <v>4</v>
      </c>
      <c r="D22" s="6">
        <v>48</v>
      </c>
      <c r="E22" s="6"/>
      <c r="F22" s="6"/>
      <c r="G22" s="5">
        <f t="shared" si="0"/>
        <v>48</v>
      </c>
    </row>
    <row r="23" spans="1:7" ht="30.75" customHeight="1" x14ac:dyDescent="0.25">
      <c r="A23" s="6"/>
      <c r="B23" s="23" t="s">
        <v>10</v>
      </c>
      <c r="C23" s="8" t="s">
        <v>4</v>
      </c>
      <c r="D23" s="5">
        <v>940</v>
      </c>
      <c r="E23" s="5">
        <v>720</v>
      </c>
      <c r="F23" s="5">
        <v>339</v>
      </c>
      <c r="G23" s="5">
        <f t="shared" si="0"/>
        <v>1321</v>
      </c>
    </row>
    <row r="24" spans="1:7" ht="30.75" customHeight="1" x14ac:dyDescent="0.25">
      <c r="A24" s="6"/>
      <c r="B24" s="23" t="s">
        <v>359</v>
      </c>
      <c r="C24" s="8" t="s">
        <v>4</v>
      </c>
      <c r="D24" s="5">
        <v>0</v>
      </c>
      <c r="E24" s="5">
        <v>5</v>
      </c>
      <c r="F24" s="5">
        <v>5</v>
      </c>
      <c r="G24" s="5">
        <f t="shared" si="0"/>
        <v>0</v>
      </c>
    </row>
    <row r="25" spans="1:7" ht="30.75" customHeight="1" x14ac:dyDescent="0.25">
      <c r="A25" s="6"/>
      <c r="B25" s="23" t="s">
        <v>12</v>
      </c>
      <c r="C25" s="8" t="s">
        <v>4</v>
      </c>
      <c r="D25" s="5">
        <v>38</v>
      </c>
      <c r="E25" s="5"/>
      <c r="F25" s="5">
        <v>3</v>
      </c>
      <c r="G25" s="5">
        <f t="shared" si="0"/>
        <v>35</v>
      </c>
    </row>
    <row r="26" spans="1:7" ht="30.75" customHeight="1" x14ac:dyDescent="0.25">
      <c r="A26" s="6"/>
      <c r="B26" s="23" t="s">
        <v>13</v>
      </c>
      <c r="C26" s="8" t="s">
        <v>4</v>
      </c>
      <c r="D26" s="5">
        <v>5</v>
      </c>
      <c r="E26" s="5"/>
      <c r="F26" s="5"/>
      <c r="G26" s="5">
        <f t="shared" si="0"/>
        <v>5</v>
      </c>
    </row>
    <row r="27" spans="1:7" ht="30.75" customHeight="1" x14ac:dyDescent="0.25">
      <c r="A27" s="6"/>
      <c r="B27" s="23" t="s">
        <v>360</v>
      </c>
      <c r="C27" s="8" t="s">
        <v>4</v>
      </c>
      <c r="D27" s="5"/>
      <c r="E27" s="5">
        <v>1000</v>
      </c>
      <c r="F27" s="5">
        <v>600</v>
      </c>
      <c r="G27" s="5">
        <v>500</v>
      </c>
    </row>
    <row r="28" spans="1:7" ht="30.75" customHeight="1" x14ac:dyDescent="0.25">
      <c r="A28" s="6"/>
      <c r="B28" s="23" t="s">
        <v>14</v>
      </c>
      <c r="C28" s="8" t="s">
        <v>4</v>
      </c>
      <c r="D28" s="5">
        <v>5</v>
      </c>
      <c r="E28" s="5"/>
      <c r="F28" s="5">
        <v>5</v>
      </c>
      <c r="G28" s="5">
        <f t="shared" si="0"/>
        <v>0</v>
      </c>
    </row>
    <row r="29" spans="1:7" ht="30.75" customHeight="1" x14ac:dyDescent="0.25">
      <c r="A29" s="6"/>
      <c r="B29" s="23" t="s">
        <v>232</v>
      </c>
      <c r="C29" s="8" t="s">
        <v>4</v>
      </c>
      <c r="D29" s="5">
        <v>0</v>
      </c>
      <c r="E29" s="5">
        <v>200</v>
      </c>
      <c r="F29" s="5">
        <v>25</v>
      </c>
      <c r="G29" s="5">
        <f t="shared" si="0"/>
        <v>175</v>
      </c>
    </row>
    <row r="30" spans="1:7" ht="30.75" customHeight="1" x14ac:dyDescent="0.25">
      <c r="A30" s="6"/>
      <c r="B30" s="23" t="s">
        <v>15</v>
      </c>
      <c r="C30" s="8" t="s">
        <v>4</v>
      </c>
      <c r="D30" s="5">
        <v>62</v>
      </c>
      <c r="E30" s="5"/>
      <c r="F30" s="5">
        <v>12</v>
      </c>
      <c r="G30" s="5">
        <f t="shared" si="0"/>
        <v>50</v>
      </c>
    </row>
    <row r="31" spans="1:7" ht="30.75" customHeight="1" x14ac:dyDescent="0.25">
      <c r="A31" s="6"/>
      <c r="B31" s="23" t="s">
        <v>16</v>
      </c>
      <c r="C31" s="8" t="s">
        <v>4</v>
      </c>
      <c r="D31" s="5">
        <v>64</v>
      </c>
      <c r="E31" s="5"/>
      <c r="F31" s="5">
        <v>6</v>
      </c>
      <c r="G31" s="5">
        <f t="shared" si="0"/>
        <v>58</v>
      </c>
    </row>
    <row r="32" spans="1:7" ht="30.75" customHeight="1" x14ac:dyDescent="0.25">
      <c r="A32" s="6"/>
      <c r="B32" s="23" t="s">
        <v>17</v>
      </c>
      <c r="C32" s="8" t="s">
        <v>4</v>
      </c>
      <c r="D32" s="5">
        <v>66</v>
      </c>
      <c r="E32" s="5"/>
      <c r="F32" s="5">
        <v>17</v>
      </c>
      <c r="G32" s="5">
        <f t="shared" si="0"/>
        <v>49</v>
      </c>
    </row>
    <row r="33" spans="1:7" ht="30.75" customHeight="1" x14ac:dyDescent="0.25">
      <c r="A33" s="6"/>
      <c r="B33" s="23" t="s">
        <v>18</v>
      </c>
      <c r="C33" s="8" t="s">
        <v>4</v>
      </c>
      <c r="D33" s="5">
        <v>58</v>
      </c>
      <c r="E33" s="5"/>
      <c r="F33" s="5">
        <v>22</v>
      </c>
      <c r="G33" s="5">
        <f t="shared" si="0"/>
        <v>36</v>
      </c>
    </row>
    <row r="34" spans="1:7" ht="30.75" customHeight="1" x14ac:dyDescent="0.25">
      <c r="A34" s="6"/>
      <c r="B34" s="23" t="s">
        <v>19</v>
      </c>
      <c r="C34" s="8" t="s">
        <v>4</v>
      </c>
      <c r="D34" s="5">
        <v>55</v>
      </c>
      <c r="E34" s="5"/>
      <c r="F34" s="5">
        <v>21</v>
      </c>
      <c r="G34" s="5">
        <f t="shared" si="0"/>
        <v>34</v>
      </c>
    </row>
    <row r="35" spans="1:7" ht="30.75" customHeight="1" x14ac:dyDescent="0.25">
      <c r="A35" s="6"/>
      <c r="B35" s="23" t="s">
        <v>236</v>
      </c>
      <c r="C35" s="8" t="s">
        <v>4</v>
      </c>
      <c r="D35" s="5">
        <v>14</v>
      </c>
      <c r="E35" s="5">
        <v>48</v>
      </c>
      <c r="F35" s="5">
        <v>15</v>
      </c>
      <c r="G35" s="5">
        <f t="shared" si="0"/>
        <v>47</v>
      </c>
    </row>
    <row r="36" spans="1:7" ht="30.75" customHeight="1" x14ac:dyDescent="0.25">
      <c r="A36" s="6"/>
      <c r="B36" s="23" t="s">
        <v>20</v>
      </c>
      <c r="C36" s="8" t="s">
        <v>4</v>
      </c>
      <c r="D36" s="5">
        <v>266</v>
      </c>
      <c r="E36" s="5"/>
      <c r="F36" s="5">
        <v>72</v>
      </c>
      <c r="G36" s="5">
        <f t="shared" si="0"/>
        <v>194</v>
      </c>
    </row>
    <row r="37" spans="1:7" ht="30.75" customHeight="1" x14ac:dyDescent="0.25">
      <c r="A37" s="6"/>
      <c r="B37" s="23" t="s">
        <v>218</v>
      </c>
      <c r="C37" s="8" t="s">
        <v>4</v>
      </c>
      <c r="D37" s="5">
        <v>48</v>
      </c>
      <c r="E37" s="5">
        <v>120</v>
      </c>
      <c r="F37" s="5">
        <v>78</v>
      </c>
      <c r="G37" s="5">
        <f t="shared" si="0"/>
        <v>90</v>
      </c>
    </row>
    <row r="38" spans="1:7" ht="30.75" customHeight="1" x14ac:dyDescent="0.25">
      <c r="A38" s="6"/>
      <c r="B38" s="23" t="s">
        <v>21</v>
      </c>
      <c r="C38" s="8" t="s">
        <v>4</v>
      </c>
      <c r="D38" s="5">
        <v>22</v>
      </c>
      <c r="E38" s="5"/>
      <c r="F38" s="5">
        <v>8</v>
      </c>
      <c r="G38" s="5">
        <f t="shared" si="0"/>
        <v>14</v>
      </c>
    </row>
    <row r="39" spans="1:7" ht="30.75" customHeight="1" x14ac:dyDescent="0.25">
      <c r="A39" s="6"/>
      <c r="B39" s="23" t="s">
        <v>22</v>
      </c>
      <c r="C39" s="8" t="s">
        <v>4</v>
      </c>
      <c r="D39" s="28">
        <v>4</v>
      </c>
      <c r="E39" s="5"/>
      <c r="F39" s="5"/>
      <c r="G39" s="5">
        <f t="shared" si="0"/>
        <v>4</v>
      </c>
    </row>
    <row r="40" spans="1:7" ht="30.75" customHeight="1" x14ac:dyDescent="0.25">
      <c r="A40" s="6"/>
      <c r="B40" s="23" t="s">
        <v>23</v>
      </c>
      <c r="C40" s="8" t="s">
        <v>4</v>
      </c>
      <c r="D40" s="28">
        <v>17</v>
      </c>
      <c r="E40" s="5"/>
      <c r="F40" s="5">
        <v>2</v>
      </c>
      <c r="G40" s="5">
        <f t="shared" si="0"/>
        <v>15</v>
      </c>
    </row>
    <row r="41" spans="1:7" ht="30.75" customHeight="1" x14ac:dyDescent="0.25">
      <c r="A41" s="6"/>
      <c r="B41" s="23" t="s">
        <v>24</v>
      </c>
      <c r="C41" s="8" t="s">
        <v>4</v>
      </c>
      <c r="D41" s="28">
        <v>10</v>
      </c>
      <c r="E41" s="5">
        <v>100</v>
      </c>
      <c r="F41" s="5"/>
      <c r="G41" s="5">
        <f t="shared" si="0"/>
        <v>110</v>
      </c>
    </row>
    <row r="42" spans="1:7" ht="30.75" customHeight="1" x14ac:dyDescent="0.25">
      <c r="A42" s="6"/>
      <c r="B42" s="23" t="s">
        <v>25</v>
      </c>
      <c r="C42" s="8" t="s">
        <v>4</v>
      </c>
      <c r="D42" s="28">
        <v>4</v>
      </c>
      <c r="E42" s="5"/>
      <c r="F42" s="5"/>
      <c r="G42" s="5">
        <f t="shared" si="0"/>
        <v>4</v>
      </c>
    </row>
    <row r="43" spans="1:7" ht="30.75" customHeight="1" x14ac:dyDescent="0.25">
      <c r="A43" s="6"/>
      <c r="B43" s="23" t="s">
        <v>26</v>
      </c>
      <c r="C43" s="8" t="s">
        <v>4</v>
      </c>
      <c r="D43" s="28">
        <v>8</v>
      </c>
      <c r="E43" s="5"/>
      <c r="F43" s="5">
        <v>2</v>
      </c>
      <c r="G43" s="5">
        <f t="shared" si="0"/>
        <v>6</v>
      </c>
    </row>
    <row r="44" spans="1:7" ht="30.75" customHeight="1" x14ac:dyDescent="0.25">
      <c r="A44" s="6"/>
      <c r="B44" s="23" t="s">
        <v>27</v>
      </c>
      <c r="C44" s="8" t="s">
        <v>4</v>
      </c>
      <c r="D44" s="5">
        <v>2</v>
      </c>
      <c r="E44" s="5">
        <v>12</v>
      </c>
      <c r="F44" s="5"/>
      <c r="G44" s="5">
        <f t="shared" si="0"/>
        <v>14</v>
      </c>
    </row>
    <row r="45" spans="1:7" ht="30.75" customHeight="1" x14ac:dyDescent="0.25">
      <c r="A45" s="6"/>
      <c r="B45" s="23" t="s">
        <v>28</v>
      </c>
      <c r="C45" s="8" t="s">
        <v>4</v>
      </c>
      <c r="D45" s="28">
        <v>6</v>
      </c>
      <c r="E45" s="5"/>
      <c r="F45" s="5"/>
      <c r="G45" s="5">
        <f t="shared" si="0"/>
        <v>6</v>
      </c>
    </row>
    <row r="46" spans="1:7" ht="30.75" customHeight="1" x14ac:dyDescent="0.25">
      <c r="A46" s="6"/>
      <c r="B46" s="23" t="s">
        <v>29</v>
      </c>
      <c r="C46" s="8" t="s">
        <v>4</v>
      </c>
      <c r="D46" s="28">
        <v>4</v>
      </c>
      <c r="E46" s="5"/>
      <c r="F46" s="5"/>
      <c r="G46" s="5">
        <f t="shared" si="0"/>
        <v>4</v>
      </c>
    </row>
    <row r="47" spans="1:7" ht="30.75" customHeight="1" x14ac:dyDescent="0.25">
      <c r="A47" s="6"/>
      <c r="B47" s="23" t="s">
        <v>30</v>
      </c>
      <c r="C47" s="8" t="s">
        <v>4</v>
      </c>
      <c r="D47" s="28">
        <v>0</v>
      </c>
      <c r="E47" s="5">
        <v>96</v>
      </c>
      <c r="F47" s="5">
        <v>24</v>
      </c>
      <c r="G47" s="5">
        <f t="shared" si="0"/>
        <v>72</v>
      </c>
    </row>
    <row r="48" spans="1:7" ht="30.75" customHeight="1" x14ac:dyDescent="0.25">
      <c r="A48" s="6"/>
      <c r="B48" s="23" t="s">
        <v>211</v>
      </c>
      <c r="C48" s="8" t="s">
        <v>4</v>
      </c>
      <c r="D48" s="28">
        <v>0</v>
      </c>
      <c r="E48" s="5">
        <v>96</v>
      </c>
      <c r="F48" s="5">
        <v>36</v>
      </c>
      <c r="G48" s="5">
        <f t="shared" si="0"/>
        <v>60</v>
      </c>
    </row>
    <row r="49" spans="1:7" ht="30.75" customHeight="1" x14ac:dyDescent="0.25">
      <c r="A49" s="6"/>
      <c r="B49" s="23" t="s">
        <v>31</v>
      </c>
      <c r="C49" s="8" t="s">
        <v>32</v>
      </c>
      <c r="D49" s="28">
        <v>188</v>
      </c>
      <c r="E49" s="5"/>
      <c r="F49" s="5">
        <v>61</v>
      </c>
      <c r="G49" s="5">
        <f t="shared" si="0"/>
        <v>127</v>
      </c>
    </row>
    <row r="50" spans="1:7" ht="30.75" customHeight="1" x14ac:dyDescent="0.25">
      <c r="A50" s="6"/>
      <c r="B50" s="23" t="s">
        <v>33</v>
      </c>
      <c r="C50" s="8" t="s">
        <v>32</v>
      </c>
      <c r="D50" s="28">
        <v>125</v>
      </c>
      <c r="E50" s="5"/>
      <c r="F50" s="5">
        <v>76</v>
      </c>
      <c r="G50" s="5">
        <f t="shared" si="0"/>
        <v>49</v>
      </c>
    </row>
    <row r="51" spans="1:7" ht="30.75" customHeight="1" x14ac:dyDescent="0.25">
      <c r="A51" s="6"/>
      <c r="B51" s="23" t="s">
        <v>34</v>
      </c>
      <c r="C51" s="8" t="s">
        <v>4</v>
      </c>
      <c r="D51" s="28">
        <v>46</v>
      </c>
      <c r="E51" s="5">
        <v>24</v>
      </c>
      <c r="F51" s="5">
        <v>9</v>
      </c>
      <c r="G51" s="5">
        <f t="shared" si="0"/>
        <v>61</v>
      </c>
    </row>
    <row r="52" spans="1:7" ht="30.75" customHeight="1" x14ac:dyDescent="0.25">
      <c r="A52" s="6"/>
      <c r="B52" s="23" t="s">
        <v>35</v>
      </c>
      <c r="C52" s="8" t="s">
        <v>4</v>
      </c>
      <c r="D52" s="5">
        <v>0</v>
      </c>
      <c r="E52" s="5"/>
      <c r="F52" s="5"/>
      <c r="G52" s="5">
        <f t="shared" si="0"/>
        <v>0</v>
      </c>
    </row>
    <row r="53" spans="1:7" ht="30.75" customHeight="1" x14ac:dyDescent="0.25">
      <c r="A53" s="6"/>
      <c r="B53" s="23" t="s">
        <v>36</v>
      </c>
      <c r="C53" s="8" t="s">
        <v>4</v>
      </c>
      <c r="D53" s="5">
        <v>4</v>
      </c>
      <c r="E53" s="5">
        <v>24</v>
      </c>
      <c r="F53" s="5">
        <v>4</v>
      </c>
      <c r="G53" s="5">
        <f t="shared" si="0"/>
        <v>24</v>
      </c>
    </row>
    <row r="54" spans="1:7" ht="30.75" customHeight="1" x14ac:dyDescent="0.25">
      <c r="A54" s="6"/>
      <c r="B54" s="23" t="s">
        <v>231</v>
      </c>
      <c r="C54" s="8" t="s">
        <v>4</v>
      </c>
      <c r="D54" s="5">
        <v>38</v>
      </c>
      <c r="E54" s="5"/>
      <c r="F54" s="5">
        <v>2</v>
      </c>
      <c r="G54" s="5">
        <f t="shared" si="0"/>
        <v>36</v>
      </c>
    </row>
    <row r="55" spans="1:7" ht="30.75" customHeight="1" x14ac:dyDescent="0.25">
      <c r="A55" s="6"/>
      <c r="B55" s="23" t="s">
        <v>234</v>
      </c>
      <c r="C55" s="8" t="s">
        <v>4</v>
      </c>
      <c r="D55" s="5">
        <v>10</v>
      </c>
      <c r="E55" s="5"/>
      <c r="F55" s="5">
        <v>3</v>
      </c>
      <c r="G55" s="5">
        <f t="shared" si="0"/>
        <v>7</v>
      </c>
    </row>
    <row r="56" spans="1:7" ht="30.75" customHeight="1" x14ac:dyDescent="0.25">
      <c r="A56" s="6"/>
      <c r="B56" s="23" t="s">
        <v>235</v>
      </c>
      <c r="C56" s="8" t="s">
        <v>4</v>
      </c>
      <c r="D56" s="5">
        <v>1</v>
      </c>
      <c r="E56" s="5">
        <v>12</v>
      </c>
      <c r="F56" s="5">
        <v>4</v>
      </c>
      <c r="G56" s="5">
        <f t="shared" si="0"/>
        <v>9</v>
      </c>
    </row>
    <row r="57" spans="1:7" ht="30.75" customHeight="1" x14ac:dyDescent="0.25">
      <c r="A57" s="6"/>
      <c r="B57" s="23" t="s">
        <v>37</v>
      </c>
      <c r="C57" s="8" t="s">
        <v>4</v>
      </c>
      <c r="D57" s="5">
        <v>0</v>
      </c>
      <c r="E57" s="5">
        <v>5</v>
      </c>
      <c r="F57" s="5"/>
      <c r="G57" s="5">
        <f t="shared" si="0"/>
        <v>5</v>
      </c>
    </row>
    <row r="58" spans="1:7" ht="30.75" customHeight="1" x14ac:dyDescent="0.25">
      <c r="A58" s="6"/>
      <c r="B58" s="23" t="s">
        <v>38</v>
      </c>
      <c r="C58" s="8" t="s">
        <v>4</v>
      </c>
      <c r="D58" s="5">
        <v>6</v>
      </c>
      <c r="E58" s="5">
        <v>6</v>
      </c>
      <c r="F58" s="5">
        <v>4</v>
      </c>
      <c r="G58" s="5">
        <f t="shared" si="0"/>
        <v>8</v>
      </c>
    </row>
    <row r="59" spans="1:7" ht="30.75" customHeight="1" x14ac:dyDescent="0.25">
      <c r="A59" s="6"/>
      <c r="B59" s="23" t="s">
        <v>243</v>
      </c>
      <c r="C59" s="8" t="s">
        <v>203</v>
      </c>
      <c r="D59" s="5">
        <v>0</v>
      </c>
      <c r="E59" s="5">
        <v>24</v>
      </c>
      <c r="F59" s="5">
        <v>2</v>
      </c>
      <c r="G59" s="5">
        <f t="shared" si="0"/>
        <v>22</v>
      </c>
    </row>
    <row r="60" spans="1:7" ht="30.75" customHeight="1" x14ac:dyDescent="0.25">
      <c r="A60" s="6"/>
      <c r="B60" s="23" t="s">
        <v>39</v>
      </c>
      <c r="C60" s="8" t="s">
        <v>4</v>
      </c>
      <c r="D60" s="5">
        <v>194</v>
      </c>
      <c r="E60" s="5"/>
      <c r="F60" s="5">
        <v>20</v>
      </c>
      <c r="G60" s="5">
        <f t="shared" si="0"/>
        <v>174</v>
      </c>
    </row>
    <row r="61" spans="1:7" ht="30.75" customHeight="1" x14ac:dyDescent="0.25">
      <c r="A61" s="6"/>
      <c r="B61" s="23" t="s">
        <v>40</v>
      </c>
      <c r="C61" s="8" t="s">
        <v>4</v>
      </c>
      <c r="D61" s="5">
        <v>50</v>
      </c>
      <c r="E61" s="5"/>
      <c r="F61" s="5"/>
      <c r="G61" s="5">
        <f t="shared" si="0"/>
        <v>50</v>
      </c>
    </row>
    <row r="62" spans="1:7" ht="30.75" customHeight="1" x14ac:dyDescent="0.25">
      <c r="A62" s="6"/>
      <c r="B62" s="23" t="s">
        <v>204</v>
      </c>
      <c r="C62" s="8" t="s">
        <v>4</v>
      </c>
      <c r="D62" s="28">
        <v>22</v>
      </c>
      <c r="E62" s="5"/>
      <c r="F62" s="5">
        <v>2</v>
      </c>
      <c r="G62" s="5">
        <f t="shared" si="0"/>
        <v>20</v>
      </c>
    </row>
    <row r="63" spans="1:7" ht="30.75" customHeight="1" x14ac:dyDescent="0.25">
      <c r="A63" s="6"/>
      <c r="B63" s="23" t="s">
        <v>41</v>
      </c>
      <c r="C63" s="8" t="s">
        <v>4</v>
      </c>
      <c r="D63" s="28">
        <v>0</v>
      </c>
      <c r="E63" s="5"/>
      <c r="F63" s="5"/>
      <c r="G63" s="5">
        <f t="shared" si="0"/>
        <v>0</v>
      </c>
    </row>
    <row r="64" spans="1:7" ht="30.75" customHeight="1" x14ac:dyDescent="0.25">
      <c r="A64" s="6"/>
      <c r="B64" s="23" t="s">
        <v>42</v>
      </c>
      <c r="C64" s="8" t="s">
        <v>4</v>
      </c>
      <c r="D64" s="28">
        <v>24</v>
      </c>
      <c r="E64" s="5"/>
      <c r="F64" s="5"/>
      <c r="G64" s="5">
        <f t="shared" si="0"/>
        <v>24</v>
      </c>
    </row>
    <row r="65" spans="1:7" ht="30.75" customHeight="1" x14ac:dyDescent="0.25">
      <c r="A65" s="6"/>
      <c r="B65" s="23" t="s">
        <v>43</v>
      </c>
      <c r="C65" s="8" t="s">
        <v>4</v>
      </c>
      <c r="D65" s="28">
        <v>20</v>
      </c>
      <c r="E65" s="5"/>
      <c r="F65" s="5"/>
      <c r="G65" s="5">
        <f t="shared" si="0"/>
        <v>20</v>
      </c>
    </row>
    <row r="66" spans="1:7" ht="30.75" customHeight="1" x14ac:dyDescent="0.25">
      <c r="A66" s="6"/>
      <c r="B66" s="23" t="s">
        <v>44</v>
      </c>
      <c r="C66" s="8" t="s">
        <v>4</v>
      </c>
      <c r="D66" s="28">
        <v>130</v>
      </c>
      <c r="E66" s="5"/>
      <c r="F66" s="5"/>
      <c r="G66" s="5">
        <f t="shared" si="0"/>
        <v>130</v>
      </c>
    </row>
    <row r="67" spans="1:7" ht="30.75" customHeight="1" x14ac:dyDescent="0.25">
      <c r="A67" s="6"/>
      <c r="B67" s="23" t="s">
        <v>45</v>
      </c>
      <c r="C67" s="8" t="s">
        <v>4</v>
      </c>
      <c r="D67" s="28">
        <v>25</v>
      </c>
      <c r="E67" s="5"/>
      <c r="F67" s="5"/>
      <c r="G67" s="5">
        <f t="shared" si="0"/>
        <v>25</v>
      </c>
    </row>
    <row r="68" spans="1:7" ht="30.75" customHeight="1" x14ac:dyDescent="0.25">
      <c r="A68" s="6"/>
      <c r="B68" s="23" t="s">
        <v>202</v>
      </c>
      <c r="C68" s="8" t="s">
        <v>203</v>
      </c>
      <c r="D68" s="28">
        <v>18</v>
      </c>
      <c r="E68" s="5"/>
      <c r="F68" s="5">
        <v>7</v>
      </c>
      <c r="G68" s="5">
        <f t="shared" si="0"/>
        <v>11</v>
      </c>
    </row>
    <row r="69" spans="1:7" ht="30.75" customHeight="1" x14ac:dyDescent="0.25">
      <c r="A69" s="6"/>
      <c r="B69" s="23" t="s">
        <v>264</v>
      </c>
      <c r="C69" s="8" t="s">
        <v>4</v>
      </c>
      <c r="D69" s="28">
        <v>0</v>
      </c>
      <c r="E69" s="5"/>
      <c r="F69" s="5"/>
      <c r="G69" s="5">
        <f t="shared" si="0"/>
        <v>0</v>
      </c>
    </row>
    <row r="70" spans="1:7" ht="30.75" customHeight="1" x14ac:dyDescent="0.25">
      <c r="A70" s="6"/>
      <c r="B70" s="23" t="s">
        <v>265</v>
      </c>
      <c r="C70" s="8" t="s">
        <v>4</v>
      </c>
      <c r="D70" s="28">
        <v>400</v>
      </c>
      <c r="E70" s="5"/>
      <c r="F70" s="5">
        <v>100</v>
      </c>
      <c r="G70" s="5">
        <f t="shared" si="0"/>
        <v>300</v>
      </c>
    </row>
    <row r="71" spans="1:7" ht="30.75" customHeight="1" x14ac:dyDescent="0.25">
      <c r="A71" s="6"/>
      <c r="B71" s="23" t="s">
        <v>266</v>
      </c>
      <c r="C71" s="8" t="s">
        <v>4</v>
      </c>
      <c r="D71" s="28">
        <v>200</v>
      </c>
      <c r="E71" s="5"/>
      <c r="F71" s="5">
        <v>50</v>
      </c>
      <c r="G71" s="5">
        <f t="shared" si="0"/>
        <v>150</v>
      </c>
    </row>
    <row r="72" spans="1:7" ht="30.75" customHeight="1" x14ac:dyDescent="0.25">
      <c r="A72" s="6"/>
      <c r="B72" s="23" t="s">
        <v>46</v>
      </c>
      <c r="C72" s="8" t="s">
        <v>4</v>
      </c>
      <c r="D72" s="28">
        <v>200</v>
      </c>
      <c r="E72" s="5"/>
      <c r="F72" s="5">
        <v>100</v>
      </c>
      <c r="G72" s="5">
        <f t="shared" si="0"/>
        <v>100</v>
      </c>
    </row>
    <row r="73" spans="1:7" ht="30.75" customHeight="1" x14ac:dyDescent="0.25">
      <c r="A73" s="6"/>
      <c r="B73" s="23" t="s">
        <v>238</v>
      </c>
      <c r="C73" s="8" t="s">
        <v>4</v>
      </c>
      <c r="D73" s="28">
        <v>0</v>
      </c>
      <c r="E73" s="5"/>
      <c r="F73" s="5"/>
      <c r="G73" s="5">
        <f t="shared" si="0"/>
        <v>0</v>
      </c>
    </row>
    <row r="74" spans="1:7" ht="30.75" customHeight="1" x14ac:dyDescent="0.25">
      <c r="A74" s="6"/>
      <c r="B74" s="23" t="s">
        <v>263</v>
      </c>
      <c r="C74" s="8" t="s">
        <v>4</v>
      </c>
      <c r="D74" s="28">
        <v>200</v>
      </c>
      <c r="E74" s="5"/>
      <c r="F74" s="5">
        <v>100</v>
      </c>
      <c r="G74" s="5">
        <f t="shared" si="0"/>
        <v>100</v>
      </c>
    </row>
    <row r="75" spans="1:7" ht="30.75" customHeight="1" x14ac:dyDescent="0.25">
      <c r="A75" s="6"/>
      <c r="B75" s="23" t="s">
        <v>239</v>
      </c>
      <c r="C75" s="8" t="s">
        <v>4</v>
      </c>
      <c r="D75" s="28">
        <v>200</v>
      </c>
      <c r="E75" s="5"/>
      <c r="F75" s="5">
        <v>50</v>
      </c>
      <c r="G75" s="5">
        <f t="shared" si="0"/>
        <v>150</v>
      </c>
    </row>
    <row r="76" spans="1:7" ht="30.75" customHeight="1" x14ac:dyDescent="0.25">
      <c r="A76" s="6"/>
      <c r="B76" s="23" t="s">
        <v>47</v>
      </c>
      <c r="C76" s="8" t="s">
        <v>4</v>
      </c>
      <c r="D76" s="5">
        <v>318</v>
      </c>
      <c r="E76" s="5"/>
      <c r="F76" s="5">
        <v>70</v>
      </c>
      <c r="G76" s="5">
        <f t="shared" si="0"/>
        <v>248</v>
      </c>
    </row>
    <row r="77" spans="1:7" ht="30.75" customHeight="1" x14ac:dyDescent="0.25">
      <c r="A77" s="6"/>
      <c r="B77" s="23" t="s">
        <v>48</v>
      </c>
      <c r="C77" s="8" t="s">
        <v>4</v>
      </c>
      <c r="D77" s="5">
        <v>0</v>
      </c>
      <c r="E77" s="5"/>
      <c r="F77" s="5"/>
      <c r="G77" s="5">
        <f t="shared" si="0"/>
        <v>0</v>
      </c>
    </row>
    <row r="78" spans="1:7" ht="30.75" customHeight="1" x14ac:dyDescent="0.25">
      <c r="A78" s="6"/>
      <c r="B78" s="23" t="s">
        <v>49</v>
      </c>
      <c r="C78" s="8" t="s">
        <v>4</v>
      </c>
      <c r="D78" s="28">
        <v>81</v>
      </c>
      <c r="E78" s="5"/>
      <c r="F78" s="5"/>
      <c r="G78" s="5">
        <f t="shared" si="0"/>
        <v>81</v>
      </c>
    </row>
    <row r="79" spans="1:7" ht="30.75" customHeight="1" x14ac:dyDescent="0.25">
      <c r="A79" s="6"/>
      <c r="B79" s="23" t="s">
        <v>50</v>
      </c>
      <c r="C79" s="8" t="s">
        <v>4</v>
      </c>
      <c r="D79" s="28">
        <v>6</v>
      </c>
      <c r="E79" s="5"/>
      <c r="F79" s="5"/>
      <c r="G79" s="5">
        <f t="shared" si="0"/>
        <v>6</v>
      </c>
    </row>
    <row r="80" spans="1:7" ht="30.75" customHeight="1" x14ac:dyDescent="0.25">
      <c r="A80" s="6"/>
      <c r="B80" s="23" t="s">
        <v>226</v>
      </c>
      <c r="C80" s="8" t="s">
        <v>4</v>
      </c>
      <c r="D80" s="5">
        <v>62</v>
      </c>
      <c r="E80" s="5">
        <v>200</v>
      </c>
      <c r="F80" s="5">
        <v>64</v>
      </c>
      <c r="G80" s="5">
        <f t="shared" si="0"/>
        <v>198</v>
      </c>
    </row>
    <row r="81" spans="1:7" ht="37.5" customHeight="1" x14ac:dyDescent="0.25">
      <c r="A81" s="6"/>
      <c r="B81" s="23" t="s">
        <v>227</v>
      </c>
      <c r="C81" s="8" t="s">
        <v>4</v>
      </c>
      <c r="D81" s="5">
        <v>46</v>
      </c>
      <c r="E81" s="5">
        <v>3</v>
      </c>
      <c r="F81" s="5">
        <v>20</v>
      </c>
      <c r="G81" s="5">
        <f t="shared" ref="G81:G151" si="1">D81+E81-F81</f>
        <v>29</v>
      </c>
    </row>
    <row r="82" spans="1:7" ht="30.75" customHeight="1" x14ac:dyDescent="0.25">
      <c r="A82" s="6"/>
      <c r="B82" s="23" t="s">
        <v>254</v>
      </c>
      <c r="C82" s="8" t="s">
        <v>4</v>
      </c>
      <c r="D82" s="28">
        <v>0</v>
      </c>
      <c r="E82" s="28">
        <v>20</v>
      </c>
      <c r="F82" s="5">
        <v>20</v>
      </c>
      <c r="G82" s="5">
        <f t="shared" si="1"/>
        <v>0</v>
      </c>
    </row>
    <row r="83" spans="1:7" ht="30.75" customHeight="1" x14ac:dyDescent="0.25">
      <c r="A83" s="6"/>
      <c r="B83" s="23" t="s">
        <v>51</v>
      </c>
      <c r="C83" s="8" t="s">
        <v>4</v>
      </c>
      <c r="D83" s="5">
        <v>0</v>
      </c>
      <c r="E83" s="5">
        <v>5</v>
      </c>
      <c r="F83" s="5">
        <v>3</v>
      </c>
      <c r="G83" s="5">
        <f t="shared" si="1"/>
        <v>2</v>
      </c>
    </row>
    <row r="84" spans="1:7" ht="30.75" customHeight="1" x14ac:dyDescent="0.25">
      <c r="A84" s="6"/>
      <c r="B84" s="23" t="s">
        <v>52</v>
      </c>
      <c r="C84" s="8" t="s">
        <v>4</v>
      </c>
      <c r="D84" s="5">
        <v>6</v>
      </c>
      <c r="E84" s="5">
        <v>5</v>
      </c>
      <c r="F84" s="5">
        <v>6</v>
      </c>
      <c r="G84" s="5">
        <f t="shared" si="1"/>
        <v>5</v>
      </c>
    </row>
    <row r="85" spans="1:7" ht="30.75" customHeight="1" x14ac:dyDescent="0.25">
      <c r="A85" s="6"/>
      <c r="B85" s="23" t="s">
        <v>53</v>
      </c>
      <c r="C85" s="8" t="s">
        <v>4</v>
      </c>
      <c r="D85" s="5">
        <v>172</v>
      </c>
      <c r="E85" s="5"/>
      <c r="F85" s="5">
        <v>35</v>
      </c>
      <c r="G85" s="5">
        <f t="shared" si="1"/>
        <v>137</v>
      </c>
    </row>
    <row r="86" spans="1:7" ht="30.75" customHeight="1" x14ac:dyDescent="0.25">
      <c r="A86" s="6"/>
      <c r="B86" s="23" t="s">
        <v>209</v>
      </c>
      <c r="C86" s="8" t="s">
        <v>4</v>
      </c>
      <c r="D86" s="5">
        <v>89</v>
      </c>
      <c r="E86" s="5"/>
      <c r="F86" s="5">
        <v>6</v>
      </c>
      <c r="G86" s="5">
        <f t="shared" si="1"/>
        <v>83</v>
      </c>
    </row>
    <row r="87" spans="1:7" ht="30.75" customHeight="1" x14ac:dyDescent="0.25">
      <c r="A87" s="6"/>
      <c r="B87" s="23" t="s">
        <v>54</v>
      </c>
      <c r="C87" s="8" t="s">
        <v>32</v>
      </c>
      <c r="D87" s="5">
        <v>80</v>
      </c>
      <c r="E87" s="5"/>
      <c r="F87" s="5">
        <v>9</v>
      </c>
      <c r="G87" s="5">
        <f t="shared" si="1"/>
        <v>71</v>
      </c>
    </row>
    <row r="88" spans="1:7" ht="30.75" customHeight="1" x14ac:dyDescent="0.25">
      <c r="A88" s="6"/>
      <c r="B88" s="23" t="s">
        <v>229</v>
      </c>
      <c r="C88" s="8" t="s">
        <v>32</v>
      </c>
      <c r="D88" s="5">
        <v>13</v>
      </c>
      <c r="E88" s="5"/>
      <c r="F88" s="5">
        <v>6</v>
      </c>
      <c r="G88" s="5">
        <f t="shared" si="1"/>
        <v>7</v>
      </c>
    </row>
    <row r="89" spans="1:7" ht="30.75" customHeight="1" x14ac:dyDescent="0.25">
      <c r="A89" s="6"/>
      <c r="B89" s="23" t="s">
        <v>55</v>
      </c>
      <c r="C89" s="8" t="s">
        <v>32</v>
      </c>
      <c r="D89" s="5">
        <v>15</v>
      </c>
      <c r="E89" s="5">
        <v>100</v>
      </c>
      <c r="F89" s="5"/>
      <c r="G89" s="5">
        <f t="shared" si="1"/>
        <v>115</v>
      </c>
    </row>
    <row r="90" spans="1:7" ht="30.75" customHeight="1" x14ac:dyDescent="0.25">
      <c r="A90" s="6"/>
      <c r="B90" s="23" t="s">
        <v>56</v>
      </c>
      <c r="C90" s="8" t="s">
        <v>32</v>
      </c>
      <c r="D90" s="5">
        <v>2</v>
      </c>
      <c r="E90" s="5"/>
      <c r="F90" s="5"/>
      <c r="G90" s="5">
        <f t="shared" si="1"/>
        <v>2</v>
      </c>
    </row>
    <row r="91" spans="1:7" ht="30.75" customHeight="1" x14ac:dyDescent="0.25">
      <c r="A91" s="6"/>
      <c r="B91" s="23" t="s">
        <v>57</v>
      </c>
      <c r="C91" s="8" t="s">
        <v>32</v>
      </c>
      <c r="D91" s="5">
        <v>3</v>
      </c>
      <c r="E91" s="5"/>
      <c r="F91" s="5"/>
      <c r="G91" s="5">
        <f t="shared" si="1"/>
        <v>3</v>
      </c>
    </row>
    <row r="92" spans="1:7" ht="30.75" customHeight="1" x14ac:dyDescent="0.25">
      <c r="A92" s="6"/>
      <c r="B92" s="23" t="s">
        <v>58</v>
      </c>
      <c r="C92" s="8" t="s">
        <v>32</v>
      </c>
      <c r="D92" s="5">
        <v>22</v>
      </c>
      <c r="E92" s="5"/>
      <c r="F92" s="5">
        <v>2</v>
      </c>
      <c r="G92" s="5">
        <f t="shared" si="1"/>
        <v>20</v>
      </c>
    </row>
    <row r="93" spans="1:7" ht="30.75" customHeight="1" x14ac:dyDescent="0.25">
      <c r="A93" s="6"/>
      <c r="B93" s="23" t="s">
        <v>59</v>
      </c>
      <c r="C93" s="8" t="s">
        <v>4</v>
      </c>
      <c r="D93" s="5">
        <v>0</v>
      </c>
      <c r="E93" s="5"/>
      <c r="F93" s="5"/>
      <c r="G93" s="5">
        <f t="shared" si="1"/>
        <v>0</v>
      </c>
    </row>
    <row r="94" spans="1:7" ht="30.75" customHeight="1" x14ac:dyDescent="0.25">
      <c r="A94" s="6"/>
      <c r="B94" s="23" t="s">
        <v>284</v>
      </c>
      <c r="C94" s="8" t="s">
        <v>4</v>
      </c>
      <c r="D94" s="5">
        <v>5</v>
      </c>
      <c r="E94" s="5"/>
      <c r="F94" s="5"/>
      <c r="G94" s="5">
        <f t="shared" si="1"/>
        <v>5</v>
      </c>
    </row>
    <row r="95" spans="1:7" ht="30.75" customHeight="1" x14ac:dyDescent="0.25">
      <c r="A95" s="6"/>
      <c r="B95" s="23" t="s">
        <v>60</v>
      </c>
      <c r="C95" s="8" t="s">
        <v>4</v>
      </c>
      <c r="D95" s="5">
        <v>2</v>
      </c>
      <c r="E95" s="5">
        <v>12</v>
      </c>
      <c r="F95" s="5">
        <v>8</v>
      </c>
      <c r="G95" s="5">
        <f t="shared" si="1"/>
        <v>6</v>
      </c>
    </row>
    <row r="96" spans="1:7" ht="30.75" customHeight="1" x14ac:dyDescent="0.25">
      <c r="A96" s="6"/>
      <c r="B96" s="23" t="s">
        <v>219</v>
      </c>
      <c r="C96" s="8" t="s">
        <v>4</v>
      </c>
      <c r="D96" s="5">
        <v>8</v>
      </c>
      <c r="E96" s="5">
        <v>100</v>
      </c>
      <c r="F96" s="5"/>
      <c r="G96" s="5">
        <f t="shared" si="1"/>
        <v>108</v>
      </c>
    </row>
    <row r="97" spans="1:7" ht="30.75" customHeight="1" x14ac:dyDescent="0.25">
      <c r="A97" s="6"/>
      <c r="B97" s="23" t="s">
        <v>61</v>
      </c>
      <c r="C97" s="8" t="s">
        <v>4</v>
      </c>
      <c r="D97" s="5">
        <v>0</v>
      </c>
      <c r="E97" s="5"/>
      <c r="F97" s="5"/>
      <c r="G97" s="5">
        <f t="shared" si="1"/>
        <v>0</v>
      </c>
    </row>
    <row r="98" spans="1:7" ht="30.75" customHeight="1" x14ac:dyDescent="0.25">
      <c r="A98" s="6"/>
      <c r="B98" s="23" t="s">
        <v>62</v>
      </c>
      <c r="C98" s="8" t="s">
        <v>4</v>
      </c>
      <c r="D98" s="5">
        <v>21</v>
      </c>
      <c r="E98" s="5"/>
      <c r="F98" s="5">
        <v>5</v>
      </c>
      <c r="G98" s="5">
        <f t="shared" si="1"/>
        <v>16</v>
      </c>
    </row>
    <row r="99" spans="1:7" ht="30.75" customHeight="1" x14ac:dyDescent="0.25">
      <c r="A99" s="6"/>
      <c r="B99" s="23" t="s">
        <v>63</v>
      </c>
      <c r="C99" s="8" t="s">
        <v>4</v>
      </c>
      <c r="D99" s="5">
        <v>216</v>
      </c>
      <c r="E99" s="5">
        <v>864</v>
      </c>
      <c r="F99" s="5">
        <v>300</v>
      </c>
      <c r="G99" s="5">
        <f t="shared" si="1"/>
        <v>780</v>
      </c>
    </row>
    <row r="100" spans="1:7" ht="30.75" customHeight="1" x14ac:dyDescent="0.25">
      <c r="A100" s="6"/>
      <c r="B100" s="23" t="s">
        <v>64</v>
      </c>
      <c r="C100" s="8" t="s">
        <v>4</v>
      </c>
      <c r="D100" s="5">
        <v>0</v>
      </c>
      <c r="E100" s="5"/>
      <c r="F100" s="5"/>
      <c r="G100" s="5">
        <f t="shared" si="1"/>
        <v>0</v>
      </c>
    </row>
    <row r="101" spans="1:7" ht="30.75" customHeight="1" x14ac:dyDescent="0.25">
      <c r="A101" s="6"/>
      <c r="B101" s="23" t="s">
        <v>65</v>
      </c>
      <c r="C101" s="8" t="s">
        <v>4</v>
      </c>
      <c r="D101" s="5">
        <v>101</v>
      </c>
      <c r="E101" s="5">
        <v>200</v>
      </c>
      <c r="F101" s="5">
        <v>238</v>
      </c>
      <c r="G101" s="5">
        <f t="shared" si="1"/>
        <v>63</v>
      </c>
    </row>
    <row r="102" spans="1:7" ht="30.75" customHeight="1" x14ac:dyDescent="0.25">
      <c r="A102" s="6"/>
      <c r="B102" s="23" t="s">
        <v>213</v>
      </c>
      <c r="C102" s="8" t="s">
        <v>4</v>
      </c>
      <c r="D102" s="28">
        <v>2</v>
      </c>
      <c r="E102" s="5">
        <v>72</v>
      </c>
      <c r="F102" s="5">
        <v>74</v>
      </c>
      <c r="G102" s="5">
        <f t="shared" si="1"/>
        <v>0</v>
      </c>
    </row>
    <row r="103" spans="1:7" ht="30.75" customHeight="1" x14ac:dyDescent="0.25">
      <c r="A103" s="6"/>
      <c r="B103" s="23" t="s">
        <v>66</v>
      </c>
      <c r="C103" s="8" t="s">
        <v>4</v>
      </c>
      <c r="D103" s="5">
        <v>0</v>
      </c>
      <c r="E103" s="5">
        <v>24</v>
      </c>
      <c r="F103" s="5">
        <v>14</v>
      </c>
      <c r="G103" s="5">
        <f t="shared" si="1"/>
        <v>10</v>
      </c>
    </row>
    <row r="104" spans="1:7" ht="30.75" customHeight="1" x14ac:dyDescent="0.25">
      <c r="A104" s="6"/>
      <c r="B104" s="23" t="s">
        <v>208</v>
      </c>
      <c r="C104" s="8" t="s">
        <v>4</v>
      </c>
      <c r="D104" s="5">
        <v>0</v>
      </c>
      <c r="E104" s="5">
        <v>24</v>
      </c>
      <c r="F104" s="5">
        <v>9</v>
      </c>
      <c r="G104" s="5">
        <f t="shared" si="1"/>
        <v>15</v>
      </c>
    </row>
    <row r="105" spans="1:7" ht="30.75" customHeight="1" x14ac:dyDescent="0.25">
      <c r="A105" s="6"/>
      <c r="B105" s="23" t="s">
        <v>67</v>
      </c>
      <c r="C105" s="8" t="s">
        <v>4</v>
      </c>
      <c r="D105" s="5">
        <v>0</v>
      </c>
      <c r="E105" s="5">
        <v>24</v>
      </c>
      <c r="F105" s="5">
        <v>14</v>
      </c>
      <c r="G105" s="5">
        <f t="shared" si="1"/>
        <v>10</v>
      </c>
    </row>
    <row r="106" spans="1:7" ht="30.75" customHeight="1" x14ac:dyDescent="0.25">
      <c r="A106" s="6"/>
      <c r="B106" s="23" t="s">
        <v>68</v>
      </c>
      <c r="C106" s="8" t="s">
        <v>4</v>
      </c>
      <c r="D106" s="5">
        <v>80</v>
      </c>
      <c r="E106" s="5"/>
      <c r="F106" s="5">
        <v>52</v>
      </c>
      <c r="G106" s="5">
        <f t="shared" si="1"/>
        <v>28</v>
      </c>
    </row>
    <row r="107" spans="1:7" ht="30.75" customHeight="1" x14ac:dyDescent="0.25">
      <c r="A107" s="6"/>
      <c r="B107" s="23" t="s">
        <v>69</v>
      </c>
      <c r="C107" s="8" t="s">
        <v>4</v>
      </c>
      <c r="D107" s="5">
        <v>28</v>
      </c>
      <c r="E107" s="5"/>
      <c r="F107" s="5">
        <v>6</v>
      </c>
      <c r="G107" s="5">
        <f t="shared" si="1"/>
        <v>22</v>
      </c>
    </row>
    <row r="108" spans="1:7" ht="30.75" customHeight="1" x14ac:dyDescent="0.25">
      <c r="A108" s="6"/>
      <c r="B108" s="23" t="s">
        <v>70</v>
      </c>
      <c r="C108" s="8" t="s">
        <v>4</v>
      </c>
      <c r="D108" s="5">
        <v>26</v>
      </c>
      <c r="E108" s="5"/>
      <c r="F108" s="5">
        <v>6</v>
      </c>
      <c r="G108" s="5">
        <f t="shared" si="1"/>
        <v>20</v>
      </c>
    </row>
    <row r="109" spans="1:7" ht="30.75" customHeight="1" x14ac:dyDescent="0.25">
      <c r="A109" s="6"/>
      <c r="B109" s="23" t="s">
        <v>71</v>
      </c>
      <c r="C109" s="8" t="s">
        <v>4</v>
      </c>
      <c r="D109" s="5">
        <v>33</v>
      </c>
      <c r="E109" s="5"/>
      <c r="F109" s="5">
        <v>3</v>
      </c>
      <c r="G109" s="5">
        <f t="shared" si="1"/>
        <v>30</v>
      </c>
    </row>
    <row r="110" spans="1:7" ht="30.75" customHeight="1" x14ac:dyDescent="0.25">
      <c r="A110" s="6"/>
      <c r="B110" s="23" t="s">
        <v>72</v>
      </c>
      <c r="C110" s="8" t="s">
        <v>4</v>
      </c>
      <c r="D110" s="5">
        <v>22</v>
      </c>
      <c r="E110" s="5"/>
      <c r="F110" s="5">
        <v>2</v>
      </c>
      <c r="G110" s="5">
        <f t="shared" si="1"/>
        <v>20</v>
      </c>
    </row>
    <row r="111" spans="1:7" ht="30.75" customHeight="1" x14ac:dyDescent="0.25">
      <c r="A111" s="6"/>
      <c r="B111" s="23" t="s">
        <v>73</v>
      </c>
      <c r="C111" s="8" t="s">
        <v>4</v>
      </c>
      <c r="D111" s="5">
        <v>3</v>
      </c>
      <c r="E111" s="5"/>
      <c r="F111" s="5"/>
      <c r="G111" s="5">
        <f t="shared" si="1"/>
        <v>3</v>
      </c>
    </row>
    <row r="112" spans="1:7" ht="30.75" customHeight="1" x14ac:dyDescent="0.25">
      <c r="A112" s="6"/>
      <c r="B112" s="23" t="s">
        <v>294</v>
      </c>
      <c r="C112" s="8" t="s">
        <v>4</v>
      </c>
      <c r="D112" s="5"/>
      <c r="E112" s="5">
        <v>5000</v>
      </c>
      <c r="F112" s="5">
        <v>1500</v>
      </c>
      <c r="G112" s="5">
        <f t="shared" si="1"/>
        <v>3500</v>
      </c>
    </row>
    <row r="113" spans="1:7" ht="30.75" customHeight="1" x14ac:dyDescent="0.25">
      <c r="A113" s="6"/>
      <c r="B113" s="23" t="s">
        <v>285</v>
      </c>
      <c r="C113" s="8" t="s">
        <v>287</v>
      </c>
      <c r="D113" s="5">
        <v>0.5</v>
      </c>
      <c r="E113" s="5">
        <v>14</v>
      </c>
      <c r="F113" s="5">
        <v>6</v>
      </c>
      <c r="G113" s="5">
        <f t="shared" si="1"/>
        <v>8.5</v>
      </c>
    </row>
    <row r="114" spans="1:7" ht="30.75" customHeight="1" x14ac:dyDescent="0.25">
      <c r="A114" s="6"/>
      <c r="B114" s="23" t="s">
        <v>74</v>
      </c>
      <c r="C114" s="8" t="s">
        <v>4</v>
      </c>
      <c r="D114" s="5">
        <v>891</v>
      </c>
      <c r="E114" s="5"/>
      <c r="F114" s="5">
        <v>859</v>
      </c>
      <c r="G114" s="5">
        <f t="shared" si="1"/>
        <v>32</v>
      </c>
    </row>
    <row r="115" spans="1:7" ht="30.75" customHeight="1" x14ac:dyDescent="0.25">
      <c r="A115" s="6"/>
      <c r="B115" s="23" t="s">
        <v>216</v>
      </c>
      <c r="C115" s="8" t="s">
        <v>4</v>
      </c>
      <c r="D115" s="5">
        <v>10</v>
      </c>
      <c r="E115" s="5">
        <v>20</v>
      </c>
      <c r="F115" s="5">
        <v>5</v>
      </c>
      <c r="G115" s="5">
        <f t="shared" si="1"/>
        <v>25</v>
      </c>
    </row>
    <row r="116" spans="1:7" ht="30.75" customHeight="1" x14ac:dyDescent="0.25">
      <c r="A116" s="6"/>
      <c r="B116" s="23" t="s">
        <v>75</v>
      </c>
      <c r="C116" s="8" t="s">
        <v>4</v>
      </c>
      <c r="D116" s="5">
        <v>2</v>
      </c>
      <c r="E116" s="5">
        <v>10</v>
      </c>
      <c r="F116" s="5">
        <v>1</v>
      </c>
      <c r="G116" s="5">
        <f t="shared" si="1"/>
        <v>11</v>
      </c>
    </row>
    <row r="117" spans="1:7" ht="30.75" customHeight="1" x14ac:dyDescent="0.25">
      <c r="A117" s="6"/>
      <c r="B117" s="23" t="s">
        <v>76</v>
      </c>
      <c r="C117" s="8" t="s">
        <v>4</v>
      </c>
      <c r="D117" s="5">
        <v>11</v>
      </c>
      <c r="E117" s="5"/>
      <c r="F117" s="5"/>
      <c r="G117" s="5">
        <f t="shared" si="1"/>
        <v>11</v>
      </c>
    </row>
    <row r="118" spans="1:7" ht="30.75" customHeight="1" x14ac:dyDescent="0.25">
      <c r="A118" s="6"/>
      <c r="B118" s="23" t="s">
        <v>225</v>
      </c>
      <c r="C118" s="8" t="s">
        <v>4</v>
      </c>
      <c r="D118" s="28">
        <v>19</v>
      </c>
      <c r="E118" s="5"/>
      <c r="F118" s="5"/>
      <c r="G118" s="5">
        <f t="shared" si="1"/>
        <v>19</v>
      </c>
    </row>
    <row r="119" spans="1:7" ht="30.75" customHeight="1" x14ac:dyDescent="0.25">
      <c r="A119" s="6"/>
      <c r="B119" s="23" t="s">
        <v>77</v>
      </c>
      <c r="C119" s="8" t="s">
        <v>4</v>
      </c>
      <c r="D119" s="5">
        <v>24</v>
      </c>
      <c r="E119" s="5"/>
      <c r="F119" s="5">
        <v>9</v>
      </c>
      <c r="G119" s="5">
        <f t="shared" si="1"/>
        <v>15</v>
      </c>
    </row>
    <row r="120" spans="1:7" ht="30.75" customHeight="1" x14ac:dyDescent="0.25">
      <c r="A120" s="6"/>
      <c r="B120" s="23" t="s">
        <v>78</v>
      </c>
      <c r="C120" s="8" t="s">
        <v>4</v>
      </c>
      <c r="D120" s="5">
        <v>9</v>
      </c>
      <c r="E120" s="5"/>
      <c r="F120" s="5">
        <v>9</v>
      </c>
      <c r="G120" s="5">
        <f t="shared" si="1"/>
        <v>0</v>
      </c>
    </row>
    <row r="121" spans="1:7" ht="30.75" customHeight="1" x14ac:dyDescent="0.25">
      <c r="A121" s="6"/>
      <c r="B121" s="23" t="s">
        <v>79</v>
      </c>
      <c r="C121" s="8" t="s">
        <v>4</v>
      </c>
      <c r="D121" s="5">
        <v>12</v>
      </c>
      <c r="E121" s="5">
        <v>36</v>
      </c>
      <c r="F121" s="5"/>
      <c r="G121" s="5">
        <f t="shared" si="1"/>
        <v>48</v>
      </c>
    </row>
    <row r="122" spans="1:7" ht="30.75" customHeight="1" x14ac:dyDescent="0.25">
      <c r="A122" s="6"/>
      <c r="B122" s="23" t="s">
        <v>205</v>
      </c>
      <c r="C122" s="8" t="s">
        <v>4</v>
      </c>
      <c r="D122" s="5">
        <v>0</v>
      </c>
      <c r="E122" s="5">
        <v>30</v>
      </c>
      <c r="F122" s="5">
        <v>18</v>
      </c>
      <c r="G122" s="5">
        <f t="shared" si="1"/>
        <v>12</v>
      </c>
    </row>
    <row r="123" spans="1:7" ht="30.75" customHeight="1" x14ac:dyDescent="0.25">
      <c r="A123" s="6"/>
      <c r="B123" s="23" t="s">
        <v>80</v>
      </c>
      <c r="C123" s="8" t="s">
        <v>4</v>
      </c>
      <c r="D123" s="5">
        <v>0</v>
      </c>
      <c r="E123" s="5"/>
      <c r="F123" s="5"/>
      <c r="G123" s="5">
        <f t="shared" si="1"/>
        <v>0</v>
      </c>
    </row>
    <row r="124" spans="1:7" ht="30.75" customHeight="1" x14ac:dyDescent="0.25">
      <c r="A124" s="6"/>
      <c r="B124" s="23" t="s">
        <v>81</v>
      </c>
      <c r="C124" s="8" t="s">
        <v>4</v>
      </c>
      <c r="D124" s="5">
        <v>90</v>
      </c>
      <c r="E124" s="5"/>
      <c r="F124" s="5">
        <v>46</v>
      </c>
      <c r="G124" s="5">
        <f t="shared" si="1"/>
        <v>44</v>
      </c>
    </row>
    <row r="125" spans="1:7" ht="30.75" customHeight="1" x14ac:dyDescent="0.25">
      <c r="A125" s="6"/>
      <c r="B125" s="23" t="s">
        <v>296</v>
      </c>
      <c r="C125" s="8" t="s">
        <v>4</v>
      </c>
      <c r="D125" s="5">
        <v>100</v>
      </c>
      <c r="E125" s="5"/>
      <c r="F125" s="5">
        <v>18</v>
      </c>
      <c r="G125" s="5">
        <f t="shared" si="1"/>
        <v>82</v>
      </c>
    </row>
    <row r="126" spans="1:7" ht="30.75" customHeight="1" x14ac:dyDescent="0.25">
      <c r="A126" s="6"/>
      <c r="B126" s="23" t="s">
        <v>297</v>
      </c>
      <c r="C126" s="8" t="s">
        <v>4</v>
      </c>
      <c r="D126" s="5">
        <v>100</v>
      </c>
      <c r="E126" s="5"/>
      <c r="F126" s="5">
        <v>20</v>
      </c>
      <c r="G126" s="5">
        <f t="shared" si="1"/>
        <v>80</v>
      </c>
    </row>
    <row r="127" spans="1:7" ht="30.75" customHeight="1" x14ac:dyDescent="0.25">
      <c r="A127" s="6"/>
      <c r="B127" s="23" t="s">
        <v>82</v>
      </c>
      <c r="C127" s="8" t="s">
        <v>4</v>
      </c>
      <c r="D127" s="5">
        <v>1</v>
      </c>
      <c r="E127" s="5"/>
      <c r="F127" s="5"/>
      <c r="G127" s="5">
        <f t="shared" si="1"/>
        <v>1</v>
      </c>
    </row>
    <row r="128" spans="1:7" ht="30.75" customHeight="1" x14ac:dyDescent="0.25">
      <c r="A128" s="6"/>
      <c r="B128" s="23" t="s">
        <v>210</v>
      </c>
      <c r="C128" s="8" t="s">
        <v>4</v>
      </c>
      <c r="D128" s="5">
        <v>80</v>
      </c>
      <c r="E128" s="5"/>
      <c r="F128" s="5"/>
      <c r="G128" s="5">
        <f t="shared" si="1"/>
        <v>80</v>
      </c>
    </row>
    <row r="129" spans="1:7" ht="30.75" customHeight="1" x14ac:dyDescent="0.25">
      <c r="A129" s="6"/>
      <c r="B129" s="23" t="s">
        <v>83</v>
      </c>
      <c r="C129" s="8" t="s">
        <v>4</v>
      </c>
      <c r="D129" s="5">
        <v>26</v>
      </c>
      <c r="E129" s="5"/>
      <c r="F129" s="5">
        <v>2</v>
      </c>
      <c r="G129" s="5">
        <f t="shared" si="1"/>
        <v>24</v>
      </c>
    </row>
    <row r="130" spans="1:7" ht="30.75" customHeight="1" x14ac:dyDescent="0.25">
      <c r="A130" s="6"/>
      <c r="B130" s="23" t="s">
        <v>84</v>
      </c>
      <c r="C130" s="8" t="s">
        <v>4</v>
      </c>
      <c r="D130" s="5">
        <v>8</v>
      </c>
      <c r="E130" s="5"/>
      <c r="F130" s="5">
        <v>2</v>
      </c>
      <c r="G130" s="5">
        <f t="shared" si="1"/>
        <v>6</v>
      </c>
    </row>
    <row r="131" spans="1:7" ht="30.75" customHeight="1" x14ac:dyDescent="0.25">
      <c r="A131" s="6"/>
      <c r="B131" s="23" t="s">
        <v>85</v>
      </c>
      <c r="C131" s="8" t="s">
        <v>4</v>
      </c>
      <c r="D131" s="5">
        <v>12</v>
      </c>
      <c r="E131" s="5"/>
      <c r="F131" s="5"/>
      <c r="G131" s="5">
        <f t="shared" si="1"/>
        <v>12</v>
      </c>
    </row>
    <row r="132" spans="1:7" ht="30.75" customHeight="1" x14ac:dyDescent="0.25">
      <c r="A132" s="6"/>
      <c r="B132" s="23" t="s">
        <v>86</v>
      </c>
      <c r="C132" s="8" t="s">
        <v>4</v>
      </c>
      <c r="D132" s="5">
        <v>4</v>
      </c>
      <c r="E132" s="5">
        <v>150</v>
      </c>
      <c r="F132" s="5">
        <v>82</v>
      </c>
      <c r="G132" s="5">
        <f t="shared" si="1"/>
        <v>72</v>
      </c>
    </row>
    <row r="133" spans="1:7" ht="30.75" customHeight="1" x14ac:dyDescent="0.25">
      <c r="A133" s="6"/>
      <c r="B133" s="23" t="s">
        <v>230</v>
      </c>
      <c r="C133" s="8" t="s">
        <v>4</v>
      </c>
      <c r="D133" s="5">
        <v>0</v>
      </c>
      <c r="E133" s="5">
        <v>210</v>
      </c>
      <c r="F133" s="5">
        <v>41</v>
      </c>
      <c r="G133" s="5">
        <f t="shared" si="1"/>
        <v>169</v>
      </c>
    </row>
    <row r="134" spans="1:7" ht="30.75" customHeight="1" x14ac:dyDescent="0.25">
      <c r="A134" s="6"/>
      <c r="B134" s="23" t="s">
        <v>87</v>
      </c>
      <c r="C134" s="8" t="s">
        <v>4</v>
      </c>
      <c r="D134" s="5">
        <v>17</v>
      </c>
      <c r="E134" s="5">
        <v>150</v>
      </c>
      <c r="F134" s="5">
        <v>142</v>
      </c>
      <c r="G134" s="5">
        <f t="shared" si="1"/>
        <v>25</v>
      </c>
    </row>
    <row r="135" spans="1:7" ht="30.75" customHeight="1" x14ac:dyDescent="0.25">
      <c r="A135" s="6"/>
      <c r="B135" s="23" t="s">
        <v>233</v>
      </c>
      <c r="C135" s="8" t="s">
        <v>4</v>
      </c>
      <c r="D135" s="5">
        <v>0</v>
      </c>
      <c r="E135" s="5"/>
      <c r="F135" s="5"/>
      <c r="G135" s="5">
        <f t="shared" si="1"/>
        <v>0</v>
      </c>
    </row>
    <row r="136" spans="1:7" ht="30.75" customHeight="1" x14ac:dyDescent="0.25">
      <c r="A136" s="6"/>
      <c r="B136" s="23" t="s">
        <v>88</v>
      </c>
      <c r="C136" s="8" t="s">
        <v>4</v>
      </c>
      <c r="D136" s="5">
        <v>42</v>
      </c>
      <c r="E136" s="5">
        <v>200</v>
      </c>
      <c r="F136" s="5">
        <v>69</v>
      </c>
      <c r="G136" s="5">
        <f t="shared" si="1"/>
        <v>173</v>
      </c>
    </row>
    <row r="137" spans="1:7" ht="30.75" customHeight="1" x14ac:dyDescent="0.25">
      <c r="A137" s="6"/>
      <c r="B137" s="23" t="s">
        <v>89</v>
      </c>
      <c r="C137" s="8" t="s">
        <v>4</v>
      </c>
      <c r="D137" s="5">
        <v>27</v>
      </c>
      <c r="E137" s="5"/>
      <c r="F137" s="5">
        <v>8</v>
      </c>
      <c r="G137" s="5">
        <f t="shared" si="1"/>
        <v>19</v>
      </c>
    </row>
    <row r="138" spans="1:7" ht="30.75" customHeight="1" x14ac:dyDescent="0.25">
      <c r="A138" s="6"/>
      <c r="B138" s="23" t="s">
        <v>90</v>
      </c>
      <c r="C138" s="8" t="s">
        <v>4</v>
      </c>
      <c r="D138" s="5">
        <v>64</v>
      </c>
      <c r="E138" s="5"/>
      <c r="F138" s="5">
        <v>5</v>
      </c>
      <c r="G138" s="5">
        <f t="shared" si="1"/>
        <v>59</v>
      </c>
    </row>
    <row r="139" spans="1:7" ht="30.75" customHeight="1" x14ac:dyDescent="0.25">
      <c r="A139" s="6"/>
      <c r="B139" s="23" t="s">
        <v>91</v>
      </c>
      <c r="C139" s="8" t="s">
        <v>4</v>
      </c>
      <c r="D139" s="5">
        <v>3</v>
      </c>
      <c r="E139" s="5">
        <v>12</v>
      </c>
      <c r="F139" s="5">
        <v>6</v>
      </c>
      <c r="G139" s="5">
        <f t="shared" si="1"/>
        <v>9</v>
      </c>
    </row>
    <row r="140" spans="1:7" ht="30.75" customHeight="1" x14ac:dyDescent="0.25">
      <c r="A140" s="6"/>
      <c r="B140" s="23" t="s">
        <v>92</v>
      </c>
      <c r="C140" s="8" t="s">
        <v>4</v>
      </c>
      <c r="D140" s="5">
        <v>6</v>
      </c>
      <c r="E140" s="5">
        <v>96</v>
      </c>
      <c r="F140" s="5">
        <v>92</v>
      </c>
      <c r="G140" s="5">
        <f t="shared" si="1"/>
        <v>10</v>
      </c>
    </row>
    <row r="141" spans="1:7" ht="30.75" customHeight="1" x14ac:dyDescent="0.25">
      <c r="A141" s="6"/>
      <c r="B141" s="23" t="s">
        <v>93</v>
      </c>
      <c r="C141" s="8" t="s">
        <v>4</v>
      </c>
      <c r="D141" s="5">
        <v>68</v>
      </c>
      <c r="E141" s="5"/>
      <c r="F141" s="5">
        <v>12</v>
      </c>
      <c r="G141" s="5">
        <f t="shared" si="1"/>
        <v>56</v>
      </c>
    </row>
    <row r="142" spans="1:7" ht="30.75" customHeight="1" x14ac:dyDescent="0.25">
      <c r="A142" s="6"/>
      <c r="B142" s="23" t="s">
        <v>94</v>
      </c>
      <c r="C142" s="8" t="s">
        <v>4</v>
      </c>
      <c r="D142" s="5">
        <v>3</v>
      </c>
      <c r="E142" s="5">
        <v>96</v>
      </c>
      <c r="F142" s="5">
        <v>12</v>
      </c>
      <c r="G142" s="5">
        <f t="shared" si="1"/>
        <v>87</v>
      </c>
    </row>
    <row r="143" spans="1:7" ht="30.75" customHeight="1" x14ac:dyDescent="0.25">
      <c r="A143" s="6"/>
      <c r="B143" s="23" t="s">
        <v>95</v>
      </c>
      <c r="C143" s="8" t="s">
        <v>4</v>
      </c>
      <c r="D143" s="5">
        <v>45</v>
      </c>
      <c r="E143" s="5">
        <v>96</v>
      </c>
      <c r="F143" s="5">
        <v>8</v>
      </c>
      <c r="G143" s="5">
        <f t="shared" si="1"/>
        <v>133</v>
      </c>
    </row>
    <row r="144" spans="1:7" ht="30.75" customHeight="1" x14ac:dyDescent="0.25">
      <c r="A144" s="6"/>
      <c r="B144" s="23" t="s">
        <v>96</v>
      </c>
      <c r="C144" s="8" t="s">
        <v>4</v>
      </c>
      <c r="D144" s="5">
        <v>27</v>
      </c>
      <c r="E144" s="5">
        <v>90</v>
      </c>
      <c r="F144" s="5">
        <v>20</v>
      </c>
      <c r="G144" s="5">
        <f t="shared" si="1"/>
        <v>97</v>
      </c>
    </row>
    <row r="145" spans="1:7" ht="30.75" customHeight="1" x14ac:dyDescent="0.25">
      <c r="A145" s="6"/>
      <c r="B145" s="23" t="s">
        <v>97</v>
      </c>
      <c r="C145" s="8" t="s">
        <v>4</v>
      </c>
      <c r="D145" s="5">
        <v>8</v>
      </c>
      <c r="E145" s="5"/>
      <c r="F145" s="5"/>
      <c r="G145" s="5">
        <f t="shared" si="1"/>
        <v>8</v>
      </c>
    </row>
    <row r="146" spans="1:7" ht="30.75" customHeight="1" x14ac:dyDescent="0.25">
      <c r="A146" s="6"/>
      <c r="B146" s="23" t="s">
        <v>98</v>
      </c>
      <c r="C146" s="8" t="s">
        <v>4</v>
      </c>
      <c r="D146" s="5">
        <v>8</v>
      </c>
      <c r="E146" s="5">
        <v>80</v>
      </c>
      <c r="F146" s="5">
        <v>46</v>
      </c>
      <c r="G146" s="5">
        <f t="shared" si="1"/>
        <v>42</v>
      </c>
    </row>
    <row r="147" spans="1:7" ht="30.75" customHeight="1" x14ac:dyDescent="0.25">
      <c r="A147" s="6"/>
      <c r="B147" s="23" t="s">
        <v>99</v>
      </c>
      <c r="C147" s="8" t="s">
        <v>4</v>
      </c>
      <c r="D147" s="5">
        <v>36</v>
      </c>
      <c r="E147" s="5"/>
      <c r="F147" s="5">
        <v>7</v>
      </c>
      <c r="G147" s="5">
        <f t="shared" si="1"/>
        <v>29</v>
      </c>
    </row>
    <row r="148" spans="1:7" ht="30.75" customHeight="1" x14ac:dyDescent="0.25">
      <c r="A148" s="6"/>
      <c r="B148" s="23" t="s">
        <v>362</v>
      </c>
      <c r="C148" s="8" t="s">
        <v>4</v>
      </c>
      <c r="D148" s="5">
        <v>0</v>
      </c>
      <c r="E148" s="5">
        <v>5</v>
      </c>
      <c r="F148" s="5">
        <v>4</v>
      </c>
      <c r="G148" s="5">
        <f t="shared" si="1"/>
        <v>1</v>
      </c>
    </row>
    <row r="149" spans="1:7" ht="30.75" customHeight="1" x14ac:dyDescent="0.25">
      <c r="A149" s="6"/>
      <c r="B149" s="23" t="s">
        <v>286</v>
      </c>
      <c r="C149" s="32" t="s">
        <v>203</v>
      </c>
      <c r="D149" s="28">
        <v>68</v>
      </c>
      <c r="E149" s="5"/>
      <c r="F149" s="36">
        <v>9</v>
      </c>
      <c r="G149" s="5">
        <f t="shared" si="1"/>
        <v>59</v>
      </c>
    </row>
    <row r="150" spans="1:7" ht="30.75" customHeight="1" x14ac:dyDescent="0.25">
      <c r="A150" s="6"/>
      <c r="B150" s="23" t="s">
        <v>363</v>
      </c>
      <c r="C150" s="8" t="s">
        <v>4</v>
      </c>
      <c r="D150" s="28">
        <v>14120</v>
      </c>
      <c r="E150" s="5"/>
      <c r="F150" s="5">
        <v>7000</v>
      </c>
      <c r="G150" s="5">
        <f t="shared" si="1"/>
        <v>7120</v>
      </c>
    </row>
    <row r="151" spans="1:7" ht="30.75" customHeight="1" x14ac:dyDescent="0.25">
      <c r="A151" s="6"/>
      <c r="B151" s="23" t="s">
        <v>364</v>
      </c>
      <c r="C151" s="8" t="s">
        <v>4</v>
      </c>
      <c r="D151" s="28">
        <v>2200</v>
      </c>
      <c r="E151" s="5"/>
      <c r="F151" s="5">
        <v>500</v>
      </c>
      <c r="G151" s="5">
        <f t="shared" si="1"/>
        <v>1700</v>
      </c>
    </row>
    <row r="152" spans="1:7" ht="30.75" customHeight="1" x14ac:dyDescent="0.25">
      <c r="A152" s="6"/>
      <c r="B152" s="23" t="s">
        <v>102</v>
      </c>
      <c r="C152" s="8" t="s">
        <v>4</v>
      </c>
      <c r="D152" s="28">
        <v>300</v>
      </c>
      <c r="E152" s="5">
        <v>7000</v>
      </c>
      <c r="F152" s="5">
        <v>1000</v>
      </c>
      <c r="G152" s="5">
        <f t="shared" ref="G152:G203" si="2">D152+E152-F152</f>
        <v>6300</v>
      </c>
    </row>
    <row r="153" spans="1:7" ht="30.75" customHeight="1" x14ac:dyDescent="0.25">
      <c r="A153" s="6"/>
      <c r="B153" s="23" t="s">
        <v>103</v>
      </c>
      <c r="C153" s="8" t="s">
        <v>4</v>
      </c>
      <c r="D153" s="28">
        <v>150</v>
      </c>
      <c r="E153" s="5"/>
      <c r="F153" s="5">
        <v>30</v>
      </c>
      <c r="G153" s="5">
        <f t="shared" si="2"/>
        <v>120</v>
      </c>
    </row>
    <row r="154" spans="1:7" ht="30.75" customHeight="1" x14ac:dyDescent="0.25">
      <c r="A154" s="6"/>
      <c r="B154" s="23" t="s">
        <v>104</v>
      </c>
      <c r="C154" s="8" t="s">
        <v>4</v>
      </c>
      <c r="D154" s="28">
        <v>1069</v>
      </c>
      <c r="E154" s="5"/>
      <c r="F154" s="5">
        <v>20</v>
      </c>
      <c r="G154" s="5">
        <f t="shared" si="2"/>
        <v>1049</v>
      </c>
    </row>
    <row r="155" spans="1:7" ht="30.75" customHeight="1" x14ac:dyDescent="0.25">
      <c r="A155" s="6"/>
      <c r="B155" s="23" t="s">
        <v>105</v>
      </c>
      <c r="C155" s="8" t="s">
        <v>4</v>
      </c>
      <c r="D155" s="28">
        <v>3400</v>
      </c>
      <c r="E155" s="5"/>
      <c r="F155" s="5">
        <v>540</v>
      </c>
      <c r="G155" s="5">
        <f t="shared" si="2"/>
        <v>2860</v>
      </c>
    </row>
    <row r="156" spans="1:7" ht="30.75" customHeight="1" x14ac:dyDescent="0.25">
      <c r="A156" s="6"/>
      <c r="B156" s="23" t="s">
        <v>106</v>
      </c>
      <c r="C156" s="8" t="s">
        <v>4</v>
      </c>
      <c r="D156" s="28">
        <v>475</v>
      </c>
      <c r="E156" s="5"/>
      <c r="F156" s="5">
        <v>465</v>
      </c>
      <c r="G156" s="5">
        <f t="shared" si="2"/>
        <v>10</v>
      </c>
    </row>
    <row r="157" spans="1:7" ht="30.75" customHeight="1" x14ac:dyDescent="0.25">
      <c r="A157" s="6"/>
      <c r="B157" s="23" t="s">
        <v>107</v>
      </c>
      <c r="C157" s="8" t="s">
        <v>4</v>
      </c>
      <c r="D157" s="28">
        <v>7000</v>
      </c>
      <c r="E157" s="5"/>
      <c r="F157" s="5">
        <v>460</v>
      </c>
      <c r="G157" s="5">
        <f t="shared" si="2"/>
        <v>6540</v>
      </c>
    </row>
    <row r="158" spans="1:7" ht="30.75" customHeight="1" x14ac:dyDescent="0.25">
      <c r="A158" s="6"/>
      <c r="B158" s="23" t="s">
        <v>228</v>
      </c>
      <c r="C158" s="8" t="s">
        <v>4</v>
      </c>
      <c r="D158" s="28">
        <v>200</v>
      </c>
      <c r="E158" s="5"/>
      <c r="F158" s="5">
        <v>50</v>
      </c>
      <c r="G158" s="5">
        <f t="shared" si="2"/>
        <v>150</v>
      </c>
    </row>
    <row r="159" spans="1:7" ht="30.75" customHeight="1" x14ac:dyDescent="0.25">
      <c r="A159" s="6"/>
      <c r="B159" s="23" t="s">
        <v>212</v>
      </c>
      <c r="C159" s="8" t="s">
        <v>4</v>
      </c>
      <c r="D159" s="5">
        <v>2</v>
      </c>
      <c r="E159" s="5">
        <v>12</v>
      </c>
      <c r="F159" s="5"/>
      <c r="G159" s="5">
        <f t="shared" si="2"/>
        <v>14</v>
      </c>
    </row>
    <row r="160" spans="1:7" ht="30.75" customHeight="1" x14ac:dyDescent="0.25">
      <c r="A160" s="6"/>
      <c r="B160" s="23" t="s">
        <v>108</v>
      </c>
      <c r="C160" s="8" t="s">
        <v>4</v>
      </c>
      <c r="D160" s="5">
        <v>12</v>
      </c>
      <c r="E160" s="5">
        <v>24</v>
      </c>
      <c r="F160" s="5">
        <v>16</v>
      </c>
      <c r="G160" s="5">
        <f t="shared" si="2"/>
        <v>20</v>
      </c>
    </row>
    <row r="161" spans="1:7" ht="30.75" customHeight="1" x14ac:dyDescent="0.25">
      <c r="A161" s="6"/>
      <c r="B161" s="23" t="s">
        <v>109</v>
      </c>
      <c r="C161" s="8" t="s">
        <v>4</v>
      </c>
      <c r="D161" s="5">
        <v>6</v>
      </c>
      <c r="E161" s="5">
        <v>24</v>
      </c>
      <c r="F161" s="5">
        <v>8</v>
      </c>
      <c r="G161" s="5">
        <f t="shared" si="2"/>
        <v>22</v>
      </c>
    </row>
    <row r="162" spans="1:7" ht="30.75" customHeight="1" x14ac:dyDescent="0.25">
      <c r="A162" s="6"/>
      <c r="B162" s="23" t="s">
        <v>110</v>
      </c>
      <c r="C162" s="8" t="s">
        <v>4</v>
      </c>
      <c r="D162" s="5">
        <v>10</v>
      </c>
      <c r="E162" s="5"/>
      <c r="F162" s="5">
        <v>3</v>
      </c>
      <c r="G162" s="5">
        <f t="shared" si="2"/>
        <v>7</v>
      </c>
    </row>
    <row r="163" spans="1:7" ht="30.75" customHeight="1" x14ac:dyDescent="0.25">
      <c r="A163" s="6"/>
      <c r="B163" s="23" t="s">
        <v>111</v>
      </c>
      <c r="C163" s="8" t="s">
        <v>4</v>
      </c>
      <c r="D163" s="5">
        <v>0</v>
      </c>
      <c r="E163" s="5">
        <v>30</v>
      </c>
      <c r="F163" s="5">
        <v>25</v>
      </c>
      <c r="G163" s="5">
        <f t="shared" si="2"/>
        <v>5</v>
      </c>
    </row>
    <row r="164" spans="1:7" ht="30.75" customHeight="1" x14ac:dyDescent="0.25">
      <c r="A164" s="6"/>
      <c r="B164" s="23" t="s">
        <v>112</v>
      </c>
      <c r="C164" s="8" t="s">
        <v>4</v>
      </c>
      <c r="D164" s="5">
        <v>3</v>
      </c>
      <c r="E164" s="5">
        <v>2</v>
      </c>
      <c r="F164" s="5">
        <v>5</v>
      </c>
      <c r="G164" s="5">
        <f t="shared" si="2"/>
        <v>0</v>
      </c>
    </row>
    <row r="165" spans="1:7" ht="30.75" customHeight="1" x14ac:dyDescent="0.25">
      <c r="A165" s="6"/>
      <c r="B165" s="23" t="s">
        <v>113</v>
      </c>
      <c r="C165" s="8" t="s">
        <v>4</v>
      </c>
      <c r="D165" s="5">
        <v>3</v>
      </c>
      <c r="E165" s="5">
        <v>2</v>
      </c>
      <c r="F165" s="5">
        <v>5</v>
      </c>
      <c r="G165" s="5">
        <f t="shared" si="2"/>
        <v>0</v>
      </c>
    </row>
    <row r="166" spans="1:7" ht="30.75" customHeight="1" x14ac:dyDescent="0.25">
      <c r="A166" s="6"/>
      <c r="B166" s="23" t="s">
        <v>114</v>
      </c>
      <c r="C166" s="8" t="s">
        <v>4</v>
      </c>
      <c r="D166" s="5">
        <v>3</v>
      </c>
      <c r="E166" s="5">
        <v>2</v>
      </c>
      <c r="F166" s="5">
        <v>5</v>
      </c>
      <c r="G166" s="5">
        <f t="shared" si="2"/>
        <v>0</v>
      </c>
    </row>
    <row r="167" spans="1:7" ht="30.75" customHeight="1" x14ac:dyDescent="0.25">
      <c r="A167" s="6"/>
      <c r="B167" s="23" t="s">
        <v>115</v>
      </c>
      <c r="C167" s="8" t="s">
        <v>4</v>
      </c>
      <c r="D167" s="5">
        <v>4</v>
      </c>
      <c r="E167" s="5">
        <v>2</v>
      </c>
      <c r="F167" s="5">
        <v>6</v>
      </c>
      <c r="G167" s="5">
        <f t="shared" si="2"/>
        <v>0</v>
      </c>
    </row>
    <row r="168" spans="1:7" ht="30.75" customHeight="1" x14ac:dyDescent="0.25">
      <c r="A168" s="6"/>
      <c r="B168" s="23" t="s">
        <v>116</v>
      </c>
      <c r="C168" s="8" t="s">
        <v>4</v>
      </c>
      <c r="D168" s="5">
        <v>3</v>
      </c>
      <c r="E168" s="5">
        <v>2</v>
      </c>
      <c r="F168" s="5">
        <v>4</v>
      </c>
      <c r="G168" s="5">
        <f t="shared" si="2"/>
        <v>1</v>
      </c>
    </row>
    <row r="169" spans="1:7" ht="30.75" customHeight="1" x14ac:dyDescent="0.25">
      <c r="A169" s="6"/>
      <c r="B169" s="23" t="s">
        <v>117</v>
      </c>
      <c r="C169" s="8" t="s">
        <v>4</v>
      </c>
      <c r="D169" s="5">
        <v>2</v>
      </c>
      <c r="E169" s="5">
        <v>3</v>
      </c>
      <c r="F169" s="5">
        <v>3</v>
      </c>
      <c r="G169" s="5">
        <f t="shared" si="2"/>
        <v>2</v>
      </c>
    </row>
    <row r="170" spans="1:7" ht="30.75" customHeight="1" x14ac:dyDescent="0.25">
      <c r="A170" s="6"/>
      <c r="B170" s="23" t="s">
        <v>118</v>
      </c>
      <c r="C170" s="8" t="s">
        <v>4</v>
      </c>
      <c r="D170" s="5">
        <v>1</v>
      </c>
      <c r="E170" s="5">
        <v>3</v>
      </c>
      <c r="F170" s="5">
        <v>3</v>
      </c>
      <c r="G170" s="5">
        <f t="shared" si="2"/>
        <v>1</v>
      </c>
    </row>
    <row r="171" spans="1:7" ht="30.75" customHeight="1" x14ac:dyDescent="0.25">
      <c r="A171" s="6"/>
      <c r="B171" s="23" t="s">
        <v>119</v>
      </c>
      <c r="C171" s="8" t="s">
        <v>4</v>
      </c>
      <c r="D171" s="5">
        <v>1</v>
      </c>
      <c r="E171" s="5">
        <v>3</v>
      </c>
      <c r="F171" s="5">
        <v>3</v>
      </c>
      <c r="G171" s="5">
        <f t="shared" si="2"/>
        <v>1</v>
      </c>
    </row>
    <row r="172" spans="1:7" ht="30.75" customHeight="1" x14ac:dyDescent="0.25">
      <c r="A172" s="6"/>
      <c r="B172" s="23" t="s">
        <v>120</v>
      </c>
      <c r="C172" s="8" t="s">
        <v>4</v>
      </c>
      <c r="D172" s="5">
        <v>1</v>
      </c>
      <c r="E172" s="5">
        <v>3</v>
      </c>
      <c r="F172" s="5">
        <v>3</v>
      </c>
      <c r="G172" s="5">
        <f t="shared" si="2"/>
        <v>1</v>
      </c>
    </row>
    <row r="173" spans="1:7" ht="30.75" customHeight="1" x14ac:dyDescent="0.25">
      <c r="A173" s="6"/>
      <c r="B173" s="23" t="s">
        <v>121</v>
      </c>
      <c r="C173" s="8" t="s">
        <v>4</v>
      </c>
      <c r="D173" s="5">
        <v>5</v>
      </c>
      <c r="E173" s="5"/>
      <c r="F173" s="5">
        <v>5</v>
      </c>
      <c r="G173" s="5">
        <f t="shared" si="2"/>
        <v>0</v>
      </c>
    </row>
    <row r="174" spans="1:7" ht="30.75" customHeight="1" x14ac:dyDescent="0.25">
      <c r="A174" s="6"/>
      <c r="B174" s="23" t="s">
        <v>267</v>
      </c>
      <c r="C174" s="8" t="s">
        <v>4</v>
      </c>
      <c r="D174" s="5">
        <v>3</v>
      </c>
      <c r="E174" s="5"/>
      <c r="F174" s="5">
        <v>1</v>
      </c>
      <c r="G174" s="5">
        <f t="shared" si="2"/>
        <v>2</v>
      </c>
    </row>
    <row r="175" spans="1:7" ht="30.75" customHeight="1" x14ac:dyDescent="0.25">
      <c r="A175" s="6"/>
      <c r="B175" s="23" t="s">
        <v>268</v>
      </c>
      <c r="C175" s="8" t="s">
        <v>4</v>
      </c>
      <c r="D175" s="5">
        <v>3</v>
      </c>
      <c r="E175" s="5"/>
      <c r="F175" s="5">
        <v>1</v>
      </c>
      <c r="G175" s="5">
        <f t="shared" si="2"/>
        <v>2</v>
      </c>
    </row>
    <row r="176" spans="1:7" ht="30.75" customHeight="1" x14ac:dyDescent="0.25">
      <c r="A176" s="6"/>
      <c r="B176" s="23" t="s">
        <v>269</v>
      </c>
      <c r="C176" s="8" t="s">
        <v>4</v>
      </c>
      <c r="D176" s="5">
        <v>4</v>
      </c>
      <c r="E176" s="5"/>
      <c r="F176" s="5">
        <v>4</v>
      </c>
      <c r="G176" s="5">
        <f t="shared" si="2"/>
        <v>0</v>
      </c>
    </row>
    <row r="177" spans="1:7" ht="30.75" customHeight="1" x14ac:dyDescent="0.25">
      <c r="A177" s="6"/>
      <c r="B177" s="23" t="s">
        <v>270</v>
      </c>
      <c r="C177" s="8" t="s">
        <v>4</v>
      </c>
      <c r="D177" s="5">
        <v>2</v>
      </c>
      <c r="E177" s="5"/>
      <c r="F177" s="5"/>
      <c r="G177" s="5">
        <f t="shared" si="2"/>
        <v>2</v>
      </c>
    </row>
    <row r="178" spans="1:7" ht="30.75" customHeight="1" x14ac:dyDescent="0.25">
      <c r="A178" s="6"/>
      <c r="B178" s="23" t="s">
        <v>271</v>
      </c>
      <c r="C178" s="8" t="s">
        <v>4</v>
      </c>
      <c r="D178" s="5">
        <v>6</v>
      </c>
      <c r="E178" s="5"/>
      <c r="F178" s="5">
        <v>6</v>
      </c>
      <c r="G178" s="5">
        <f t="shared" si="2"/>
        <v>0</v>
      </c>
    </row>
    <row r="179" spans="1:7" ht="30.75" customHeight="1" x14ac:dyDescent="0.25">
      <c r="A179" s="6"/>
      <c r="B179" s="23" t="s">
        <v>272</v>
      </c>
      <c r="C179" s="8" t="s">
        <v>4</v>
      </c>
      <c r="D179" s="5">
        <v>4</v>
      </c>
      <c r="E179" s="5"/>
      <c r="F179" s="5"/>
      <c r="G179" s="5">
        <f t="shared" si="2"/>
        <v>4</v>
      </c>
    </row>
    <row r="180" spans="1:7" ht="30.75" customHeight="1" x14ac:dyDescent="0.25">
      <c r="A180" s="6"/>
      <c r="B180" s="23" t="s">
        <v>273</v>
      </c>
      <c r="C180" s="8" t="s">
        <v>4</v>
      </c>
      <c r="D180" s="5">
        <v>4</v>
      </c>
      <c r="E180" s="5"/>
      <c r="F180" s="5"/>
      <c r="G180" s="5">
        <f t="shared" si="2"/>
        <v>4</v>
      </c>
    </row>
    <row r="181" spans="1:7" ht="30.75" customHeight="1" x14ac:dyDescent="0.25">
      <c r="A181" s="6"/>
      <c r="B181" s="23" t="s">
        <v>274</v>
      </c>
      <c r="C181" s="8" t="s">
        <v>4</v>
      </c>
      <c r="D181" s="5">
        <v>1</v>
      </c>
      <c r="E181" s="5"/>
      <c r="F181" s="5"/>
      <c r="G181" s="5">
        <f t="shared" si="2"/>
        <v>1</v>
      </c>
    </row>
    <row r="182" spans="1:7" ht="30.75" customHeight="1" x14ac:dyDescent="0.25">
      <c r="A182" s="6"/>
      <c r="B182" s="23" t="s">
        <v>275</v>
      </c>
      <c r="C182" s="8" t="s">
        <v>4</v>
      </c>
      <c r="D182" s="5">
        <v>3</v>
      </c>
      <c r="E182" s="5"/>
      <c r="F182" s="5"/>
      <c r="G182" s="5">
        <f t="shared" si="2"/>
        <v>3</v>
      </c>
    </row>
    <row r="183" spans="1:7" ht="30.75" customHeight="1" x14ac:dyDescent="0.25">
      <c r="A183" s="6"/>
      <c r="B183" s="23" t="s">
        <v>276</v>
      </c>
      <c r="C183" s="8" t="s">
        <v>4</v>
      </c>
      <c r="D183" s="5">
        <v>3</v>
      </c>
      <c r="E183" s="5"/>
      <c r="F183" s="5"/>
      <c r="G183" s="5">
        <f t="shared" si="2"/>
        <v>3</v>
      </c>
    </row>
    <row r="184" spans="1:7" ht="30.75" customHeight="1" x14ac:dyDescent="0.25">
      <c r="A184" s="6"/>
      <c r="B184" s="23" t="s">
        <v>277</v>
      </c>
      <c r="C184" s="8" t="s">
        <v>4</v>
      </c>
      <c r="D184" s="5">
        <v>3</v>
      </c>
      <c r="E184" s="5"/>
      <c r="F184" s="5"/>
      <c r="G184" s="5">
        <f t="shared" si="2"/>
        <v>3</v>
      </c>
    </row>
    <row r="185" spans="1:7" ht="30.75" customHeight="1" x14ac:dyDescent="0.25">
      <c r="A185" s="6"/>
      <c r="B185" s="23" t="s">
        <v>278</v>
      </c>
      <c r="C185" s="8" t="s">
        <v>4</v>
      </c>
      <c r="D185" s="5">
        <v>5</v>
      </c>
      <c r="E185" s="5"/>
      <c r="F185" s="5">
        <v>5</v>
      </c>
      <c r="G185" s="5">
        <f t="shared" si="2"/>
        <v>0</v>
      </c>
    </row>
    <row r="186" spans="1:7" ht="30.75" customHeight="1" x14ac:dyDescent="0.25">
      <c r="A186" s="6"/>
      <c r="B186" s="23" t="s">
        <v>279</v>
      </c>
      <c r="C186" s="8" t="s">
        <v>4</v>
      </c>
      <c r="D186" s="5">
        <v>9</v>
      </c>
      <c r="E186" s="5"/>
      <c r="F186" s="5">
        <v>8</v>
      </c>
      <c r="G186" s="5">
        <f t="shared" si="2"/>
        <v>1</v>
      </c>
    </row>
    <row r="187" spans="1:7" ht="30.75" customHeight="1" x14ac:dyDescent="0.25">
      <c r="A187" s="6"/>
      <c r="B187" s="23" t="s">
        <v>281</v>
      </c>
      <c r="C187" s="8" t="s">
        <v>4</v>
      </c>
      <c r="D187" s="5">
        <v>1</v>
      </c>
      <c r="E187" s="5"/>
      <c r="F187" s="5"/>
      <c r="G187" s="5">
        <f t="shared" si="2"/>
        <v>1</v>
      </c>
    </row>
    <row r="188" spans="1:7" ht="30.75" customHeight="1" x14ac:dyDescent="0.25">
      <c r="A188" s="6"/>
      <c r="B188" s="23" t="s">
        <v>282</v>
      </c>
      <c r="C188" s="8" t="s">
        <v>4</v>
      </c>
      <c r="D188" s="5">
        <v>2</v>
      </c>
      <c r="E188" s="5"/>
      <c r="F188" s="5"/>
      <c r="G188" s="5">
        <f t="shared" si="2"/>
        <v>2</v>
      </c>
    </row>
    <row r="189" spans="1:7" ht="30.75" customHeight="1" x14ac:dyDescent="0.25">
      <c r="A189" s="6"/>
      <c r="B189" s="23" t="s">
        <v>280</v>
      </c>
      <c r="C189" s="8" t="s">
        <v>4</v>
      </c>
      <c r="D189" s="5">
        <v>1</v>
      </c>
      <c r="E189" s="5"/>
      <c r="F189" s="5"/>
      <c r="G189" s="5">
        <f t="shared" si="2"/>
        <v>1</v>
      </c>
    </row>
    <row r="190" spans="1:7" ht="30.75" customHeight="1" x14ac:dyDescent="0.25">
      <c r="A190" s="6"/>
      <c r="B190" s="23" t="s">
        <v>283</v>
      </c>
      <c r="C190" s="8" t="s">
        <v>4</v>
      </c>
      <c r="D190" s="5">
        <v>2</v>
      </c>
      <c r="E190" s="5"/>
      <c r="F190" s="5"/>
      <c r="G190" s="5">
        <f t="shared" si="2"/>
        <v>2</v>
      </c>
    </row>
    <row r="191" spans="1:7" ht="30.75" customHeight="1" x14ac:dyDescent="0.25">
      <c r="A191" s="6"/>
      <c r="B191" s="23" t="s">
        <v>126</v>
      </c>
      <c r="C191" s="8" t="s">
        <v>4</v>
      </c>
      <c r="D191" s="5">
        <v>2</v>
      </c>
      <c r="E191" s="5"/>
      <c r="F191" s="5">
        <v>2</v>
      </c>
      <c r="G191" s="5">
        <f t="shared" si="2"/>
        <v>0</v>
      </c>
    </row>
    <row r="192" spans="1:7" ht="30.75" customHeight="1" x14ac:dyDescent="0.25">
      <c r="A192" s="6"/>
      <c r="B192" s="23" t="s">
        <v>122</v>
      </c>
      <c r="C192" s="8" t="s">
        <v>4</v>
      </c>
      <c r="D192" s="5">
        <v>1</v>
      </c>
      <c r="E192" s="5"/>
      <c r="F192" s="5"/>
      <c r="G192" s="5">
        <f t="shared" si="2"/>
        <v>1</v>
      </c>
    </row>
    <row r="193" spans="1:7" ht="30.75" customHeight="1" x14ac:dyDescent="0.25">
      <c r="A193" s="6"/>
      <c r="B193" s="23" t="s">
        <v>123</v>
      </c>
      <c r="C193" s="8" t="s">
        <v>4</v>
      </c>
      <c r="D193" s="5">
        <v>2</v>
      </c>
      <c r="E193" s="5"/>
      <c r="F193" s="5">
        <v>2</v>
      </c>
      <c r="G193" s="5">
        <f t="shared" si="2"/>
        <v>0</v>
      </c>
    </row>
    <row r="194" spans="1:7" ht="30.75" customHeight="1" x14ac:dyDescent="0.25">
      <c r="A194" s="6"/>
      <c r="B194" s="23" t="s">
        <v>124</v>
      </c>
      <c r="C194" s="8" t="s">
        <v>4</v>
      </c>
      <c r="D194" s="5">
        <v>0</v>
      </c>
      <c r="E194" s="5">
        <v>24</v>
      </c>
      <c r="F194" s="5">
        <v>19</v>
      </c>
      <c r="G194" s="5">
        <f t="shared" si="2"/>
        <v>5</v>
      </c>
    </row>
    <row r="195" spans="1:7" ht="30.75" customHeight="1" x14ac:dyDescent="0.25">
      <c r="A195" s="6"/>
      <c r="B195" s="23" t="s">
        <v>125</v>
      </c>
      <c r="C195" s="8" t="s">
        <v>4</v>
      </c>
      <c r="D195" s="5">
        <v>7</v>
      </c>
      <c r="E195" s="5">
        <v>34</v>
      </c>
      <c r="F195" s="5">
        <v>37</v>
      </c>
      <c r="G195" s="5">
        <f t="shared" si="2"/>
        <v>4</v>
      </c>
    </row>
    <row r="196" spans="1:7" ht="30.75" customHeight="1" x14ac:dyDescent="0.25">
      <c r="A196" s="6"/>
      <c r="B196" s="23" t="s">
        <v>249</v>
      </c>
      <c r="C196" s="8" t="s">
        <v>4</v>
      </c>
      <c r="D196" s="30">
        <v>0</v>
      </c>
      <c r="E196" s="5">
        <v>2</v>
      </c>
      <c r="F196" s="5">
        <v>1</v>
      </c>
      <c r="G196" s="5">
        <f t="shared" si="2"/>
        <v>1</v>
      </c>
    </row>
    <row r="197" spans="1:7" ht="30.75" customHeight="1" x14ac:dyDescent="0.25">
      <c r="A197" s="6"/>
      <c r="B197" s="23" t="s">
        <v>250</v>
      </c>
      <c r="C197" s="8" t="s">
        <v>4</v>
      </c>
      <c r="D197" s="30">
        <v>0</v>
      </c>
      <c r="E197" s="5">
        <v>2</v>
      </c>
      <c r="F197" s="5">
        <v>1</v>
      </c>
      <c r="G197" s="5">
        <f t="shared" si="2"/>
        <v>1</v>
      </c>
    </row>
    <row r="198" spans="1:7" ht="30.75" customHeight="1" x14ac:dyDescent="0.25">
      <c r="A198" s="6"/>
      <c r="B198" s="23" t="s">
        <v>251</v>
      </c>
      <c r="C198" s="8" t="s">
        <v>4</v>
      </c>
      <c r="D198" s="30">
        <v>0</v>
      </c>
      <c r="E198" s="5">
        <v>2</v>
      </c>
      <c r="F198" s="5">
        <v>1</v>
      </c>
      <c r="G198" s="5">
        <f t="shared" si="2"/>
        <v>1</v>
      </c>
    </row>
    <row r="199" spans="1:7" ht="30.75" customHeight="1" x14ac:dyDescent="0.25">
      <c r="A199" s="6"/>
      <c r="B199" s="23" t="s">
        <v>252</v>
      </c>
      <c r="C199" s="8" t="s">
        <v>4</v>
      </c>
      <c r="D199" s="30">
        <v>0</v>
      </c>
      <c r="E199" s="5">
        <v>2</v>
      </c>
      <c r="F199" s="5">
        <v>2</v>
      </c>
      <c r="G199" s="5">
        <f t="shared" si="2"/>
        <v>0</v>
      </c>
    </row>
    <row r="200" spans="1:7" ht="30.75" customHeight="1" x14ac:dyDescent="0.25">
      <c r="A200" s="6"/>
      <c r="B200" s="23" t="s">
        <v>288</v>
      </c>
      <c r="C200" s="8" t="s">
        <v>4</v>
      </c>
      <c r="D200" s="30">
        <v>4</v>
      </c>
      <c r="E200" s="5">
        <v>6</v>
      </c>
      <c r="F200" s="5">
        <v>6</v>
      </c>
      <c r="G200" s="5">
        <f t="shared" si="2"/>
        <v>4</v>
      </c>
    </row>
    <row r="201" spans="1:7" ht="30.75" customHeight="1" x14ac:dyDescent="0.25">
      <c r="A201" s="6"/>
      <c r="B201" s="23" t="s">
        <v>289</v>
      </c>
      <c r="C201" s="8" t="s">
        <v>4</v>
      </c>
      <c r="D201" s="30">
        <v>3</v>
      </c>
      <c r="E201" s="5">
        <v>5</v>
      </c>
      <c r="F201" s="5">
        <v>4</v>
      </c>
      <c r="G201" s="5">
        <f t="shared" si="2"/>
        <v>4</v>
      </c>
    </row>
    <row r="202" spans="1:7" ht="30.75" customHeight="1" x14ac:dyDescent="0.25">
      <c r="A202" s="6"/>
      <c r="B202" s="23" t="s">
        <v>290</v>
      </c>
      <c r="C202" s="8" t="s">
        <v>4</v>
      </c>
      <c r="D202" s="30">
        <v>4</v>
      </c>
      <c r="E202" s="5">
        <v>6</v>
      </c>
      <c r="F202" s="5">
        <v>6</v>
      </c>
      <c r="G202" s="5">
        <f t="shared" si="2"/>
        <v>4</v>
      </c>
    </row>
    <row r="203" spans="1:7" ht="30.75" customHeight="1" x14ac:dyDescent="0.25">
      <c r="A203" s="6"/>
      <c r="B203" s="23" t="s">
        <v>291</v>
      </c>
      <c r="C203" s="8" t="s">
        <v>4</v>
      </c>
      <c r="D203" s="30">
        <v>3</v>
      </c>
      <c r="E203" s="5">
        <v>6</v>
      </c>
      <c r="F203" s="5">
        <v>5</v>
      </c>
      <c r="G203" s="5">
        <f t="shared" si="2"/>
        <v>4</v>
      </c>
    </row>
    <row r="204" spans="1:7" ht="30.75" customHeight="1" x14ac:dyDescent="0.25">
      <c r="A204" s="6"/>
      <c r="B204" s="23"/>
      <c r="C204" s="11"/>
      <c r="D204" s="10"/>
      <c r="E204" s="6"/>
      <c r="F204" s="6"/>
      <c r="G204" s="5"/>
    </row>
    <row r="205" spans="1:7" ht="30.75" customHeight="1" x14ac:dyDescent="0.25">
      <c r="A205" s="12"/>
      <c r="B205" s="12"/>
      <c r="C205" s="12"/>
      <c r="D205" s="12"/>
      <c r="E205" s="12"/>
      <c r="F205" s="12"/>
    </row>
    <row r="206" spans="1:7" ht="30.75" customHeight="1" x14ac:dyDescent="0.25">
      <c r="A206" s="12"/>
      <c r="B206" s="95" t="s">
        <v>128</v>
      </c>
      <c r="C206" s="95"/>
      <c r="D206" s="95"/>
      <c r="E206" s="12"/>
      <c r="F206" s="12"/>
    </row>
    <row r="207" spans="1:7" ht="30.75" customHeight="1" x14ac:dyDescent="0.25">
      <c r="A207" s="12"/>
      <c r="B207" s="12"/>
      <c r="C207" s="12"/>
      <c r="D207" s="12"/>
      <c r="E207" s="12"/>
      <c r="F207" s="12"/>
    </row>
    <row r="208" spans="1:7" ht="30.75" customHeight="1" x14ac:dyDescent="0.25">
      <c r="A208" s="13" t="s">
        <v>0</v>
      </c>
      <c r="B208" s="13" t="s">
        <v>253</v>
      </c>
      <c r="C208" s="14" t="s">
        <v>2</v>
      </c>
      <c r="D208" s="14" t="s">
        <v>3</v>
      </c>
      <c r="E208" s="31" t="s">
        <v>200</v>
      </c>
      <c r="F208" s="31" t="s">
        <v>201</v>
      </c>
      <c r="G208" s="31" t="s">
        <v>199</v>
      </c>
    </row>
    <row r="209" spans="1:7" ht="30.75" customHeight="1" x14ac:dyDescent="0.25">
      <c r="A209" s="13"/>
      <c r="B209" s="8" t="s">
        <v>367</v>
      </c>
      <c r="C209" s="14"/>
      <c r="D209" s="14"/>
      <c r="E209" s="31">
        <v>3</v>
      </c>
      <c r="F209" s="31">
        <v>3</v>
      </c>
      <c r="G209" s="31">
        <v>2</v>
      </c>
    </row>
    <row r="210" spans="1:7" ht="30.75" customHeight="1" x14ac:dyDescent="0.25">
      <c r="A210" s="6"/>
      <c r="B210" s="6" t="s">
        <v>246</v>
      </c>
      <c r="C210" s="8" t="s">
        <v>4</v>
      </c>
      <c r="D210" s="9">
        <v>3</v>
      </c>
      <c r="E210" s="5">
        <v>60</v>
      </c>
      <c r="F210" s="5">
        <v>53</v>
      </c>
      <c r="G210" s="5">
        <f>D210+E210-F210</f>
        <v>10</v>
      </c>
    </row>
    <row r="211" spans="1:7" ht="30.75" customHeight="1" x14ac:dyDescent="0.25">
      <c r="A211" s="6"/>
      <c r="B211" s="6" t="s">
        <v>129</v>
      </c>
      <c r="C211" s="8" t="s">
        <v>4</v>
      </c>
      <c r="D211" s="9">
        <v>13</v>
      </c>
      <c r="E211" s="5">
        <v>48</v>
      </c>
      <c r="F211" s="5">
        <v>40</v>
      </c>
      <c r="G211" s="5">
        <f t="shared" ref="G211:G245" si="3">D211+E211-F211</f>
        <v>21</v>
      </c>
    </row>
    <row r="212" spans="1:7" ht="30.75" customHeight="1" x14ac:dyDescent="0.25">
      <c r="A212" s="6"/>
      <c r="B212" s="6" t="s">
        <v>130</v>
      </c>
      <c r="C212" s="8" t="s">
        <v>4</v>
      </c>
      <c r="D212" s="9">
        <v>16</v>
      </c>
      <c r="E212" s="5">
        <v>60</v>
      </c>
      <c r="F212" s="5">
        <v>21</v>
      </c>
      <c r="G212" s="5">
        <f t="shared" si="3"/>
        <v>55</v>
      </c>
    </row>
    <row r="213" spans="1:7" ht="30.75" customHeight="1" x14ac:dyDescent="0.25">
      <c r="A213" s="6"/>
      <c r="B213" s="6" t="s">
        <v>131</v>
      </c>
      <c r="C213" s="8" t="s">
        <v>4</v>
      </c>
      <c r="D213" s="9">
        <v>0</v>
      </c>
      <c r="E213" s="5">
        <v>12</v>
      </c>
      <c r="F213" s="5">
        <v>2</v>
      </c>
      <c r="G213" s="5">
        <f t="shared" si="3"/>
        <v>10</v>
      </c>
    </row>
    <row r="214" spans="1:7" ht="30.75" customHeight="1" x14ac:dyDescent="0.25">
      <c r="A214" s="6"/>
      <c r="B214" s="6" t="s">
        <v>132</v>
      </c>
      <c r="C214" s="8" t="s">
        <v>4</v>
      </c>
      <c r="D214" s="6">
        <v>22</v>
      </c>
      <c r="E214" s="5">
        <v>36</v>
      </c>
      <c r="F214" s="5">
        <v>19</v>
      </c>
      <c r="G214" s="34">
        <f t="shared" si="3"/>
        <v>39</v>
      </c>
    </row>
    <row r="215" spans="1:7" ht="30.75" customHeight="1" x14ac:dyDescent="0.25">
      <c r="A215" s="6"/>
      <c r="B215" s="6" t="s">
        <v>366</v>
      </c>
      <c r="C215" s="8" t="s">
        <v>4</v>
      </c>
      <c r="D215" s="6"/>
      <c r="E215" s="5">
        <v>60</v>
      </c>
      <c r="F215" s="5">
        <v>6</v>
      </c>
      <c r="G215" s="34">
        <f t="shared" si="3"/>
        <v>54</v>
      </c>
    </row>
    <row r="216" spans="1:7" ht="30.75" customHeight="1" x14ac:dyDescent="0.25">
      <c r="A216" s="6"/>
      <c r="B216" s="6" t="s">
        <v>133</v>
      </c>
      <c r="C216" s="8" t="s">
        <v>134</v>
      </c>
      <c r="D216" s="6">
        <v>17</v>
      </c>
      <c r="E216" s="5">
        <v>60</v>
      </c>
      <c r="F216" s="5">
        <v>47</v>
      </c>
      <c r="G216" s="5">
        <f t="shared" si="3"/>
        <v>30</v>
      </c>
    </row>
    <row r="217" spans="1:7" ht="30.75" customHeight="1" x14ac:dyDescent="0.25">
      <c r="A217" s="6"/>
      <c r="B217" s="6" t="s">
        <v>135</v>
      </c>
      <c r="C217" s="8" t="s">
        <v>4</v>
      </c>
      <c r="D217" s="6">
        <v>12</v>
      </c>
      <c r="E217" s="5"/>
      <c r="F217" s="5">
        <v>10</v>
      </c>
      <c r="G217" s="5">
        <f t="shared" si="3"/>
        <v>2</v>
      </c>
    </row>
    <row r="218" spans="1:7" ht="30.75" customHeight="1" x14ac:dyDescent="0.25">
      <c r="A218" s="6"/>
      <c r="B218" s="6" t="s">
        <v>136</v>
      </c>
      <c r="C218" s="8" t="s">
        <v>4</v>
      </c>
      <c r="D218" s="6">
        <v>1.6</v>
      </c>
      <c r="E218" s="5"/>
      <c r="F218" s="5">
        <v>0.5</v>
      </c>
      <c r="G218" s="5">
        <f t="shared" si="3"/>
        <v>1.1000000000000001</v>
      </c>
    </row>
    <row r="219" spans="1:7" ht="30.75" customHeight="1" x14ac:dyDescent="0.25">
      <c r="A219" s="6"/>
      <c r="B219" s="9" t="s">
        <v>220</v>
      </c>
      <c r="C219" s="8" t="s">
        <v>137</v>
      </c>
      <c r="D219" s="6">
        <v>164</v>
      </c>
      <c r="E219" s="5"/>
      <c r="F219" s="5">
        <v>28</v>
      </c>
      <c r="G219" s="5">
        <f t="shared" si="3"/>
        <v>136</v>
      </c>
    </row>
    <row r="220" spans="1:7" ht="30.75" customHeight="1" x14ac:dyDescent="0.25">
      <c r="A220" s="6"/>
      <c r="B220" s="9" t="s">
        <v>217</v>
      </c>
      <c r="C220" s="8" t="s">
        <v>138</v>
      </c>
      <c r="D220" s="6">
        <v>96</v>
      </c>
      <c r="E220" s="5"/>
      <c r="F220" s="5">
        <v>70</v>
      </c>
      <c r="G220" s="5">
        <f t="shared" si="3"/>
        <v>26</v>
      </c>
    </row>
    <row r="221" spans="1:7" ht="30.75" customHeight="1" x14ac:dyDescent="0.25">
      <c r="A221" s="6"/>
      <c r="B221" s="9" t="s">
        <v>241</v>
      </c>
      <c r="C221" s="8" t="s">
        <v>138</v>
      </c>
      <c r="D221" s="9">
        <v>3</v>
      </c>
      <c r="E221" s="5"/>
      <c r="F221" s="5">
        <v>2</v>
      </c>
      <c r="G221" s="5">
        <f t="shared" si="3"/>
        <v>1</v>
      </c>
    </row>
    <row r="222" spans="1:7" ht="30.75" customHeight="1" x14ac:dyDescent="0.25">
      <c r="A222" s="6"/>
      <c r="B222" s="6" t="s">
        <v>139</v>
      </c>
      <c r="C222" s="8" t="s">
        <v>4</v>
      </c>
      <c r="D222" s="6">
        <v>26</v>
      </c>
      <c r="E222" s="5">
        <v>30</v>
      </c>
      <c r="F222" s="5">
        <v>25</v>
      </c>
      <c r="G222" s="5">
        <f>D222+E222-F222</f>
        <v>31</v>
      </c>
    </row>
    <row r="223" spans="1:7" ht="30.75" customHeight="1" x14ac:dyDescent="0.25">
      <c r="A223" s="6"/>
      <c r="B223" s="6" t="s">
        <v>140</v>
      </c>
      <c r="C223" s="8" t="s">
        <v>4</v>
      </c>
      <c r="D223" s="6">
        <v>2</v>
      </c>
      <c r="E223" s="5"/>
      <c r="F223" s="5">
        <v>2</v>
      </c>
      <c r="G223" s="5">
        <f t="shared" si="3"/>
        <v>0</v>
      </c>
    </row>
    <row r="224" spans="1:7" ht="30.75" customHeight="1" x14ac:dyDescent="0.25">
      <c r="A224" s="6"/>
      <c r="B224" s="6" t="s">
        <v>141</v>
      </c>
      <c r="C224" s="8" t="s">
        <v>4</v>
      </c>
      <c r="D224" s="6">
        <v>0</v>
      </c>
      <c r="E224" s="5">
        <v>60</v>
      </c>
      <c r="F224" s="5">
        <v>41</v>
      </c>
      <c r="G224" s="5">
        <f t="shared" si="3"/>
        <v>19</v>
      </c>
    </row>
    <row r="225" spans="1:7" ht="30.75" customHeight="1" x14ac:dyDescent="0.25">
      <c r="A225" s="6"/>
      <c r="B225" s="6" t="s">
        <v>142</v>
      </c>
      <c r="C225" s="8" t="s">
        <v>4</v>
      </c>
      <c r="D225" s="6">
        <v>3</v>
      </c>
      <c r="E225" s="5"/>
      <c r="F225" s="5">
        <v>2</v>
      </c>
      <c r="G225" s="5">
        <f t="shared" si="3"/>
        <v>1</v>
      </c>
    </row>
    <row r="226" spans="1:7" ht="30.75" customHeight="1" x14ac:dyDescent="0.25">
      <c r="A226" s="6"/>
      <c r="B226" s="9" t="s">
        <v>143</v>
      </c>
      <c r="C226" s="8" t="s">
        <v>4</v>
      </c>
      <c r="D226" s="6">
        <v>7</v>
      </c>
      <c r="E226" s="5"/>
      <c r="F226" s="5">
        <v>2</v>
      </c>
      <c r="G226" s="5">
        <f t="shared" si="3"/>
        <v>5</v>
      </c>
    </row>
    <row r="227" spans="1:7" ht="30.75" customHeight="1" x14ac:dyDescent="0.25">
      <c r="A227" s="6"/>
      <c r="B227" s="9" t="s">
        <v>144</v>
      </c>
      <c r="C227" s="8" t="s">
        <v>145</v>
      </c>
      <c r="D227" s="6">
        <v>0</v>
      </c>
      <c r="E227" s="5"/>
      <c r="F227" s="5"/>
      <c r="G227" s="5">
        <f t="shared" si="3"/>
        <v>0</v>
      </c>
    </row>
    <row r="228" spans="1:7" ht="30.75" customHeight="1" x14ac:dyDescent="0.25">
      <c r="A228" s="6"/>
      <c r="B228" s="6" t="s">
        <v>175</v>
      </c>
      <c r="C228" s="8" t="s">
        <v>4</v>
      </c>
      <c r="D228" s="6">
        <v>0</v>
      </c>
      <c r="E228" s="5"/>
      <c r="F228" s="5"/>
      <c r="G228" s="5">
        <f t="shared" si="3"/>
        <v>0</v>
      </c>
    </row>
    <row r="229" spans="1:7" ht="30.75" customHeight="1" x14ac:dyDescent="0.25">
      <c r="A229" s="6"/>
      <c r="B229" s="6" t="s">
        <v>176</v>
      </c>
      <c r="C229" s="8" t="s">
        <v>4</v>
      </c>
      <c r="D229" s="6">
        <v>0</v>
      </c>
      <c r="E229" s="5"/>
      <c r="F229" s="5"/>
      <c r="G229" s="5">
        <f t="shared" si="3"/>
        <v>0</v>
      </c>
    </row>
    <row r="230" spans="1:7" ht="30.75" customHeight="1" x14ac:dyDescent="0.25">
      <c r="A230" s="6"/>
      <c r="B230" s="6" t="s">
        <v>146</v>
      </c>
      <c r="C230" s="8" t="s">
        <v>4</v>
      </c>
      <c r="D230" s="6">
        <v>0</v>
      </c>
      <c r="E230" s="5">
        <v>48</v>
      </c>
      <c r="F230" s="5">
        <v>16</v>
      </c>
      <c r="G230" s="5">
        <f t="shared" si="3"/>
        <v>32</v>
      </c>
    </row>
    <row r="231" spans="1:7" ht="30.75" customHeight="1" x14ac:dyDescent="0.25">
      <c r="A231" s="6"/>
      <c r="B231" s="6" t="s">
        <v>147</v>
      </c>
      <c r="C231" s="8" t="s">
        <v>4</v>
      </c>
      <c r="D231" s="6">
        <v>0</v>
      </c>
      <c r="E231" s="5">
        <v>18</v>
      </c>
      <c r="F231" s="5">
        <v>8</v>
      </c>
      <c r="G231" s="5">
        <f t="shared" si="3"/>
        <v>10</v>
      </c>
    </row>
    <row r="232" spans="1:7" ht="30.75" customHeight="1" x14ac:dyDescent="0.25">
      <c r="A232" s="6"/>
      <c r="B232" s="6" t="s">
        <v>292</v>
      </c>
      <c r="C232" s="8" t="s">
        <v>4</v>
      </c>
      <c r="D232" s="6">
        <v>1</v>
      </c>
      <c r="E232" s="5"/>
      <c r="F232" s="5"/>
      <c r="G232" s="5">
        <f t="shared" si="3"/>
        <v>1</v>
      </c>
    </row>
    <row r="233" spans="1:7" ht="30.75" customHeight="1" x14ac:dyDescent="0.25">
      <c r="A233" s="6"/>
      <c r="B233" s="6" t="s">
        <v>148</v>
      </c>
      <c r="C233" s="8" t="s">
        <v>4</v>
      </c>
      <c r="D233" s="6">
        <v>9</v>
      </c>
      <c r="E233" s="5"/>
      <c r="F233" s="5">
        <v>2</v>
      </c>
      <c r="G233" s="5">
        <f t="shared" si="3"/>
        <v>7</v>
      </c>
    </row>
    <row r="234" spans="1:7" ht="30.75" customHeight="1" x14ac:dyDescent="0.25">
      <c r="A234" s="6"/>
      <c r="B234" s="9" t="s">
        <v>255</v>
      </c>
      <c r="C234" s="8" t="s">
        <v>4</v>
      </c>
      <c r="D234" s="6">
        <v>24</v>
      </c>
      <c r="E234" s="5"/>
      <c r="F234" s="5">
        <v>4</v>
      </c>
      <c r="G234" s="5">
        <f t="shared" si="3"/>
        <v>20</v>
      </c>
    </row>
    <row r="235" spans="1:7" ht="30.75" customHeight="1" x14ac:dyDescent="0.25">
      <c r="A235" s="6"/>
      <c r="B235" s="6" t="s">
        <v>149</v>
      </c>
      <c r="C235" s="8" t="s">
        <v>4</v>
      </c>
      <c r="D235" s="6">
        <v>13</v>
      </c>
      <c r="E235" s="5">
        <v>40</v>
      </c>
      <c r="F235" s="5">
        <v>14</v>
      </c>
      <c r="G235" s="5">
        <f>D235+E235-F235</f>
        <v>39</v>
      </c>
    </row>
    <row r="236" spans="1:7" ht="30.75" customHeight="1" x14ac:dyDescent="0.25">
      <c r="A236" s="6"/>
      <c r="B236" s="6" t="s">
        <v>150</v>
      </c>
      <c r="C236" s="8" t="s">
        <v>4</v>
      </c>
      <c r="D236" s="6">
        <v>5</v>
      </c>
      <c r="E236" s="5"/>
      <c r="F236" s="5">
        <v>3</v>
      </c>
      <c r="G236" s="5">
        <f t="shared" si="3"/>
        <v>2</v>
      </c>
    </row>
    <row r="237" spans="1:7" ht="30.75" customHeight="1" x14ac:dyDescent="0.25">
      <c r="A237" s="6"/>
      <c r="B237" s="9" t="s">
        <v>151</v>
      </c>
      <c r="C237" s="8" t="s">
        <v>4</v>
      </c>
      <c r="D237" s="9">
        <v>6</v>
      </c>
      <c r="E237" s="5">
        <v>2</v>
      </c>
      <c r="F237" s="5">
        <v>5</v>
      </c>
      <c r="G237" s="5">
        <f t="shared" si="3"/>
        <v>3</v>
      </c>
    </row>
    <row r="238" spans="1:7" ht="30.75" customHeight="1" x14ac:dyDescent="0.25">
      <c r="A238" s="6"/>
      <c r="B238" s="9" t="s">
        <v>152</v>
      </c>
      <c r="C238" s="8" t="s">
        <v>4</v>
      </c>
      <c r="D238" s="9">
        <v>23</v>
      </c>
      <c r="E238" s="5">
        <v>14</v>
      </c>
      <c r="F238" s="5">
        <v>28</v>
      </c>
      <c r="G238" s="5">
        <f t="shared" si="3"/>
        <v>9</v>
      </c>
    </row>
    <row r="239" spans="1:7" ht="30.75" customHeight="1" x14ac:dyDescent="0.25">
      <c r="A239" s="6"/>
      <c r="B239" s="9" t="s">
        <v>153</v>
      </c>
      <c r="C239" s="8" t="s">
        <v>4</v>
      </c>
      <c r="D239" s="9">
        <v>13</v>
      </c>
      <c r="E239" s="5">
        <v>3</v>
      </c>
      <c r="F239" s="5">
        <v>17</v>
      </c>
      <c r="G239" s="5">
        <f t="shared" si="3"/>
        <v>-1</v>
      </c>
    </row>
    <row r="240" spans="1:7" ht="30.75" customHeight="1" x14ac:dyDescent="0.25">
      <c r="A240" s="6"/>
      <c r="B240" s="6" t="s">
        <v>224</v>
      </c>
      <c r="C240" s="8" t="s">
        <v>4</v>
      </c>
      <c r="D240" s="9">
        <v>0</v>
      </c>
      <c r="E240" s="5">
        <v>100</v>
      </c>
      <c r="F240" s="5">
        <v>90</v>
      </c>
      <c r="G240" s="5">
        <f t="shared" si="3"/>
        <v>10</v>
      </c>
    </row>
    <row r="241" spans="1:7" ht="30.75" customHeight="1" x14ac:dyDescent="0.25">
      <c r="A241" s="6"/>
      <c r="B241" s="6" t="s">
        <v>154</v>
      </c>
      <c r="C241" s="8" t="s">
        <v>4</v>
      </c>
      <c r="D241" s="6">
        <v>20</v>
      </c>
      <c r="E241" s="5">
        <v>30</v>
      </c>
      <c r="F241" s="5">
        <v>32</v>
      </c>
      <c r="G241" s="5">
        <f t="shared" si="3"/>
        <v>18</v>
      </c>
    </row>
    <row r="242" spans="1:7" ht="30.75" customHeight="1" x14ac:dyDescent="0.25">
      <c r="A242" s="6"/>
      <c r="B242" s="24" t="s">
        <v>127</v>
      </c>
      <c r="C242" s="11" t="s">
        <v>4</v>
      </c>
      <c r="D242" s="10">
        <v>9</v>
      </c>
      <c r="E242" s="6"/>
      <c r="F242" s="6">
        <v>5</v>
      </c>
      <c r="G242" s="5">
        <f t="shared" si="3"/>
        <v>4</v>
      </c>
    </row>
    <row r="243" spans="1:7" ht="30.75" customHeight="1" x14ac:dyDescent="0.25">
      <c r="A243" s="6"/>
      <c r="B243" s="24" t="s">
        <v>244</v>
      </c>
      <c r="C243" s="11" t="s">
        <v>4</v>
      </c>
      <c r="D243" s="10">
        <v>2</v>
      </c>
      <c r="E243" s="6"/>
      <c r="F243" s="6"/>
      <c r="G243" s="5">
        <f t="shared" si="3"/>
        <v>2</v>
      </c>
    </row>
    <row r="244" spans="1:7" ht="30.75" customHeight="1" x14ac:dyDescent="0.25">
      <c r="A244" s="6"/>
      <c r="B244" s="24" t="s">
        <v>245</v>
      </c>
      <c r="C244" s="11" t="s">
        <v>4</v>
      </c>
      <c r="D244" s="10">
        <v>8</v>
      </c>
      <c r="E244" s="6"/>
      <c r="F244" s="6">
        <v>3</v>
      </c>
      <c r="G244" s="5">
        <f t="shared" si="3"/>
        <v>5</v>
      </c>
    </row>
    <row r="245" spans="1:7" ht="30.75" customHeight="1" x14ac:dyDescent="0.25">
      <c r="A245" s="6"/>
      <c r="B245" s="24" t="s">
        <v>247</v>
      </c>
      <c r="C245" s="11" t="s">
        <v>4</v>
      </c>
      <c r="D245" s="10">
        <v>12</v>
      </c>
      <c r="E245" s="6"/>
      <c r="F245" s="6">
        <v>4</v>
      </c>
      <c r="G245" s="5">
        <f t="shared" si="3"/>
        <v>8</v>
      </c>
    </row>
    <row r="246" spans="1:7" ht="30.75" customHeight="1" x14ac:dyDescent="0.25">
      <c r="A246" s="12"/>
      <c r="B246" s="95" t="s">
        <v>155</v>
      </c>
      <c r="C246" s="95"/>
      <c r="D246" s="95"/>
      <c r="E246" s="12"/>
      <c r="F246" s="12"/>
    </row>
    <row r="247" spans="1:7" ht="30.75" customHeight="1" x14ac:dyDescent="0.25">
      <c r="A247" s="12"/>
      <c r="B247" s="12"/>
      <c r="C247" s="12"/>
      <c r="D247" s="12"/>
      <c r="E247" s="12"/>
      <c r="F247" s="12"/>
    </row>
    <row r="248" spans="1:7" ht="30.75" customHeight="1" x14ac:dyDescent="0.25">
      <c r="A248" s="6"/>
      <c r="B248" s="13" t="s">
        <v>1</v>
      </c>
      <c r="C248" s="14" t="s">
        <v>2</v>
      </c>
      <c r="D248" s="14" t="s">
        <v>3</v>
      </c>
      <c r="E248" s="6" t="s">
        <v>206</v>
      </c>
      <c r="F248" s="6" t="s">
        <v>215</v>
      </c>
      <c r="G248" s="5" t="s">
        <v>207</v>
      </c>
    </row>
    <row r="249" spans="1:7" ht="30.75" customHeight="1" x14ac:dyDescent="0.25">
      <c r="A249" s="6"/>
      <c r="B249" s="7" t="s">
        <v>156</v>
      </c>
      <c r="C249" s="8" t="s">
        <v>4</v>
      </c>
      <c r="D249" s="6">
        <v>8</v>
      </c>
      <c r="E249" s="6"/>
      <c r="F249" s="6">
        <v>4</v>
      </c>
      <c r="G249" s="5">
        <f>D249+E249-F249</f>
        <v>4</v>
      </c>
    </row>
    <row r="250" spans="1:7" ht="30.75" customHeight="1" x14ac:dyDescent="0.25">
      <c r="A250" s="6"/>
      <c r="B250" s="6" t="s">
        <v>157</v>
      </c>
      <c r="C250" s="8" t="s">
        <v>4</v>
      </c>
      <c r="D250" s="6">
        <v>25</v>
      </c>
      <c r="E250" s="6">
        <v>24</v>
      </c>
      <c r="F250" s="6">
        <v>2</v>
      </c>
      <c r="G250" s="5">
        <f t="shared" ref="G250:G255" si="4">D250+E250-F250</f>
        <v>47</v>
      </c>
    </row>
    <row r="251" spans="1:7" ht="30.75" customHeight="1" x14ac:dyDescent="0.25">
      <c r="A251" s="6"/>
      <c r="B251" s="6" t="s">
        <v>158</v>
      </c>
      <c r="C251" s="8" t="s">
        <v>4</v>
      </c>
      <c r="D251" s="6">
        <v>2</v>
      </c>
      <c r="E251" s="6">
        <v>48</v>
      </c>
      <c r="F251" s="6">
        <v>16</v>
      </c>
      <c r="G251" s="5">
        <f t="shared" si="4"/>
        <v>34</v>
      </c>
    </row>
    <row r="252" spans="1:7" ht="30.75" customHeight="1" x14ac:dyDescent="0.25">
      <c r="A252" s="6"/>
      <c r="B252" s="6" t="s">
        <v>259</v>
      </c>
      <c r="C252" s="8" t="s">
        <v>4</v>
      </c>
      <c r="D252" s="6">
        <v>0</v>
      </c>
      <c r="E252" s="6">
        <v>12</v>
      </c>
      <c r="F252" s="6"/>
      <c r="G252" s="5">
        <f t="shared" si="4"/>
        <v>12</v>
      </c>
    </row>
    <row r="253" spans="1:7" ht="30.75" customHeight="1" x14ac:dyDescent="0.25">
      <c r="A253" s="6"/>
      <c r="B253" s="6" t="s">
        <v>258</v>
      </c>
      <c r="C253" s="8" t="s">
        <v>4</v>
      </c>
      <c r="D253" s="6">
        <v>13</v>
      </c>
      <c r="E253" s="6">
        <v>24</v>
      </c>
      <c r="F253" s="6"/>
      <c r="G253" s="5">
        <f t="shared" si="4"/>
        <v>37</v>
      </c>
    </row>
    <row r="254" spans="1:7" ht="30.75" customHeight="1" x14ac:dyDescent="0.25">
      <c r="A254" s="6"/>
      <c r="B254" s="6" t="s">
        <v>159</v>
      </c>
      <c r="C254" s="8" t="s">
        <v>4</v>
      </c>
      <c r="D254" s="9">
        <v>3</v>
      </c>
      <c r="E254" s="6">
        <v>12</v>
      </c>
      <c r="F254" s="6">
        <v>1</v>
      </c>
      <c r="G254" s="5">
        <f t="shared" si="4"/>
        <v>14</v>
      </c>
    </row>
    <row r="255" spans="1:7" ht="30.75" customHeight="1" x14ac:dyDescent="0.25">
      <c r="A255" s="6"/>
      <c r="B255" s="6" t="s">
        <v>214</v>
      </c>
      <c r="C255" s="8" t="s">
        <v>4</v>
      </c>
      <c r="D255" s="6">
        <v>11</v>
      </c>
      <c r="E255" s="6"/>
      <c r="F255" s="6">
        <v>6</v>
      </c>
      <c r="G255" s="5">
        <f t="shared" si="4"/>
        <v>5</v>
      </c>
    </row>
    <row r="256" spans="1:7" ht="30.75" customHeight="1" x14ac:dyDescent="0.25">
      <c r="A256" s="12"/>
      <c r="B256" s="95" t="s">
        <v>160</v>
      </c>
      <c r="C256" s="95"/>
      <c r="D256" s="95"/>
      <c r="E256" s="12"/>
      <c r="F256" s="12"/>
    </row>
    <row r="257" spans="1:7" ht="30.75" customHeight="1" x14ac:dyDescent="0.25">
      <c r="A257" s="12"/>
      <c r="B257" s="12"/>
      <c r="C257" s="12"/>
      <c r="D257" s="12"/>
      <c r="E257" s="12"/>
      <c r="F257" s="12"/>
    </row>
    <row r="258" spans="1:7" ht="30.75" customHeight="1" x14ac:dyDescent="0.25">
      <c r="A258" s="13" t="s">
        <v>0</v>
      </c>
      <c r="B258" s="13" t="s">
        <v>253</v>
      </c>
      <c r="C258" s="14" t="s">
        <v>2</v>
      </c>
      <c r="D258" s="14" t="s">
        <v>3</v>
      </c>
      <c r="E258" s="6" t="s">
        <v>206</v>
      </c>
      <c r="F258" s="6" t="s">
        <v>201</v>
      </c>
      <c r="G258" s="5" t="s">
        <v>207</v>
      </c>
    </row>
    <row r="259" spans="1:7" ht="30.75" customHeight="1" x14ac:dyDescent="0.25">
      <c r="A259" s="6"/>
      <c r="B259" s="6" t="s">
        <v>161</v>
      </c>
      <c r="C259" s="8" t="s">
        <v>162</v>
      </c>
      <c r="D259" s="6">
        <v>22</v>
      </c>
      <c r="E259" s="5">
        <v>20</v>
      </c>
      <c r="F259" s="5">
        <v>42</v>
      </c>
      <c r="G259" s="5">
        <f>D259+E259-F259</f>
        <v>0</v>
      </c>
    </row>
    <row r="260" spans="1:7" ht="30.75" customHeight="1" x14ac:dyDescent="0.25">
      <c r="A260" s="6"/>
      <c r="B260" s="6" t="s">
        <v>293</v>
      </c>
      <c r="C260" s="8" t="s">
        <v>4</v>
      </c>
      <c r="D260" s="6">
        <v>7</v>
      </c>
      <c r="E260" s="5">
        <v>209</v>
      </c>
      <c r="F260" s="5">
        <v>150</v>
      </c>
      <c r="G260" s="5">
        <f>D260+E260-F260</f>
        <v>66</v>
      </c>
    </row>
    <row r="261" spans="1:7" ht="30.75" customHeight="1" x14ac:dyDescent="0.25">
      <c r="A261" s="6"/>
      <c r="B261" s="6" t="s">
        <v>163</v>
      </c>
      <c r="C261" s="8" t="s">
        <v>4</v>
      </c>
      <c r="D261" s="6">
        <v>0</v>
      </c>
      <c r="E261" s="5"/>
      <c r="F261" s="5"/>
      <c r="G261" s="5">
        <f t="shared" ref="G261:G298" si="5">D261+E261-F261</f>
        <v>0</v>
      </c>
    </row>
    <row r="262" spans="1:7" ht="30.75" customHeight="1" x14ac:dyDescent="0.25">
      <c r="A262" s="6"/>
      <c r="B262" s="6" t="s">
        <v>237</v>
      </c>
      <c r="C262" s="8" t="s">
        <v>4</v>
      </c>
      <c r="D262" s="6">
        <v>0</v>
      </c>
      <c r="E262" s="5"/>
      <c r="F262" s="5"/>
      <c r="G262" s="5">
        <f t="shared" si="5"/>
        <v>0</v>
      </c>
    </row>
    <row r="263" spans="1:7" ht="30.75" customHeight="1" x14ac:dyDescent="0.25">
      <c r="A263" s="6"/>
      <c r="B263" s="6" t="s">
        <v>164</v>
      </c>
      <c r="C263" s="8" t="s">
        <v>4</v>
      </c>
      <c r="D263" s="6">
        <v>6</v>
      </c>
      <c r="E263" s="5">
        <v>80</v>
      </c>
      <c r="F263" s="5">
        <v>58</v>
      </c>
      <c r="G263" s="5">
        <f t="shared" si="5"/>
        <v>28</v>
      </c>
    </row>
    <row r="264" spans="1:7" ht="30.75" customHeight="1" x14ac:dyDescent="0.25">
      <c r="A264" s="6"/>
      <c r="B264" s="6" t="s">
        <v>165</v>
      </c>
      <c r="C264" s="8" t="s">
        <v>4</v>
      </c>
      <c r="D264" s="6">
        <v>11</v>
      </c>
      <c r="E264" s="5">
        <v>100</v>
      </c>
      <c r="F264" s="5">
        <v>76</v>
      </c>
      <c r="G264" s="5">
        <f t="shared" si="5"/>
        <v>35</v>
      </c>
    </row>
    <row r="265" spans="1:7" ht="30.75" customHeight="1" x14ac:dyDescent="0.25">
      <c r="A265" s="6"/>
      <c r="B265" s="6" t="s">
        <v>166</v>
      </c>
      <c r="C265" s="8" t="s">
        <v>4</v>
      </c>
      <c r="D265" s="6">
        <v>0</v>
      </c>
      <c r="E265" s="5">
        <v>1</v>
      </c>
      <c r="F265" s="5">
        <v>1</v>
      </c>
      <c r="G265" s="5">
        <f t="shared" si="5"/>
        <v>0</v>
      </c>
    </row>
    <row r="266" spans="1:7" ht="30.75" customHeight="1" x14ac:dyDescent="0.25">
      <c r="A266" s="6"/>
      <c r="B266" s="6" t="s">
        <v>262</v>
      </c>
      <c r="C266" s="8" t="s">
        <v>4</v>
      </c>
      <c r="D266" s="6">
        <v>0</v>
      </c>
      <c r="E266" s="5">
        <v>12</v>
      </c>
      <c r="F266" s="5">
        <v>11</v>
      </c>
      <c r="G266" s="5">
        <f t="shared" si="5"/>
        <v>1</v>
      </c>
    </row>
    <row r="267" spans="1:7" ht="30.75" customHeight="1" x14ac:dyDescent="0.25">
      <c r="A267" s="6"/>
      <c r="B267" s="6" t="s">
        <v>167</v>
      </c>
      <c r="C267" s="8" t="s">
        <v>4</v>
      </c>
      <c r="D267" s="6">
        <v>4</v>
      </c>
      <c r="E267" s="5"/>
      <c r="F267" s="5"/>
      <c r="G267" s="5">
        <f t="shared" si="5"/>
        <v>4</v>
      </c>
    </row>
    <row r="268" spans="1:7" ht="30.75" customHeight="1" x14ac:dyDescent="0.25">
      <c r="A268" s="6"/>
      <c r="B268" s="6" t="s">
        <v>168</v>
      </c>
      <c r="C268" s="8" t="s">
        <v>4</v>
      </c>
      <c r="D268" s="6">
        <v>53</v>
      </c>
      <c r="E268" s="5">
        <v>24</v>
      </c>
      <c r="F268" s="5">
        <v>27</v>
      </c>
      <c r="G268" s="5">
        <f t="shared" si="5"/>
        <v>50</v>
      </c>
    </row>
    <row r="269" spans="1:7" ht="30.75" customHeight="1" x14ac:dyDescent="0.25">
      <c r="A269" s="6"/>
      <c r="B269" s="6" t="s">
        <v>169</v>
      </c>
      <c r="C269" s="8" t="s">
        <v>4</v>
      </c>
      <c r="D269" s="6">
        <v>0</v>
      </c>
      <c r="E269" s="5"/>
      <c r="F269" s="5"/>
      <c r="G269" s="5">
        <f t="shared" si="5"/>
        <v>0</v>
      </c>
    </row>
    <row r="270" spans="1:7" ht="30.75" customHeight="1" x14ac:dyDescent="0.25">
      <c r="A270" s="6"/>
      <c r="B270" s="6" t="s">
        <v>221</v>
      </c>
      <c r="C270" s="8" t="s">
        <v>222</v>
      </c>
      <c r="D270" s="6">
        <v>0</v>
      </c>
      <c r="E270" s="5"/>
      <c r="F270" s="5"/>
      <c r="G270" s="5">
        <f t="shared" si="5"/>
        <v>0</v>
      </c>
    </row>
    <row r="271" spans="1:7" ht="30.75" customHeight="1" x14ac:dyDescent="0.25">
      <c r="A271" s="6"/>
      <c r="B271" s="6" t="s">
        <v>170</v>
      </c>
      <c r="C271" s="8" t="s">
        <v>4</v>
      </c>
      <c r="D271" s="6">
        <v>0</v>
      </c>
      <c r="E271" s="5">
        <v>2</v>
      </c>
      <c r="F271" s="5"/>
      <c r="G271" s="5">
        <f t="shared" si="5"/>
        <v>2</v>
      </c>
    </row>
    <row r="272" spans="1:7" ht="30.75" customHeight="1" x14ac:dyDescent="0.25">
      <c r="A272" s="6"/>
      <c r="B272" s="6" t="s">
        <v>171</v>
      </c>
      <c r="C272" s="8" t="s">
        <v>4</v>
      </c>
      <c r="D272" s="6">
        <v>0</v>
      </c>
      <c r="E272" s="5">
        <v>200</v>
      </c>
      <c r="F272" s="5">
        <v>201</v>
      </c>
      <c r="G272" s="5">
        <f t="shared" si="5"/>
        <v>-1</v>
      </c>
    </row>
    <row r="273" spans="1:7" ht="30.75" customHeight="1" x14ac:dyDescent="0.25">
      <c r="A273" s="6"/>
      <c r="B273" s="6" t="s">
        <v>223</v>
      </c>
      <c r="C273" s="8" t="s">
        <v>4</v>
      </c>
      <c r="D273" s="6">
        <v>0</v>
      </c>
      <c r="E273" s="5">
        <v>24</v>
      </c>
      <c r="F273" s="5">
        <v>21</v>
      </c>
      <c r="G273" s="5">
        <f t="shared" si="5"/>
        <v>3</v>
      </c>
    </row>
    <row r="274" spans="1:7" ht="30.75" customHeight="1" x14ac:dyDescent="0.25">
      <c r="A274" s="6"/>
      <c r="B274" s="6" t="s">
        <v>172</v>
      </c>
      <c r="C274" s="8" t="s">
        <v>4</v>
      </c>
      <c r="D274" s="6">
        <v>10</v>
      </c>
      <c r="E274" s="5">
        <v>42</v>
      </c>
      <c r="F274" s="5">
        <v>15</v>
      </c>
      <c r="G274" s="5">
        <f t="shared" si="5"/>
        <v>37</v>
      </c>
    </row>
    <row r="275" spans="1:7" ht="30.75" customHeight="1" x14ac:dyDescent="0.25">
      <c r="A275" s="6"/>
      <c r="B275" s="6" t="s">
        <v>173</v>
      </c>
      <c r="C275" s="8" t="s">
        <v>4</v>
      </c>
      <c r="D275" s="6">
        <v>9</v>
      </c>
      <c r="E275" s="5"/>
      <c r="F275" s="5">
        <v>9</v>
      </c>
      <c r="G275" s="5">
        <f t="shared" si="5"/>
        <v>0</v>
      </c>
    </row>
    <row r="276" spans="1:7" ht="30.75" customHeight="1" x14ac:dyDescent="0.25">
      <c r="A276" s="6"/>
      <c r="B276" s="6" t="s">
        <v>174</v>
      </c>
      <c r="C276" s="8" t="s">
        <v>4</v>
      </c>
      <c r="D276" s="6">
        <v>32</v>
      </c>
      <c r="E276" s="5">
        <v>36</v>
      </c>
      <c r="F276" s="5">
        <v>28</v>
      </c>
      <c r="G276" s="5">
        <f t="shared" si="5"/>
        <v>40</v>
      </c>
    </row>
    <row r="277" spans="1:7" ht="30.75" customHeight="1" x14ac:dyDescent="0.25">
      <c r="A277" s="6"/>
      <c r="B277" s="6" t="s">
        <v>177</v>
      </c>
      <c r="C277" s="8" t="s">
        <v>4</v>
      </c>
      <c r="D277" s="6">
        <v>10</v>
      </c>
      <c r="E277" s="5"/>
      <c r="F277" s="5">
        <v>4</v>
      </c>
      <c r="G277" s="5">
        <f t="shared" si="5"/>
        <v>6</v>
      </c>
    </row>
    <row r="278" spans="1:7" ht="30.75" customHeight="1" x14ac:dyDescent="0.25">
      <c r="A278" s="6"/>
      <c r="B278" s="6" t="s">
        <v>178</v>
      </c>
      <c r="C278" s="8" t="s">
        <v>4</v>
      </c>
      <c r="D278" s="9">
        <v>16</v>
      </c>
      <c r="E278" s="5"/>
      <c r="F278" s="5">
        <v>16</v>
      </c>
      <c r="G278" s="5">
        <f t="shared" si="5"/>
        <v>0</v>
      </c>
    </row>
    <row r="279" spans="1:7" ht="30.75" customHeight="1" x14ac:dyDescent="0.25">
      <c r="A279" s="6"/>
      <c r="B279" s="6" t="s">
        <v>256</v>
      </c>
      <c r="C279" s="8" t="s">
        <v>4</v>
      </c>
      <c r="D279" s="9">
        <v>0</v>
      </c>
      <c r="E279" s="5">
        <v>26</v>
      </c>
      <c r="F279" s="5">
        <v>26</v>
      </c>
      <c r="G279" s="5">
        <f t="shared" si="5"/>
        <v>0</v>
      </c>
    </row>
    <row r="280" spans="1:7" ht="30.75" customHeight="1" x14ac:dyDescent="0.25">
      <c r="A280" s="6"/>
      <c r="B280" s="6" t="s">
        <v>179</v>
      </c>
      <c r="C280" s="8" t="s">
        <v>180</v>
      </c>
      <c r="D280" s="9">
        <v>0</v>
      </c>
      <c r="E280" s="5"/>
      <c r="F280" s="5"/>
      <c r="G280" s="5">
        <f t="shared" si="5"/>
        <v>0</v>
      </c>
    </row>
    <row r="281" spans="1:7" ht="30.75" customHeight="1" x14ac:dyDescent="0.25">
      <c r="A281" s="6"/>
      <c r="B281" s="6" t="s">
        <v>181</v>
      </c>
      <c r="C281" s="8" t="s">
        <v>4</v>
      </c>
      <c r="D281" s="9">
        <v>0</v>
      </c>
      <c r="E281" s="5">
        <v>36</v>
      </c>
      <c r="F281" s="5">
        <v>13</v>
      </c>
      <c r="G281" s="5">
        <f t="shared" si="5"/>
        <v>23</v>
      </c>
    </row>
    <row r="282" spans="1:7" ht="30.75" customHeight="1" x14ac:dyDescent="0.25">
      <c r="A282" s="6"/>
      <c r="B282" s="6" t="s">
        <v>182</v>
      </c>
      <c r="C282" s="8" t="s">
        <v>4</v>
      </c>
      <c r="D282" s="9">
        <v>8</v>
      </c>
      <c r="E282" s="5">
        <v>42</v>
      </c>
      <c r="F282" s="5">
        <v>19</v>
      </c>
      <c r="G282" s="5">
        <f t="shared" si="5"/>
        <v>31</v>
      </c>
    </row>
    <row r="283" spans="1:7" ht="30.75" customHeight="1" x14ac:dyDescent="0.25">
      <c r="A283" s="6"/>
      <c r="B283" s="6" t="s">
        <v>183</v>
      </c>
      <c r="C283" s="8" t="s">
        <v>4</v>
      </c>
      <c r="D283" s="9">
        <v>6</v>
      </c>
      <c r="E283" s="5">
        <v>10</v>
      </c>
      <c r="F283" s="5">
        <v>4</v>
      </c>
      <c r="G283" s="5">
        <f t="shared" si="5"/>
        <v>12</v>
      </c>
    </row>
    <row r="284" spans="1:7" ht="30.75" customHeight="1" x14ac:dyDescent="0.25">
      <c r="A284" s="6"/>
      <c r="B284" s="6" t="s">
        <v>184</v>
      </c>
      <c r="C284" s="8" t="s">
        <v>4</v>
      </c>
      <c r="D284" s="9">
        <v>0</v>
      </c>
      <c r="E284" s="5">
        <v>60</v>
      </c>
      <c r="F284" s="5">
        <v>9</v>
      </c>
      <c r="G284" s="5">
        <f>D284+E284-F284</f>
        <v>51</v>
      </c>
    </row>
    <row r="285" spans="1:7" ht="30.75" customHeight="1" x14ac:dyDescent="0.25">
      <c r="A285" s="6"/>
      <c r="B285" s="6" t="s">
        <v>185</v>
      </c>
      <c r="C285" s="8" t="s">
        <v>32</v>
      </c>
      <c r="D285" s="6">
        <v>15</v>
      </c>
      <c r="E285" s="5"/>
      <c r="F285" s="5">
        <v>8</v>
      </c>
      <c r="G285" s="5">
        <f t="shared" si="5"/>
        <v>7</v>
      </c>
    </row>
    <row r="286" spans="1:7" ht="30.75" customHeight="1" x14ac:dyDescent="0.25">
      <c r="A286" s="6"/>
      <c r="B286" s="6" t="s">
        <v>186</v>
      </c>
      <c r="C286" s="8" t="s">
        <v>4</v>
      </c>
      <c r="D286" s="6">
        <v>0</v>
      </c>
      <c r="E286" s="5"/>
      <c r="F286" s="5"/>
      <c r="G286" s="5">
        <f t="shared" si="5"/>
        <v>0</v>
      </c>
    </row>
    <row r="287" spans="1:7" ht="30.75" customHeight="1" x14ac:dyDescent="0.25">
      <c r="A287" s="6"/>
      <c r="B287" s="6" t="s">
        <v>261</v>
      </c>
      <c r="C287" s="8" t="s">
        <v>4</v>
      </c>
      <c r="D287" s="6">
        <v>10</v>
      </c>
      <c r="E287" s="5">
        <v>72</v>
      </c>
      <c r="F287" s="5">
        <v>73</v>
      </c>
      <c r="G287" s="5">
        <f t="shared" si="5"/>
        <v>9</v>
      </c>
    </row>
    <row r="288" spans="1:7" ht="30.75" customHeight="1" x14ac:dyDescent="0.25">
      <c r="A288" s="6"/>
      <c r="B288" s="6" t="s">
        <v>187</v>
      </c>
      <c r="C288" s="8" t="s">
        <v>4</v>
      </c>
      <c r="D288" s="6">
        <v>4</v>
      </c>
      <c r="E288" s="5">
        <v>4</v>
      </c>
      <c r="F288" s="5">
        <v>7</v>
      </c>
      <c r="G288" s="5">
        <f t="shared" si="5"/>
        <v>1</v>
      </c>
    </row>
    <row r="289" spans="1:7" ht="30.75" customHeight="1" x14ac:dyDescent="0.25">
      <c r="A289" s="6"/>
      <c r="B289" s="6" t="s">
        <v>257</v>
      </c>
      <c r="C289" s="8" t="s">
        <v>4</v>
      </c>
      <c r="D289" s="6">
        <v>1</v>
      </c>
      <c r="E289" s="5"/>
      <c r="F289" s="5"/>
      <c r="G289" s="5">
        <f t="shared" si="5"/>
        <v>1</v>
      </c>
    </row>
    <row r="290" spans="1:7" ht="30.75" customHeight="1" x14ac:dyDescent="0.25">
      <c r="A290" s="6"/>
      <c r="B290" s="6" t="s">
        <v>248</v>
      </c>
      <c r="C290" s="8" t="s">
        <v>4</v>
      </c>
      <c r="D290" s="6">
        <v>3</v>
      </c>
      <c r="E290" s="5"/>
      <c r="F290" s="5">
        <v>2</v>
      </c>
      <c r="G290" s="5">
        <f t="shared" si="5"/>
        <v>1</v>
      </c>
    </row>
    <row r="291" spans="1:7" ht="30.75" customHeight="1" x14ac:dyDescent="0.25">
      <c r="A291" s="6"/>
      <c r="B291" s="6" t="s">
        <v>188</v>
      </c>
      <c r="C291" s="8" t="s">
        <v>4</v>
      </c>
      <c r="D291" s="6">
        <v>0</v>
      </c>
      <c r="E291" s="5"/>
      <c r="F291" s="5"/>
      <c r="G291" s="5">
        <f t="shared" si="5"/>
        <v>0</v>
      </c>
    </row>
    <row r="292" spans="1:7" ht="30.75" customHeight="1" x14ac:dyDescent="0.25">
      <c r="A292" s="6"/>
      <c r="B292" s="6" t="s">
        <v>189</v>
      </c>
      <c r="C292" s="8" t="s">
        <v>4</v>
      </c>
      <c r="D292" s="6">
        <v>0</v>
      </c>
      <c r="E292" s="5"/>
      <c r="F292" s="5"/>
      <c r="G292" s="5">
        <f t="shared" si="5"/>
        <v>0</v>
      </c>
    </row>
    <row r="293" spans="1:7" ht="30.75" customHeight="1" x14ac:dyDescent="0.25">
      <c r="A293" s="6"/>
      <c r="B293" s="6" t="s">
        <v>190</v>
      </c>
      <c r="C293" s="8" t="s">
        <v>4</v>
      </c>
      <c r="D293" s="6">
        <v>248</v>
      </c>
      <c r="E293" s="5"/>
      <c r="F293" s="5">
        <v>5</v>
      </c>
      <c r="G293" s="5">
        <f t="shared" si="5"/>
        <v>243</v>
      </c>
    </row>
    <row r="294" spans="1:7" ht="30.75" customHeight="1" x14ac:dyDescent="0.25">
      <c r="A294" s="6"/>
      <c r="B294" s="6" t="s">
        <v>191</v>
      </c>
      <c r="C294" s="8" t="s">
        <v>4</v>
      </c>
      <c r="D294" s="6">
        <v>0</v>
      </c>
      <c r="E294" s="5">
        <v>150</v>
      </c>
      <c r="F294" s="5">
        <v>79</v>
      </c>
      <c r="G294" s="5">
        <f t="shared" si="5"/>
        <v>71</v>
      </c>
    </row>
    <row r="295" spans="1:7" ht="30.75" customHeight="1" x14ac:dyDescent="0.25">
      <c r="A295" s="6"/>
      <c r="B295" s="6" t="s">
        <v>240</v>
      </c>
      <c r="C295" s="8" t="s">
        <v>4</v>
      </c>
      <c r="D295" s="6">
        <v>0</v>
      </c>
      <c r="E295" s="5">
        <v>100</v>
      </c>
      <c r="F295" s="5">
        <v>50</v>
      </c>
      <c r="G295" s="5">
        <f t="shared" si="5"/>
        <v>50</v>
      </c>
    </row>
    <row r="296" spans="1:7" ht="30.75" customHeight="1" x14ac:dyDescent="0.25">
      <c r="A296" s="6"/>
      <c r="B296" s="33" t="s">
        <v>192</v>
      </c>
      <c r="C296" s="16" t="s">
        <v>4</v>
      </c>
      <c r="D296" s="15">
        <v>4</v>
      </c>
      <c r="E296" s="5">
        <v>20</v>
      </c>
      <c r="F296" s="5">
        <v>15</v>
      </c>
      <c r="G296" s="5">
        <f t="shared" si="5"/>
        <v>9</v>
      </c>
    </row>
    <row r="297" spans="1:7" ht="30.75" customHeight="1" x14ac:dyDescent="0.25">
      <c r="A297" s="6"/>
      <c r="B297" s="33" t="s">
        <v>242</v>
      </c>
      <c r="C297" s="16" t="s">
        <v>4</v>
      </c>
      <c r="D297" s="15">
        <v>7</v>
      </c>
      <c r="E297" s="5"/>
      <c r="F297" s="5">
        <v>4</v>
      </c>
      <c r="G297" s="5">
        <f t="shared" si="5"/>
        <v>3</v>
      </c>
    </row>
    <row r="298" spans="1:7" ht="30.75" customHeight="1" x14ac:dyDescent="0.25">
      <c r="A298" s="6"/>
      <c r="B298" s="33" t="s">
        <v>368</v>
      </c>
      <c r="C298" s="16" t="s">
        <v>4</v>
      </c>
      <c r="D298" s="6">
        <v>4</v>
      </c>
      <c r="E298" s="5"/>
      <c r="F298" s="5">
        <v>2</v>
      </c>
      <c r="G298" s="5">
        <f t="shared" si="5"/>
        <v>2</v>
      </c>
    </row>
    <row r="299" spans="1:7" ht="30.75" customHeight="1" x14ac:dyDescent="0.25">
      <c r="A299" s="54"/>
      <c r="B299" s="55"/>
      <c r="C299" s="18"/>
      <c r="D299" s="54"/>
      <c r="E299" s="56"/>
      <c r="F299" s="56"/>
      <c r="G299" s="56"/>
    </row>
    <row r="300" spans="1:7" ht="30.75" customHeight="1" x14ac:dyDescent="0.25">
      <c r="A300" s="12"/>
      <c r="B300" s="17"/>
      <c r="C300" s="18"/>
      <c r="D300" s="35"/>
      <c r="E300" s="12"/>
      <c r="F300" s="12"/>
    </row>
    <row r="301" spans="1:7" ht="30.75" customHeight="1" x14ac:dyDescent="0.25">
      <c r="A301" s="12"/>
      <c r="B301" s="95" t="s">
        <v>193</v>
      </c>
      <c r="C301" s="95"/>
      <c r="D301" s="95"/>
      <c r="E301" s="12"/>
      <c r="F301" s="12"/>
    </row>
    <row r="302" spans="1:7" ht="30.75" customHeight="1" x14ac:dyDescent="0.25">
      <c r="A302" s="12"/>
      <c r="B302" s="57"/>
      <c r="C302" s="57"/>
      <c r="D302" s="57"/>
      <c r="E302" s="12"/>
      <c r="F302" s="12"/>
    </row>
    <row r="303" spans="1:7" ht="30.75" customHeight="1" x14ac:dyDescent="0.25">
      <c r="A303" s="13"/>
      <c r="B303" s="6" t="s">
        <v>194</v>
      </c>
      <c r="C303" s="8" t="s">
        <v>4</v>
      </c>
      <c r="D303" s="6">
        <v>24</v>
      </c>
      <c r="E303" s="6"/>
      <c r="F303" s="6">
        <v>7</v>
      </c>
      <c r="G303" s="5">
        <f t="shared" ref="G303" si="6">D303+E303-F303</f>
        <v>17</v>
      </c>
    </row>
    <row r="304" spans="1:7" ht="15.75" x14ac:dyDescent="0.25">
      <c r="A304" s="12"/>
      <c r="B304" s="12"/>
      <c r="C304" s="12"/>
      <c r="D304" s="12"/>
      <c r="E304" s="12"/>
      <c r="F304" s="12"/>
    </row>
    <row r="305" spans="1:6" ht="15.75" x14ac:dyDescent="0.25">
      <c r="A305" s="12"/>
      <c r="B305" s="12"/>
      <c r="C305" s="12"/>
      <c r="D305" s="12"/>
      <c r="E305" s="12"/>
      <c r="F305" s="12"/>
    </row>
    <row r="306" spans="1:6" ht="15.75" x14ac:dyDescent="0.25">
      <c r="A306" s="12"/>
      <c r="B306" s="20"/>
      <c r="C306" s="12"/>
      <c r="D306" s="12"/>
      <c r="E306" s="12"/>
      <c r="F306" s="12"/>
    </row>
    <row r="307" spans="1:6" ht="15.75" x14ac:dyDescent="0.25">
      <c r="A307" s="12"/>
      <c r="B307" s="12"/>
      <c r="C307" s="12"/>
      <c r="D307" s="12"/>
      <c r="E307" s="12"/>
      <c r="F307" s="12"/>
    </row>
    <row r="308" spans="1:6" ht="15.75" x14ac:dyDescent="0.25">
      <c r="A308" s="12"/>
      <c r="B308" s="12"/>
      <c r="C308" s="12"/>
      <c r="D308" s="12"/>
      <c r="E308" s="12"/>
      <c r="F308" s="12"/>
    </row>
    <row r="309" spans="1:6" ht="15.75" x14ac:dyDescent="0.25">
      <c r="A309" s="12"/>
      <c r="B309" s="12"/>
      <c r="C309" s="12"/>
      <c r="D309" s="12"/>
      <c r="E309" s="12"/>
      <c r="F309" s="12"/>
    </row>
    <row r="310" spans="1:6" ht="15.75" x14ac:dyDescent="0.25">
      <c r="A310" s="12"/>
      <c r="B310" s="12"/>
      <c r="C310" s="12"/>
      <c r="D310" s="12"/>
      <c r="E310" s="12"/>
      <c r="F310" s="12"/>
    </row>
    <row r="311" spans="1:6" ht="15.75" x14ac:dyDescent="0.25">
      <c r="A311" s="12"/>
      <c r="B311" s="12"/>
      <c r="C311" s="12"/>
      <c r="D311" s="12"/>
      <c r="E311" s="12"/>
      <c r="F311" s="12"/>
    </row>
    <row r="312" spans="1:6" ht="15.75" x14ac:dyDescent="0.25">
      <c r="A312" s="12"/>
      <c r="B312" s="12"/>
      <c r="C312" s="12"/>
      <c r="D312" s="12"/>
      <c r="E312" s="12"/>
      <c r="F312" s="12"/>
    </row>
    <row r="313" spans="1:6" ht="15.75" x14ac:dyDescent="0.25">
      <c r="A313" s="12"/>
      <c r="B313" s="12"/>
      <c r="C313" s="12"/>
      <c r="D313" s="12"/>
      <c r="E313" s="12"/>
      <c r="F313" s="12"/>
    </row>
    <row r="314" spans="1:6" ht="15.75" x14ac:dyDescent="0.25">
      <c r="A314" s="12"/>
      <c r="B314" s="12"/>
      <c r="C314" s="12"/>
      <c r="D314" s="12"/>
      <c r="E314" s="12"/>
      <c r="F314" s="12"/>
    </row>
    <row r="315" spans="1:6" ht="15.75" x14ac:dyDescent="0.25">
      <c r="A315" s="12"/>
      <c r="B315" s="12"/>
      <c r="C315" s="12"/>
      <c r="D315" s="12"/>
      <c r="E315" s="12"/>
      <c r="F315" s="12"/>
    </row>
    <row r="316" spans="1:6" ht="15.75" x14ac:dyDescent="0.25">
      <c r="A316" s="12"/>
      <c r="B316" s="12"/>
      <c r="C316" s="12"/>
      <c r="D316" s="12"/>
      <c r="E316" s="12"/>
      <c r="F316" s="12"/>
    </row>
    <row r="317" spans="1:6" ht="15.75" x14ac:dyDescent="0.25">
      <c r="A317" s="12"/>
      <c r="B317" s="12"/>
      <c r="C317" s="12"/>
      <c r="D317" s="12"/>
      <c r="E317" s="12"/>
      <c r="F317" s="12"/>
    </row>
    <row r="318" spans="1:6" ht="15.75" x14ac:dyDescent="0.25">
      <c r="A318" s="12"/>
      <c r="B318" s="12"/>
      <c r="C318" s="12"/>
      <c r="D318" s="12"/>
      <c r="E318" s="12"/>
      <c r="F318" s="12"/>
    </row>
    <row r="319" spans="1:6" ht="15.75" x14ac:dyDescent="0.25">
      <c r="A319" s="12"/>
      <c r="B319" s="12"/>
      <c r="C319" s="12"/>
      <c r="D319" s="12"/>
      <c r="E319" s="12"/>
      <c r="F319" s="12"/>
    </row>
    <row r="320" spans="1:6" ht="15.75" x14ac:dyDescent="0.25">
      <c r="A320" s="12"/>
      <c r="B320" s="12"/>
      <c r="C320" s="12"/>
      <c r="D320" s="12"/>
      <c r="E320" s="12"/>
      <c r="F320" s="12"/>
    </row>
  </sheetData>
  <mergeCells count="10">
    <mergeCell ref="B206:D206"/>
    <mergeCell ref="B246:D246"/>
    <mergeCell ref="B256:D256"/>
    <mergeCell ref="B301:D301"/>
    <mergeCell ref="A8:F8"/>
    <mergeCell ref="A9:F9"/>
    <mergeCell ref="A10:F10"/>
    <mergeCell ref="A12:F12"/>
    <mergeCell ref="A13:F13"/>
    <mergeCell ref="A14:F14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21"/>
  <sheetViews>
    <sheetView topLeftCell="A121" workbookViewId="0">
      <selection activeCell="A15" sqref="A15:F15"/>
    </sheetView>
  </sheetViews>
  <sheetFormatPr baseColWidth="10" defaultRowHeight="15" x14ac:dyDescent="0.25"/>
  <cols>
    <col min="1" max="1" width="11.42578125" style="4"/>
    <col min="2" max="2" width="46.7109375" style="4" customWidth="1"/>
    <col min="3" max="6" width="11.42578125" style="4"/>
    <col min="7" max="7" width="18.85546875" style="4" customWidth="1"/>
    <col min="8" max="16384" width="11.42578125" style="4"/>
  </cols>
  <sheetData>
    <row r="8" spans="1:7" x14ac:dyDescent="0.25">
      <c r="A8" s="96" t="s">
        <v>196</v>
      </c>
      <c r="B8" s="96"/>
      <c r="C8" s="96"/>
      <c r="D8" s="96"/>
      <c r="E8" s="96"/>
      <c r="F8" s="96"/>
    </row>
    <row r="9" spans="1:7" x14ac:dyDescent="0.25">
      <c r="A9" s="97" t="s">
        <v>198</v>
      </c>
      <c r="B9" s="97"/>
      <c r="C9" s="97"/>
      <c r="D9" s="97"/>
      <c r="E9" s="97"/>
      <c r="F9" s="97"/>
    </row>
    <row r="10" spans="1:7" x14ac:dyDescent="0.25">
      <c r="A10" s="97" t="s">
        <v>197</v>
      </c>
      <c r="B10" s="97"/>
      <c r="C10" s="97"/>
      <c r="D10" s="97"/>
      <c r="E10" s="97"/>
      <c r="F10" s="97"/>
    </row>
    <row r="11" spans="1:7" x14ac:dyDescent="0.25">
      <c r="A11" s="43"/>
      <c r="B11" s="43"/>
      <c r="C11" s="43"/>
      <c r="D11" s="43"/>
    </row>
    <row r="12" spans="1:7" ht="15.75" x14ac:dyDescent="0.25">
      <c r="A12" s="98" t="s">
        <v>482</v>
      </c>
      <c r="B12" s="98"/>
      <c r="C12" s="98"/>
      <c r="D12" s="98"/>
      <c r="E12" s="98"/>
      <c r="F12" s="98"/>
      <c r="G12" s="42"/>
    </row>
    <row r="13" spans="1:7" ht="15.75" x14ac:dyDescent="0.25">
      <c r="A13" s="98" t="s">
        <v>195</v>
      </c>
      <c r="B13" s="98"/>
      <c r="C13" s="98"/>
      <c r="D13" s="98"/>
      <c r="E13" s="98"/>
      <c r="F13" s="98"/>
      <c r="G13" s="42"/>
    </row>
    <row r="14" spans="1:7" ht="15.75" x14ac:dyDescent="0.25">
      <c r="A14" s="42"/>
      <c r="B14" s="42"/>
      <c r="C14" s="42"/>
      <c r="D14" s="42"/>
      <c r="E14" s="42"/>
      <c r="F14" s="42"/>
      <c r="G14" s="42"/>
    </row>
    <row r="15" spans="1:7" ht="15.75" x14ac:dyDescent="0.25">
      <c r="A15" s="98" t="s">
        <v>325</v>
      </c>
      <c r="B15" s="98"/>
      <c r="C15" s="98"/>
      <c r="D15" s="98"/>
      <c r="E15" s="98"/>
      <c r="F15" s="98"/>
      <c r="G15" s="21"/>
    </row>
    <row r="16" spans="1:7" ht="15.75" x14ac:dyDescent="0.25">
      <c r="A16" s="42"/>
      <c r="B16" s="42"/>
      <c r="C16" s="42"/>
      <c r="D16" s="42"/>
      <c r="E16" s="42"/>
      <c r="F16" s="42"/>
      <c r="G16" s="42"/>
    </row>
    <row r="17" spans="1:7" ht="30.75" customHeight="1" x14ac:dyDescent="0.3">
      <c r="A17" s="25" t="s">
        <v>0</v>
      </c>
      <c r="B17" s="25" t="s">
        <v>1</v>
      </c>
      <c r="C17" s="26" t="s">
        <v>2</v>
      </c>
      <c r="D17" s="26" t="s">
        <v>3</v>
      </c>
      <c r="E17" s="27" t="s">
        <v>200</v>
      </c>
      <c r="F17" s="27" t="s">
        <v>201</v>
      </c>
      <c r="G17" s="27" t="s">
        <v>199</v>
      </c>
    </row>
    <row r="18" spans="1:7" ht="30.75" customHeight="1" x14ac:dyDescent="0.25">
      <c r="A18" s="6"/>
      <c r="B18" s="22" t="s">
        <v>299</v>
      </c>
      <c r="C18" s="8" t="s">
        <v>4</v>
      </c>
      <c r="D18" s="6">
        <v>29</v>
      </c>
      <c r="E18" s="6"/>
      <c r="F18" s="6"/>
      <c r="G18" s="5">
        <f>D18+E18-F18</f>
        <v>29</v>
      </c>
    </row>
    <row r="19" spans="1:7" ht="30.75" customHeight="1" x14ac:dyDescent="0.25">
      <c r="A19" s="6"/>
      <c r="B19" s="22" t="s">
        <v>300</v>
      </c>
      <c r="C19" s="8" t="s">
        <v>4</v>
      </c>
      <c r="D19" s="6">
        <v>91</v>
      </c>
      <c r="E19" s="6"/>
      <c r="F19" s="6"/>
      <c r="G19" s="5">
        <f t="shared" ref="G19:G88" si="0">D19+E19-F19</f>
        <v>91</v>
      </c>
    </row>
    <row r="20" spans="1:7" ht="30.75" customHeight="1" x14ac:dyDescent="0.25">
      <c r="A20" s="6"/>
      <c r="B20" s="23" t="s">
        <v>5</v>
      </c>
      <c r="C20" s="8" t="s">
        <v>4</v>
      </c>
      <c r="D20" s="6">
        <v>10</v>
      </c>
      <c r="E20" s="6"/>
      <c r="F20" s="6"/>
      <c r="G20" s="5">
        <f t="shared" si="0"/>
        <v>10</v>
      </c>
    </row>
    <row r="21" spans="1:7" ht="30.75" customHeight="1" x14ac:dyDescent="0.25">
      <c r="A21" s="6"/>
      <c r="B21" s="23" t="s">
        <v>6</v>
      </c>
      <c r="C21" s="8" t="s">
        <v>4</v>
      </c>
      <c r="D21" s="6">
        <v>21</v>
      </c>
      <c r="E21" s="6"/>
      <c r="F21" s="6">
        <v>2</v>
      </c>
      <c r="G21" s="5">
        <f t="shared" si="0"/>
        <v>19</v>
      </c>
    </row>
    <row r="22" spans="1:7" ht="30.75" customHeight="1" x14ac:dyDescent="0.25">
      <c r="A22" s="6"/>
      <c r="B22" s="23" t="s">
        <v>7</v>
      </c>
      <c r="C22" s="8" t="s">
        <v>4</v>
      </c>
      <c r="D22" s="6">
        <v>48</v>
      </c>
      <c r="E22" s="6"/>
      <c r="F22" s="6">
        <v>9</v>
      </c>
      <c r="G22" s="5">
        <f t="shared" si="0"/>
        <v>39</v>
      </c>
    </row>
    <row r="23" spans="1:7" ht="30.75" customHeight="1" x14ac:dyDescent="0.25">
      <c r="A23" s="6"/>
      <c r="B23" s="23" t="s">
        <v>8</v>
      </c>
      <c r="C23" s="8" t="s">
        <v>4</v>
      </c>
      <c r="D23" s="6">
        <v>187</v>
      </c>
      <c r="E23" s="6"/>
      <c r="F23" s="6">
        <v>17</v>
      </c>
      <c r="G23" s="5">
        <f t="shared" si="0"/>
        <v>170</v>
      </c>
    </row>
    <row r="24" spans="1:7" ht="30.75" customHeight="1" x14ac:dyDescent="0.25">
      <c r="A24" s="6"/>
      <c r="B24" s="23" t="s">
        <v>9</v>
      </c>
      <c r="C24" s="8" t="s">
        <v>4</v>
      </c>
      <c r="D24" s="6">
        <v>51</v>
      </c>
      <c r="E24" s="6"/>
      <c r="F24" s="6"/>
      <c r="G24" s="5">
        <f t="shared" si="0"/>
        <v>51</v>
      </c>
    </row>
    <row r="25" spans="1:7" ht="30.75" customHeight="1" x14ac:dyDescent="0.25">
      <c r="A25" s="6"/>
      <c r="B25" s="23" t="s">
        <v>10</v>
      </c>
      <c r="C25" s="8" t="s">
        <v>4</v>
      </c>
      <c r="D25" s="5">
        <v>0</v>
      </c>
      <c r="E25" s="5">
        <v>864</v>
      </c>
      <c r="F25" s="5">
        <v>203</v>
      </c>
      <c r="G25" s="5">
        <f t="shared" si="0"/>
        <v>661</v>
      </c>
    </row>
    <row r="26" spans="1:7" ht="30.75" customHeight="1" x14ac:dyDescent="0.25">
      <c r="A26" s="6"/>
      <c r="B26" s="23" t="s">
        <v>11</v>
      </c>
      <c r="C26" s="8" t="s">
        <v>4</v>
      </c>
      <c r="D26" s="5">
        <v>0</v>
      </c>
      <c r="E26" s="5">
        <v>300</v>
      </c>
      <c r="F26" s="5">
        <v>84</v>
      </c>
      <c r="G26" s="5">
        <f t="shared" si="0"/>
        <v>216</v>
      </c>
    </row>
    <row r="27" spans="1:7" ht="30.75" customHeight="1" x14ac:dyDescent="0.25">
      <c r="A27" s="6"/>
      <c r="B27" s="23" t="s">
        <v>12</v>
      </c>
      <c r="C27" s="8" t="s">
        <v>4</v>
      </c>
      <c r="D27" s="5">
        <v>142</v>
      </c>
      <c r="E27" s="5"/>
      <c r="F27" s="5"/>
      <c r="G27" s="5">
        <f t="shared" si="0"/>
        <v>142</v>
      </c>
    </row>
    <row r="28" spans="1:7" ht="30.75" customHeight="1" x14ac:dyDescent="0.25">
      <c r="A28" s="6"/>
      <c r="B28" s="23" t="s">
        <v>13</v>
      </c>
      <c r="C28" s="8" t="s">
        <v>4</v>
      </c>
      <c r="D28" s="5">
        <v>5</v>
      </c>
      <c r="E28" s="5"/>
      <c r="F28" s="5"/>
      <c r="G28" s="5">
        <f t="shared" si="0"/>
        <v>5</v>
      </c>
    </row>
    <row r="29" spans="1:7" ht="30.75" customHeight="1" x14ac:dyDescent="0.25">
      <c r="A29" s="6"/>
      <c r="B29" s="23" t="s">
        <v>14</v>
      </c>
      <c r="C29" s="8" t="s">
        <v>4</v>
      </c>
      <c r="D29" s="5">
        <v>4</v>
      </c>
      <c r="E29" s="5"/>
      <c r="F29" s="5"/>
      <c r="G29" s="5">
        <f t="shared" si="0"/>
        <v>4</v>
      </c>
    </row>
    <row r="30" spans="1:7" ht="30.75" customHeight="1" x14ac:dyDescent="0.25">
      <c r="A30" s="6"/>
      <c r="B30" s="23" t="s">
        <v>232</v>
      </c>
      <c r="C30" s="8" t="s">
        <v>4</v>
      </c>
      <c r="D30" s="5">
        <v>325</v>
      </c>
      <c r="E30" s="5"/>
      <c r="F30" s="5">
        <v>12</v>
      </c>
      <c r="G30" s="5">
        <f t="shared" si="0"/>
        <v>313</v>
      </c>
    </row>
    <row r="31" spans="1:7" ht="30.75" customHeight="1" x14ac:dyDescent="0.25">
      <c r="A31" s="6"/>
      <c r="B31" s="23" t="s">
        <v>15</v>
      </c>
      <c r="C31" s="8" t="s">
        <v>4</v>
      </c>
      <c r="D31" s="5">
        <v>7</v>
      </c>
      <c r="E31" s="5"/>
      <c r="F31" s="5">
        <v>2</v>
      </c>
      <c r="G31" s="5">
        <f t="shared" si="0"/>
        <v>5</v>
      </c>
    </row>
    <row r="32" spans="1:7" ht="30.75" customHeight="1" x14ac:dyDescent="0.25">
      <c r="A32" s="6"/>
      <c r="B32" s="23" t="s">
        <v>16</v>
      </c>
      <c r="C32" s="8" t="s">
        <v>4</v>
      </c>
      <c r="D32" s="5">
        <v>5</v>
      </c>
      <c r="E32" s="5"/>
      <c r="F32" s="5">
        <v>6</v>
      </c>
      <c r="G32" s="5">
        <f t="shared" si="0"/>
        <v>-1</v>
      </c>
    </row>
    <row r="33" spans="1:7" ht="30.75" customHeight="1" x14ac:dyDescent="0.25">
      <c r="A33" s="6"/>
      <c r="B33" s="23" t="s">
        <v>17</v>
      </c>
      <c r="C33" s="8" t="s">
        <v>4</v>
      </c>
      <c r="D33" s="5">
        <v>30</v>
      </c>
      <c r="E33" s="5"/>
      <c r="F33" s="5"/>
      <c r="G33" s="5">
        <f t="shared" si="0"/>
        <v>30</v>
      </c>
    </row>
    <row r="34" spans="1:7" ht="30.75" customHeight="1" x14ac:dyDescent="0.25">
      <c r="A34" s="6"/>
      <c r="B34" s="23" t="s">
        <v>18</v>
      </c>
      <c r="C34" s="8" t="s">
        <v>4</v>
      </c>
      <c r="D34" s="5">
        <v>25</v>
      </c>
      <c r="E34" s="5"/>
      <c r="F34" s="5">
        <v>7</v>
      </c>
      <c r="G34" s="5">
        <f t="shared" si="0"/>
        <v>18</v>
      </c>
    </row>
    <row r="35" spans="1:7" ht="30.75" customHeight="1" x14ac:dyDescent="0.25">
      <c r="A35" s="6"/>
      <c r="B35" s="23" t="s">
        <v>19</v>
      </c>
      <c r="C35" s="8" t="s">
        <v>4</v>
      </c>
      <c r="D35" s="5">
        <v>45</v>
      </c>
      <c r="E35" s="5"/>
      <c r="F35" s="5">
        <v>5</v>
      </c>
      <c r="G35" s="5">
        <f t="shared" si="0"/>
        <v>40</v>
      </c>
    </row>
    <row r="36" spans="1:7" ht="30.75" customHeight="1" x14ac:dyDescent="0.25">
      <c r="A36" s="6"/>
      <c r="B36" s="23" t="s">
        <v>236</v>
      </c>
      <c r="C36" s="8" t="s">
        <v>4</v>
      </c>
      <c r="D36" s="5"/>
      <c r="E36" s="5"/>
      <c r="F36" s="5"/>
      <c r="G36" s="5">
        <f t="shared" si="0"/>
        <v>0</v>
      </c>
    </row>
    <row r="37" spans="1:7" ht="30.75" customHeight="1" x14ac:dyDescent="0.25">
      <c r="A37" s="6"/>
      <c r="B37" s="23" t="s">
        <v>20</v>
      </c>
      <c r="C37" s="8" t="s">
        <v>4</v>
      </c>
      <c r="D37" s="5">
        <v>288</v>
      </c>
      <c r="E37" s="5"/>
      <c r="F37" s="5"/>
      <c r="G37" s="5">
        <f t="shared" si="0"/>
        <v>288</v>
      </c>
    </row>
    <row r="38" spans="1:7" ht="30.75" customHeight="1" x14ac:dyDescent="0.25">
      <c r="A38" s="6"/>
      <c r="B38" s="23" t="s">
        <v>218</v>
      </c>
      <c r="C38" s="8" t="s">
        <v>4</v>
      </c>
      <c r="D38" s="5">
        <v>253</v>
      </c>
      <c r="E38" s="5"/>
      <c r="F38" s="5">
        <v>21</v>
      </c>
      <c r="G38" s="5">
        <f t="shared" si="0"/>
        <v>232</v>
      </c>
    </row>
    <row r="39" spans="1:7" ht="30.75" customHeight="1" x14ac:dyDescent="0.25">
      <c r="A39" s="6"/>
      <c r="B39" s="23" t="s">
        <v>21</v>
      </c>
      <c r="C39" s="8" t="s">
        <v>4</v>
      </c>
      <c r="D39" s="5">
        <v>101</v>
      </c>
      <c r="E39" s="5"/>
      <c r="F39" s="5"/>
      <c r="G39" s="5">
        <f t="shared" si="0"/>
        <v>101</v>
      </c>
    </row>
    <row r="40" spans="1:7" ht="30.75" customHeight="1" x14ac:dyDescent="0.25">
      <c r="A40" s="6"/>
      <c r="B40" s="23" t="s">
        <v>22</v>
      </c>
      <c r="C40" s="8" t="s">
        <v>4</v>
      </c>
      <c r="D40" s="28">
        <v>5</v>
      </c>
      <c r="E40" s="5"/>
      <c r="F40" s="5"/>
      <c r="G40" s="5">
        <f t="shared" si="0"/>
        <v>5</v>
      </c>
    </row>
    <row r="41" spans="1:7" ht="30.75" customHeight="1" x14ac:dyDescent="0.25">
      <c r="A41" s="6"/>
      <c r="B41" s="23" t="s">
        <v>23</v>
      </c>
      <c r="C41" s="8" t="s">
        <v>4</v>
      </c>
      <c r="D41" s="28">
        <v>23</v>
      </c>
      <c r="E41" s="5"/>
      <c r="F41" s="5"/>
      <c r="G41" s="5">
        <f t="shared" si="0"/>
        <v>23</v>
      </c>
    </row>
    <row r="42" spans="1:7" ht="30.75" customHeight="1" x14ac:dyDescent="0.25">
      <c r="A42" s="6"/>
      <c r="B42" s="23" t="s">
        <v>24</v>
      </c>
      <c r="C42" s="8" t="s">
        <v>4</v>
      </c>
      <c r="D42" s="28">
        <v>10</v>
      </c>
      <c r="E42" s="5"/>
      <c r="F42" s="5"/>
      <c r="G42" s="5">
        <f t="shared" si="0"/>
        <v>10</v>
      </c>
    </row>
    <row r="43" spans="1:7" ht="30.75" customHeight="1" x14ac:dyDescent="0.25">
      <c r="A43" s="6"/>
      <c r="B43" s="23" t="s">
        <v>25</v>
      </c>
      <c r="C43" s="8" t="s">
        <v>4</v>
      </c>
      <c r="D43" s="28">
        <v>11</v>
      </c>
      <c r="E43" s="5"/>
      <c r="F43" s="5"/>
      <c r="G43" s="5">
        <f t="shared" si="0"/>
        <v>11</v>
      </c>
    </row>
    <row r="44" spans="1:7" ht="30.75" customHeight="1" x14ac:dyDescent="0.25">
      <c r="A44" s="6"/>
      <c r="B44" s="23" t="s">
        <v>26</v>
      </c>
      <c r="C44" s="8" t="s">
        <v>4</v>
      </c>
      <c r="D44" s="28">
        <v>10</v>
      </c>
      <c r="E44" s="5"/>
      <c r="F44" s="5"/>
      <c r="G44" s="5">
        <f t="shared" si="0"/>
        <v>10</v>
      </c>
    </row>
    <row r="45" spans="1:7" ht="30.75" customHeight="1" x14ac:dyDescent="0.25">
      <c r="A45" s="6"/>
      <c r="B45" s="23" t="s">
        <v>27</v>
      </c>
      <c r="C45" s="8" t="s">
        <v>4</v>
      </c>
      <c r="D45" s="5">
        <v>10</v>
      </c>
      <c r="E45" s="5"/>
      <c r="F45" s="5"/>
      <c r="G45" s="5">
        <f t="shared" si="0"/>
        <v>10</v>
      </c>
    </row>
    <row r="46" spans="1:7" ht="30.75" customHeight="1" x14ac:dyDescent="0.25">
      <c r="A46" s="6"/>
      <c r="B46" s="23" t="s">
        <v>28</v>
      </c>
      <c r="C46" s="8" t="s">
        <v>4</v>
      </c>
      <c r="D46" s="28">
        <v>6</v>
      </c>
      <c r="E46" s="5"/>
      <c r="F46" s="5"/>
      <c r="G46" s="5">
        <f t="shared" si="0"/>
        <v>6</v>
      </c>
    </row>
    <row r="47" spans="1:7" ht="30.75" customHeight="1" x14ac:dyDescent="0.25">
      <c r="A47" s="6"/>
      <c r="B47" s="23" t="s">
        <v>29</v>
      </c>
      <c r="C47" s="8" t="s">
        <v>4</v>
      </c>
      <c r="D47" s="28">
        <v>4</v>
      </c>
      <c r="E47" s="5"/>
      <c r="F47" s="5"/>
      <c r="G47" s="5">
        <f t="shared" si="0"/>
        <v>4</v>
      </c>
    </row>
    <row r="48" spans="1:7" ht="30.75" customHeight="1" x14ac:dyDescent="0.25">
      <c r="A48" s="6"/>
      <c r="B48" s="23" t="s">
        <v>30</v>
      </c>
      <c r="C48" s="8" t="s">
        <v>4</v>
      </c>
      <c r="D48" s="28">
        <v>5</v>
      </c>
      <c r="E48" s="5"/>
      <c r="F48" s="5"/>
      <c r="G48" s="5">
        <f t="shared" si="0"/>
        <v>5</v>
      </c>
    </row>
    <row r="49" spans="1:7" ht="30.75" customHeight="1" x14ac:dyDescent="0.25">
      <c r="A49" s="6"/>
      <c r="B49" s="23" t="s">
        <v>211</v>
      </c>
      <c r="C49" s="8" t="s">
        <v>4</v>
      </c>
      <c r="D49" s="28">
        <v>17</v>
      </c>
      <c r="E49" s="5"/>
      <c r="F49" s="5">
        <v>16</v>
      </c>
      <c r="G49" s="5">
        <f t="shared" si="0"/>
        <v>1</v>
      </c>
    </row>
    <row r="50" spans="1:7" ht="30.75" customHeight="1" x14ac:dyDescent="0.25">
      <c r="A50" s="6"/>
      <c r="B50" s="23" t="s">
        <v>31</v>
      </c>
      <c r="C50" s="8" t="s">
        <v>32</v>
      </c>
      <c r="D50" s="28">
        <v>230</v>
      </c>
      <c r="E50" s="5"/>
      <c r="F50" s="5">
        <v>32</v>
      </c>
      <c r="G50" s="5">
        <f t="shared" si="0"/>
        <v>198</v>
      </c>
    </row>
    <row r="51" spans="1:7" ht="30.75" customHeight="1" x14ac:dyDescent="0.25">
      <c r="A51" s="6"/>
      <c r="B51" s="23" t="s">
        <v>33</v>
      </c>
      <c r="C51" s="8" t="s">
        <v>32</v>
      </c>
      <c r="D51" s="28">
        <v>264</v>
      </c>
      <c r="E51" s="5"/>
      <c r="F51" s="5">
        <v>26</v>
      </c>
      <c r="G51" s="5">
        <f t="shared" si="0"/>
        <v>238</v>
      </c>
    </row>
    <row r="52" spans="1:7" ht="30.75" customHeight="1" x14ac:dyDescent="0.25">
      <c r="A52" s="6"/>
      <c r="B52" s="23" t="s">
        <v>34</v>
      </c>
      <c r="C52" s="8" t="s">
        <v>4</v>
      </c>
      <c r="D52" s="28">
        <v>65</v>
      </c>
      <c r="E52" s="5"/>
      <c r="F52" s="5">
        <v>12</v>
      </c>
      <c r="G52" s="5">
        <f t="shared" si="0"/>
        <v>53</v>
      </c>
    </row>
    <row r="53" spans="1:7" ht="30.75" customHeight="1" x14ac:dyDescent="0.25">
      <c r="A53" s="6"/>
      <c r="B53" s="23" t="s">
        <v>35</v>
      </c>
      <c r="C53" s="8" t="s">
        <v>4</v>
      </c>
      <c r="D53" s="5">
        <v>42</v>
      </c>
      <c r="E53" s="5"/>
      <c r="F53" s="5">
        <v>1</v>
      </c>
      <c r="G53" s="5">
        <f t="shared" si="0"/>
        <v>41</v>
      </c>
    </row>
    <row r="54" spans="1:7" ht="30.75" customHeight="1" x14ac:dyDescent="0.25">
      <c r="A54" s="6"/>
      <c r="B54" s="23" t="s">
        <v>36</v>
      </c>
      <c r="C54" s="8" t="s">
        <v>4</v>
      </c>
      <c r="D54" s="5">
        <v>42</v>
      </c>
      <c r="E54" s="5"/>
      <c r="F54" s="5">
        <v>5</v>
      </c>
      <c r="G54" s="5">
        <f t="shared" si="0"/>
        <v>37</v>
      </c>
    </row>
    <row r="55" spans="1:7" ht="30.75" customHeight="1" x14ac:dyDescent="0.25">
      <c r="A55" s="6"/>
      <c r="B55" s="23" t="s">
        <v>231</v>
      </c>
      <c r="C55" s="8" t="s">
        <v>4</v>
      </c>
      <c r="D55" s="5">
        <v>45</v>
      </c>
      <c r="E55" s="5"/>
      <c r="F55" s="5">
        <v>3</v>
      </c>
      <c r="G55" s="5">
        <f t="shared" si="0"/>
        <v>42</v>
      </c>
    </row>
    <row r="56" spans="1:7" ht="30.75" customHeight="1" x14ac:dyDescent="0.25">
      <c r="A56" s="6"/>
      <c r="B56" s="23" t="s">
        <v>234</v>
      </c>
      <c r="C56" s="8" t="s">
        <v>4</v>
      </c>
      <c r="D56" s="5">
        <v>27</v>
      </c>
      <c r="E56" s="5"/>
      <c r="F56" s="5">
        <v>12</v>
      </c>
      <c r="G56" s="5">
        <f t="shared" si="0"/>
        <v>15</v>
      </c>
    </row>
    <row r="57" spans="1:7" ht="30.75" customHeight="1" x14ac:dyDescent="0.25">
      <c r="A57" s="6"/>
      <c r="B57" s="23" t="s">
        <v>235</v>
      </c>
      <c r="C57" s="8" t="s">
        <v>4</v>
      </c>
      <c r="D57" s="5">
        <v>24</v>
      </c>
      <c r="E57" s="5"/>
      <c r="F57" s="5">
        <v>1</v>
      </c>
      <c r="G57" s="5">
        <f t="shared" si="0"/>
        <v>23</v>
      </c>
    </row>
    <row r="58" spans="1:7" ht="30.75" customHeight="1" x14ac:dyDescent="0.25">
      <c r="A58" s="6"/>
      <c r="B58" s="23" t="s">
        <v>37</v>
      </c>
      <c r="C58" s="8" t="s">
        <v>4</v>
      </c>
      <c r="D58" s="5">
        <v>19</v>
      </c>
      <c r="E58" s="5"/>
      <c r="F58" s="5"/>
      <c r="G58" s="5">
        <f t="shared" si="0"/>
        <v>19</v>
      </c>
    </row>
    <row r="59" spans="1:7" ht="30.75" customHeight="1" x14ac:dyDescent="0.25">
      <c r="A59" s="6"/>
      <c r="B59" s="23" t="s">
        <v>38</v>
      </c>
      <c r="C59" s="8" t="s">
        <v>4</v>
      </c>
      <c r="D59" s="5">
        <v>14</v>
      </c>
      <c r="E59" s="5"/>
      <c r="F59" s="5"/>
      <c r="G59" s="5">
        <f t="shared" si="0"/>
        <v>14</v>
      </c>
    </row>
    <row r="60" spans="1:7" ht="30.75" customHeight="1" x14ac:dyDescent="0.25">
      <c r="A60" s="6"/>
      <c r="B60" s="23" t="s">
        <v>243</v>
      </c>
      <c r="C60" s="8" t="s">
        <v>203</v>
      </c>
      <c r="D60" s="5">
        <v>9</v>
      </c>
      <c r="E60" s="5"/>
      <c r="F60" s="5">
        <v>8</v>
      </c>
      <c r="G60" s="5">
        <f t="shared" si="0"/>
        <v>1</v>
      </c>
    </row>
    <row r="61" spans="1:7" ht="30.75" customHeight="1" x14ac:dyDescent="0.25">
      <c r="A61" s="6"/>
      <c r="B61" s="23" t="s">
        <v>39</v>
      </c>
      <c r="C61" s="8" t="s">
        <v>4</v>
      </c>
      <c r="D61" s="5">
        <v>200</v>
      </c>
      <c r="E61" s="5"/>
      <c r="F61" s="5">
        <v>25</v>
      </c>
      <c r="G61" s="5">
        <f t="shared" si="0"/>
        <v>175</v>
      </c>
    </row>
    <row r="62" spans="1:7" ht="30.75" customHeight="1" x14ac:dyDescent="0.25">
      <c r="A62" s="6"/>
      <c r="B62" s="23" t="s">
        <v>40</v>
      </c>
      <c r="C62" s="8" t="s">
        <v>4</v>
      </c>
      <c r="D62" s="5">
        <v>50</v>
      </c>
      <c r="E62" s="5"/>
      <c r="F62" s="5"/>
      <c r="G62" s="5">
        <f t="shared" si="0"/>
        <v>50</v>
      </c>
    </row>
    <row r="63" spans="1:7" ht="30.75" customHeight="1" x14ac:dyDescent="0.25">
      <c r="A63" s="6"/>
      <c r="B63" s="23" t="s">
        <v>204</v>
      </c>
      <c r="C63" s="8" t="s">
        <v>4</v>
      </c>
      <c r="D63" s="28">
        <v>78</v>
      </c>
      <c r="E63" s="5"/>
      <c r="F63" s="5">
        <v>4</v>
      </c>
      <c r="G63" s="5">
        <f t="shared" si="0"/>
        <v>74</v>
      </c>
    </row>
    <row r="64" spans="1:7" ht="30.75" customHeight="1" x14ac:dyDescent="0.25">
      <c r="A64" s="6"/>
      <c r="B64" s="23" t="s">
        <v>41</v>
      </c>
      <c r="C64" s="8" t="s">
        <v>4</v>
      </c>
      <c r="D64" s="28">
        <v>0</v>
      </c>
      <c r="E64" s="5"/>
      <c r="F64" s="5"/>
      <c r="G64" s="5">
        <f t="shared" si="0"/>
        <v>0</v>
      </c>
    </row>
    <row r="65" spans="1:7" ht="30.75" customHeight="1" x14ac:dyDescent="0.25">
      <c r="A65" s="6"/>
      <c r="B65" s="23" t="s">
        <v>42</v>
      </c>
      <c r="C65" s="8" t="s">
        <v>4</v>
      </c>
      <c r="D65" s="28">
        <v>24</v>
      </c>
      <c r="E65" s="5"/>
      <c r="F65" s="5"/>
      <c r="G65" s="5">
        <f t="shared" si="0"/>
        <v>24</v>
      </c>
    </row>
    <row r="66" spans="1:7" ht="30.75" customHeight="1" x14ac:dyDescent="0.25">
      <c r="A66" s="6"/>
      <c r="B66" s="23" t="s">
        <v>43</v>
      </c>
      <c r="C66" s="8" t="s">
        <v>4</v>
      </c>
      <c r="D66" s="28">
        <v>20</v>
      </c>
      <c r="E66" s="5"/>
      <c r="F66" s="5"/>
      <c r="G66" s="5">
        <f t="shared" si="0"/>
        <v>20</v>
      </c>
    </row>
    <row r="67" spans="1:7" ht="30.75" customHeight="1" x14ac:dyDescent="0.25">
      <c r="A67" s="6"/>
      <c r="B67" s="23" t="s">
        <v>44</v>
      </c>
      <c r="C67" s="8" t="s">
        <v>4</v>
      </c>
      <c r="D67" s="28">
        <v>180</v>
      </c>
      <c r="E67" s="5"/>
      <c r="F67" s="5"/>
      <c r="G67" s="5">
        <f t="shared" si="0"/>
        <v>180</v>
      </c>
    </row>
    <row r="68" spans="1:7" ht="30.75" customHeight="1" x14ac:dyDescent="0.25">
      <c r="A68" s="6"/>
      <c r="B68" s="23" t="s">
        <v>45</v>
      </c>
      <c r="C68" s="8" t="s">
        <v>4</v>
      </c>
      <c r="D68" s="28">
        <v>25</v>
      </c>
      <c r="E68" s="5"/>
      <c r="F68" s="5"/>
      <c r="G68" s="5">
        <f t="shared" si="0"/>
        <v>25</v>
      </c>
    </row>
    <row r="69" spans="1:7" ht="30.75" customHeight="1" x14ac:dyDescent="0.25">
      <c r="A69" s="6"/>
      <c r="B69" s="23" t="s">
        <v>202</v>
      </c>
      <c r="C69" s="8" t="s">
        <v>203</v>
      </c>
      <c r="D69" s="28">
        <v>40</v>
      </c>
      <c r="E69" s="5"/>
      <c r="F69" s="5">
        <v>4</v>
      </c>
      <c r="G69" s="5">
        <f t="shared" si="0"/>
        <v>36</v>
      </c>
    </row>
    <row r="70" spans="1:7" ht="30.75" customHeight="1" x14ac:dyDescent="0.25">
      <c r="A70" s="6"/>
      <c r="B70" s="23" t="s">
        <v>46</v>
      </c>
      <c r="C70" s="8" t="s">
        <v>4</v>
      </c>
      <c r="D70" s="28">
        <v>100</v>
      </c>
      <c r="E70" s="5"/>
      <c r="F70" s="5"/>
      <c r="G70" s="5">
        <f t="shared" si="0"/>
        <v>100</v>
      </c>
    </row>
    <row r="71" spans="1:7" ht="30.75" customHeight="1" x14ac:dyDescent="0.25">
      <c r="A71" s="6"/>
      <c r="B71" s="23" t="s">
        <v>238</v>
      </c>
      <c r="C71" s="8" t="s">
        <v>4</v>
      </c>
      <c r="D71" s="28">
        <v>100</v>
      </c>
      <c r="E71" s="5"/>
      <c r="F71" s="5"/>
      <c r="G71" s="5">
        <f t="shared" si="0"/>
        <v>100</v>
      </c>
    </row>
    <row r="72" spans="1:7" ht="30.75" customHeight="1" x14ac:dyDescent="0.25">
      <c r="A72" s="6"/>
      <c r="B72" s="23" t="s">
        <v>239</v>
      </c>
      <c r="C72" s="8" t="s">
        <v>4</v>
      </c>
      <c r="D72" s="28">
        <v>100</v>
      </c>
      <c r="E72" s="5"/>
      <c r="F72" s="5"/>
      <c r="G72" s="5">
        <f t="shared" si="0"/>
        <v>100</v>
      </c>
    </row>
    <row r="73" spans="1:7" ht="30.75" customHeight="1" x14ac:dyDescent="0.25">
      <c r="A73" s="6"/>
      <c r="B73" s="23" t="s">
        <v>47</v>
      </c>
      <c r="C73" s="8" t="s">
        <v>4</v>
      </c>
      <c r="D73" s="5">
        <v>293</v>
      </c>
      <c r="E73" s="5"/>
      <c r="F73" s="5">
        <v>25</v>
      </c>
      <c r="G73" s="5">
        <f t="shared" si="0"/>
        <v>268</v>
      </c>
    </row>
    <row r="74" spans="1:7" ht="30.75" customHeight="1" x14ac:dyDescent="0.25">
      <c r="A74" s="6"/>
      <c r="B74" s="23" t="s">
        <v>48</v>
      </c>
      <c r="C74" s="8" t="s">
        <v>4</v>
      </c>
      <c r="D74" s="5">
        <v>70</v>
      </c>
      <c r="E74" s="5"/>
      <c r="F74" s="5">
        <v>73</v>
      </c>
      <c r="G74" s="5">
        <f t="shared" si="0"/>
        <v>-3</v>
      </c>
    </row>
    <row r="75" spans="1:7" ht="30.75" customHeight="1" x14ac:dyDescent="0.25">
      <c r="A75" s="6"/>
      <c r="B75" s="23" t="s">
        <v>49</v>
      </c>
      <c r="C75" s="8" t="s">
        <v>4</v>
      </c>
      <c r="D75" s="28">
        <v>107</v>
      </c>
      <c r="E75" s="5"/>
      <c r="F75" s="5"/>
      <c r="G75" s="5">
        <f t="shared" si="0"/>
        <v>107</v>
      </c>
    </row>
    <row r="76" spans="1:7" ht="30.75" customHeight="1" x14ac:dyDescent="0.25">
      <c r="A76" s="6"/>
      <c r="B76" s="23" t="s">
        <v>50</v>
      </c>
      <c r="C76" s="8" t="s">
        <v>4</v>
      </c>
      <c r="D76" s="28">
        <v>6</v>
      </c>
      <c r="E76" s="5"/>
      <c r="F76" s="5"/>
      <c r="G76" s="5">
        <f t="shared" si="0"/>
        <v>6</v>
      </c>
    </row>
    <row r="77" spans="1:7" ht="30.75" customHeight="1" x14ac:dyDescent="0.25">
      <c r="A77" s="6"/>
      <c r="B77" s="23" t="s">
        <v>226</v>
      </c>
      <c r="C77" s="8" t="s">
        <v>4</v>
      </c>
      <c r="D77" s="5">
        <v>397</v>
      </c>
      <c r="E77" s="5"/>
      <c r="F77" s="5">
        <v>50</v>
      </c>
      <c r="G77" s="5">
        <f t="shared" si="0"/>
        <v>347</v>
      </c>
    </row>
    <row r="78" spans="1:7" ht="37.5" customHeight="1" x14ac:dyDescent="0.25">
      <c r="A78" s="6"/>
      <c r="B78" s="23" t="s">
        <v>227</v>
      </c>
      <c r="C78" s="8" t="s">
        <v>4</v>
      </c>
      <c r="D78" s="5">
        <v>0</v>
      </c>
      <c r="E78" s="5"/>
      <c r="F78" s="5"/>
      <c r="G78" s="5">
        <f t="shared" si="0"/>
        <v>0</v>
      </c>
    </row>
    <row r="79" spans="1:7" ht="30.75" customHeight="1" x14ac:dyDescent="0.25">
      <c r="A79" s="6"/>
      <c r="B79" s="23" t="s">
        <v>326</v>
      </c>
      <c r="C79" s="8" t="s">
        <v>4</v>
      </c>
      <c r="D79" s="28">
        <v>75</v>
      </c>
      <c r="E79" s="29"/>
      <c r="F79" s="5"/>
      <c r="G79" s="5">
        <f t="shared" si="0"/>
        <v>75</v>
      </c>
    </row>
    <row r="80" spans="1:7" ht="30.75" customHeight="1" x14ac:dyDescent="0.25">
      <c r="A80" s="6"/>
      <c r="B80" s="23" t="s">
        <v>51</v>
      </c>
      <c r="C80" s="8" t="s">
        <v>4</v>
      </c>
      <c r="D80" s="5">
        <v>135</v>
      </c>
      <c r="E80" s="5"/>
      <c r="F80" s="5"/>
      <c r="G80" s="5">
        <f t="shared" si="0"/>
        <v>135</v>
      </c>
    </row>
    <row r="81" spans="1:7" ht="30.75" customHeight="1" x14ac:dyDescent="0.25">
      <c r="A81" s="6"/>
      <c r="B81" s="23" t="s">
        <v>52</v>
      </c>
      <c r="C81" s="8" t="s">
        <v>4</v>
      </c>
      <c r="D81" s="5">
        <v>138</v>
      </c>
      <c r="E81" s="5"/>
      <c r="F81" s="5"/>
      <c r="G81" s="5">
        <f t="shared" si="0"/>
        <v>138</v>
      </c>
    </row>
    <row r="82" spans="1:7" ht="30.75" customHeight="1" x14ac:dyDescent="0.25">
      <c r="A82" s="6"/>
      <c r="B82" s="23" t="s">
        <v>301</v>
      </c>
      <c r="C82" s="8" t="s">
        <v>4</v>
      </c>
      <c r="D82" s="5">
        <v>4</v>
      </c>
      <c r="E82" s="5"/>
      <c r="F82" s="5"/>
      <c r="G82" s="5">
        <f t="shared" si="0"/>
        <v>4</v>
      </c>
    </row>
    <row r="83" spans="1:7" ht="30.75" customHeight="1" x14ac:dyDescent="0.25">
      <c r="A83" s="6"/>
      <c r="B83" s="23" t="s">
        <v>53</v>
      </c>
      <c r="C83" s="8" t="s">
        <v>4</v>
      </c>
      <c r="D83" s="5">
        <v>396</v>
      </c>
      <c r="E83" s="5"/>
      <c r="F83" s="5">
        <v>14</v>
      </c>
      <c r="G83" s="5">
        <f t="shared" si="0"/>
        <v>382</v>
      </c>
    </row>
    <row r="84" spans="1:7" ht="30.75" customHeight="1" x14ac:dyDescent="0.25">
      <c r="A84" s="6"/>
      <c r="B84" s="23" t="s">
        <v>209</v>
      </c>
      <c r="C84" s="8" t="s">
        <v>4</v>
      </c>
      <c r="D84" s="5">
        <v>41</v>
      </c>
      <c r="E84" s="5"/>
      <c r="F84" s="5">
        <v>21</v>
      </c>
      <c r="G84" s="5">
        <f t="shared" si="0"/>
        <v>20</v>
      </c>
    </row>
    <row r="85" spans="1:7" ht="30.75" customHeight="1" x14ac:dyDescent="0.25">
      <c r="A85" s="6"/>
      <c r="B85" s="23" t="s">
        <v>54</v>
      </c>
      <c r="C85" s="8" t="s">
        <v>32</v>
      </c>
      <c r="D85" s="5">
        <v>279</v>
      </c>
      <c r="E85" s="5"/>
      <c r="F85" s="5">
        <v>34</v>
      </c>
      <c r="G85" s="5">
        <f t="shared" si="0"/>
        <v>245</v>
      </c>
    </row>
    <row r="86" spans="1:7" ht="30.75" customHeight="1" x14ac:dyDescent="0.25">
      <c r="A86" s="6"/>
      <c r="B86" s="23" t="s">
        <v>229</v>
      </c>
      <c r="C86" s="8" t="s">
        <v>32</v>
      </c>
      <c r="D86" s="5">
        <v>11</v>
      </c>
      <c r="E86" s="5"/>
      <c r="F86" s="5">
        <v>6</v>
      </c>
      <c r="G86" s="5">
        <f t="shared" si="0"/>
        <v>5</v>
      </c>
    </row>
    <row r="87" spans="1:7" ht="30.75" customHeight="1" x14ac:dyDescent="0.25">
      <c r="A87" s="6"/>
      <c r="B87" s="23" t="s">
        <v>302</v>
      </c>
      <c r="C87" s="8" t="s">
        <v>32</v>
      </c>
      <c r="D87" s="5">
        <v>1</v>
      </c>
      <c r="E87" s="5"/>
      <c r="F87" s="5"/>
      <c r="G87" s="5">
        <f t="shared" si="0"/>
        <v>1</v>
      </c>
    </row>
    <row r="88" spans="1:7" ht="30.75" customHeight="1" x14ac:dyDescent="0.25">
      <c r="A88" s="6"/>
      <c r="B88" s="23" t="s">
        <v>303</v>
      </c>
      <c r="C88" s="8" t="s">
        <v>32</v>
      </c>
      <c r="D88" s="5">
        <v>16</v>
      </c>
      <c r="E88" s="5"/>
      <c r="F88" s="5"/>
      <c r="G88" s="5">
        <f t="shared" si="0"/>
        <v>16</v>
      </c>
    </row>
    <row r="89" spans="1:7" ht="30.75" customHeight="1" x14ac:dyDescent="0.25">
      <c r="A89" s="6"/>
      <c r="B89" s="23" t="s">
        <v>55</v>
      </c>
      <c r="C89" s="8" t="s">
        <v>32</v>
      </c>
      <c r="D89" s="5">
        <v>15</v>
      </c>
      <c r="E89" s="5"/>
      <c r="F89" s="5"/>
      <c r="G89" s="5">
        <f t="shared" ref="G89:G154" si="1">D89+E89-F89</f>
        <v>15</v>
      </c>
    </row>
    <row r="90" spans="1:7" ht="30.75" customHeight="1" x14ac:dyDescent="0.25">
      <c r="A90" s="6"/>
      <c r="B90" s="23" t="s">
        <v>304</v>
      </c>
      <c r="C90" s="8" t="s">
        <v>32</v>
      </c>
      <c r="D90" s="5">
        <v>2</v>
      </c>
      <c r="E90" s="5"/>
      <c r="F90" s="5"/>
      <c r="G90" s="5">
        <f t="shared" si="1"/>
        <v>2</v>
      </c>
    </row>
    <row r="91" spans="1:7" ht="30.75" customHeight="1" x14ac:dyDescent="0.25">
      <c r="A91" s="6"/>
      <c r="B91" s="23" t="s">
        <v>56</v>
      </c>
      <c r="C91" s="8" t="s">
        <v>32</v>
      </c>
      <c r="D91" s="5">
        <v>2</v>
      </c>
      <c r="E91" s="5"/>
      <c r="F91" s="5"/>
      <c r="G91" s="5">
        <f t="shared" si="1"/>
        <v>2</v>
      </c>
    </row>
    <row r="92" spans="1:7" ht="30.75" customHeight="1" x14ac:dyDescent="0.25">
      <c r="A92" s="6"/>
      <c r="B92" s="23" t="s">
        <v>57</v>
      </c>
      <c r="C92" s="8" t="s">
        <v>32</v>
      </c>
      <c r="D92" s="5">
        <v>3</v>
      </c>
      <c r="E92" s="5"/>
      <c r="F92" s="5"/>
      <c r="G92" s="5">
        <f t="shared" si="1"/>
        <v>3</v>
      </c>
    </row>
    <row r="93" spans="1:7" ht="30.75" customHeight="1" x14ac:dyDescent="0.25">
      <c r="A93" s="6"/>
      <c r="B93" s="23" t="s">
        <v>58</v>
      </c>
      <c r="C93" s="8" t="s">
        <v>32</v>
      </c>
      <c r="D93" s="5">
        <v>22</v>
      </c>
      <c r="E93" s="5"/>
      <c r="F93" s="5"/>
      <c r="G93" s="5">
        <f t="shared" si="1"/>
        <v>22</v>
      </c>
    </row>
    <row r="94" spans="1:7" ht="30.75" customHeight="1" x14ac:dyDescent="0.25">
      <c r="A94" s="6"/>
      <c r="B94" s="23" t="s">
        <v>59</v>
      </c>
      <c r="C94" s="8" t="s">
        <v>4</v>
      </c>
      <c r="D94" s="5">
        <v>1</v>
      </c>
      <c r="E94" s="5"/>
      <c r="F94" s="5"/>
      <c r="G94" s="5">
        <f t="shared" si="1"/>
        <v>1</v>
      </c>
    </row>
    <row r="95" spans="1:7" ht="30.75" customHeight="1" x14ac:dyDescent="0.25">
      <c r="A95" s="6"/>
      <c r="B95" s="23" t="s">
        <v>305</v>
      </c>
      <c r="C95" s="8" t="s">
        <v>4</v>
      </c>
      <c r="D95" s="5">
        <v>2</v>
      </c>
      <c r="E95" s="5"/>
      <c r="F95" s="5"/>
      <c r="G95" s="5">
        <f t="shared" si="1"/>
        <v>2</v>
      </c>
    </row>
    <row r="96" spans="1:7" ht="30.75" customHeight="1" x14ac:dyDescent="0.25">
      <c r="A96" s="6"/>
      <c r="B96" s="23" t="s">
        <v>60</v>
      </c>
      <c r="C96" s="8" t="s">
        <v>4</v>
      </c>
      <c r="D96" s="5">
        <v>0</v>
      </c>
      <c r="E96" s="5"/>
      <c r="F96" s="5"/>
      <c r="G96" s="5">
        <f t="shared" si="1"/>
        <v>0</v>
      </c>
    </row>
    <row r="97" spans="1:7" ht="30.75" customHeight="1" x14ac:dyDescent="0.25">
      <c r="A97" s="6"/>
      <c r="B97" s="23" t="s">
        <v>219</v>
      </c>
      <c r="C97" s="8" t="s">
        <v>4</v>
      </c>
      <c r="D97" s="5">
        <v>23</v>
      </c>
      <c r="E97" s="5"/>
      <c r="F97" s="5"/>
      <c r="G97" s="5">
        <f t="shared" si="1"/>
        <v>23</v>
      </c>
    </row>
    <row r="98" spans="1:7" ht="30.75" customHeight="1" x14ac:dyDescent="0.25">
      <c r="A98" s="6"/>
      <c r="B98" s="23" t="s">
        <v>61</v>
      </c>
      <c r="C98" s="8" t="s">
        <v>4</v>
      </c>
      <c r="D98" s="5">
        <v>5</v>
      </c>
      <c r="E98" s="5"/>
      <c r="F98" s="5"/>
      <c r="G98" s="5">
        <f t="shared" si="1"/>
        <v>5</v>
      </c>
    </row>
    <row r="99" spans="1:7" ht="30.75" customHeight="1" x14ac:dyDescent="0.25">
      <c r="A99" s="6"/>
      <c r="B99" s="23" t="s">
        <v>62</v>
      </c>
      <c r="C99" s="8" t="s">
        <v>4</v>
      </c>
      <c r="D99" s="5">
        <v>75</v>
      </c>
      <c r="E99" s="5"/>
      <c r="F99" s="5">
        <v>4</v>
      </c>
      <c r="G99" s="5">
        <f t="shared" si="1"/>
        <v>71</v>
      </c>
    </row>
    <row r="100" spans="1:7" ht="30.75" customHeight="1" x14ac:dyDescent="0.25">
      <c r="A100" s="6"/>
      <c r="B100" s="23" t="s">
        <v>63</v>
      </c>
      <c r="C100" s="8" t="s">
        <v>4</v>
      </c>
      <c r="D100" s="5">
        <v>286</v>
      </c>
      <c r="E100" s="5">
        <v>432</v>
      </c>
      <c r="F100" s="5">
        <v>144</v>
      </c>
      <c r="G100" s="5">
        <f t="shared" si="1"/>
        <v>574</v>
      </c>
    </row>
    <row r="101" spans="1:7" ht="30.75" customHeight="1" x14ac:dyDescent="0.25">
      <c r="A101" s="6"/>
      <c r="B101" s="23" t="s">
        <v>64</v>
      </c>
      <c r="C101" s="8" t="s">
        <v>4</v>
      </c>
      <c r="D101" s="5">
        <v>0</v>
      </c>
      <c r="E101" s="5"/>
      <c r="F101" s="5"/>
      <c r="G101" s="5">
        <f t="shared" si="1"/>
        <v>0</v>
      </c>
    </row>
    <row r="102" spans="1:7" ht="30.75" customHeight="1" x14ac:dyDescent="0.25">
      <c r="A102" s="6"/>
      <c r="B102" s="23" t="s">
        <v>65</v>
      </c>
      <c r="C102" s="8" t="s">
        <v>4</v>
      </c>
      <c r="D102" s="5">
        <v>165</v>
      </c>
      <c r="E102" s="5"/>
      <c r="F102" s="5">
        <v>31</v>
      </c>
      <c r="G102" s="5">
        <f t="shared" si="1"/>
        <v>134</v>
      </c>
    </row>
    <row r="103" spans="1:7" ht="30.75" customHeight="1" x14ac:dyDescent="0.25">
      <c r="A103" s="6"/>
      <c r="B103" s="23" t="s">
        <v>213</v>
      </c>
      <c r="C103" s="8" t="s">
        <v>4</v>
      </c>
      <c r="D103" s="28">
        <v>125</v>
      </c>
      <c r="E103" s="5"/>
      <c r="F103" s="5">
        <v>22</v>
      </c>
      <c r="G103" s="5">
        <f t="shared" si="1"/>
        <v>103</v>
      </c>
    </row>
    <row r="104" spans="1:7" ht="30.75" customHeight="1" x14ac:dyDescent="0.25">
      <c r="A104" s="6"/>
      <c r="B104" s="23" t="s">
        <v>66</v>
      </c>
      <c r="C104" s="8" t="s">
        <v>4</v>
      </c>
      <c r="D104" s="5">
        <v>11</v>
      </c>
      <c r="E104" s="5"/>
      <c r="F104" s="5"/>
      <c r="G104" s="5">
        <f t="shared" si="1"/>
        <v>11</v>
      </c>
    </row>
    <row r="105" spans="1:7" ht="30.75" customHeight="1" x14ac:dyDescent="0.25">
      <c r="A105" s="6"/>
      <c r="B105" s="23" t="s">
        <v>208</v>
      </c>
      <c r="C105" s="8" t="s">
        <v>4</v>
      </c>
      <c r="D105" s="5">
        <v>14</v>
      </c>
      <c r="E105" s="5"/>
      <c r="F105" s="5">
        <v>2</v>
      </c>
      <c r="G105" s="5">
        <f t="shared" si="1"/>
        <v>12</v>
      </c>
    </row>
    <row r="106" spans="1:7" ht="30.75" customHeight="1" x14ac:dyDescent="0.25">
      <c r="A106" s="6"/>
      <c r="B106" s="23" t="s">
        <v>327</v>
      </c>
      <c r="C106" s="8" t="s">
        <v>4</v>
      </c>
      <c r="D106" s="5">
        <v>1</v>
      </c>
      <c r="E106" s="5"/>
      <c r="F106" s="5"/>
      <c r="G106" s="5">
        <f t="shared" si="1"/>
        <v>1</v>
      </c>
    </row>
    <row r="107" spans="1:7" ht="30.75" customHeight="1" x14ac:dyDescent="0.25">
      <c r="A107" s="6"/>
      <c r="B107" s="23" t="s">
        <v>306</v>
      </c>
      <c r="C107" s="8" t="s">
        <v>4</v>
      </c>
      <c r="D107" s="5">
        <v>33</v>
      </c>
      <c r="E107" s="5"/>
      <c r="F107" s="5"/>
      <c r="G107" s="5">
        <f t="shared" si="1"/>
        <v>33</v>
      </c>
    </row>
    <row r="108" spans="1:7" ht="30.75" customHeight="1" x14ac:dyDescent="0.25">
      <c r="A108" s="6"/>
      <c r="B108" s="23" t="s">
        <v>67</v>
      </c>
      <c r="C108" s="8" t="s">
        <v>4</v>
      </c>
      <c r="D108" s="5">
        <v>30</v>
      </c>
      <c r="E108" s="5"/>
      <c r="F108" s="5"/>
      <c r="G108" s="5">
        <f t="shared" si="1"/>
        <v>30</v>
      </c>
    </row>
    <row r="109" spans="1:7" ht="30.75" customHeight="1" x14ac:dyDescent="0.25">
      <c r="A109" s="6"/>
      <c r="B109" s="23" t="s">
        <v>68</v>
      </c>
      <c r="C109" s="8" t="s">
        <v>4</v>
      </c>
      <c r="D109" s="5">
        <v>71</v>
      </c>
      <c r="E109" s="5"/>
      <c r="F109" s="5"/>
      <c r="G109" s="5">
        <f t="shared" si="1"/>
        <v>71</v>
      </c>
    </row>
    <row r="110" spans="1:7" ht="30.75" customHeight="1" x14ac:dyDescent="0.25">
      <c r="A110" s="6"/>
      <c r="B110" s="23" t="s">
        <v>69</v>
      </c>
      <c r="C110" s="8" t="s">
        <v>4</v>
      </c>
      <c r="D110" s="5">
        <v>28</v>
      </c>
      <c r="E110" s="5"/>
      <c r="F110" s="5"/>
      <c r="G110" s="5">
        <f t="shared" si="1"/>
        <v>28</v>
      </c>
    </row>
    <row r="111" spans="1:7" ht="30.75" customHeight="1" x14ac:dyDescent="0.25">
      <c r="A111" s="6"/>
      <c r="B111" s="23" t="s">
        <v>70</v>
      </c>
      <c r="C111" s="8" t="s">
        <v>4</v>
      </c>
      <c r="D111" s="5">
        <v>54</v>
      </c>
      <c r="E111" s="5"/>
      <c r="F111" s="5"/>
      <c r="G111" s="5">
        <f t="shared" si="1"/>
        <v>54</v>
      </c>
    </row>
    <row r="112" spans="1:7" ht="30.75" customHeight="1" x14ac:dyDescent="0.25">
      <c r="A112" s="6"/>
      <c r="B112" s="23" t="s">
        <v>71</v>
      </c>
      <c r="C112" s="8" t="s">
        <v>4</v>
      </c>
      <c r="D112" s="5">
        <v>55</v>
      </c>
      <c r="E112" s="5"/>
      <c r="F112" s="5"/>
      <c r="G112" s="5">
        <f t="shared" si="1"/>
        <v>55</v>
      </c>
    </row>
    <row r="113" spans="1:7" ht="30.75" customHeight="1" x14ac:dyDescent="0.25">
      <c r="A113" s="6"/>
      <c r="B113" s="23" t="s">
        <v>72</v>
      </c>
      <c r="C113" s="8" t="s">
        <v>4</v>
      </c>
      <c r="D113" s="5">
        <v>34</v>
      </c>
      <c r="E113" s="5"/>
      <c r="F113" s="5"/>
      <c r="G113" s="5">
        <f t="shared" si="1"/>
        <v>34</v>
      </c>
    </row>
    <row r="114" spans="1:7" ht="30.75" customHeight="1" x14ac:dyDescent="0.25">
      <c r="A114" s="6"/>
      <c r="B114" s="23" t="s">
        <v>73</v>
      </c>
      <c r="C114" s="8" t="s">
        <v>4</v>
      </c>
      <c r="D114" s="5">
        <v>51</v>
      </c>
      <c r="E114" s="5"/>
      <c r="F114" s="5"/>
      <c r="G114" s="5">
        <f t="shared" si="1"/>
        <v>51</v>
      </c>
    </row>
    <row r="115" spans="1:7" ht="30.75" customHeight="1" x14ac:dyDescent="0.25">
      <c r="A115" s="6"/>
      <c r="B115" s="23" t="s">
        <v>307</v>
      </c>
      <c r="C115" s="8" t="s">
        <v>4</v>
      </c>
      <c r="D115" s="5">
        <v>3</v>
      </c>
      <c r="E115" s="5"/>
      <c r="F115" s="5"/>
      <c r="G115" s="5">
        <f t="shared" si="1"/>
        <v>3</v>
      </c>
    </row>
    <row r="116" spans="1:7" ht="30.75" customHeight="1" x14ac:dyDescent="0.25">
      <c r="A116" s="6"/>
      <c r="B116" s="23" t="s">
        <v>308</v>
      </c>
      <c r="C116" s="8" t="s">
        <v>4</v>
      </c>
      <c r="D116" s="5">
        <v>7</v>
      </c>
      <c r="E116" s="5"/>
      <c r="F116" s="5"/>
      <c r="G116" s="5">
        <f t="shared" si="1"/>
        <v>7</v>
      </c>
    </row>
    <row r="117" spans="1:7" ht="30.75" customHeight="1" x14ac:dyDescent="0.25">
      <c r="A117" s="6"/>
      <c r="B117" s="23" t="s">
        <v>309</v>
      </c>
      <c r="C117" s="8" t="s">
        <v>4</v>
      </c>
      <c r="D117" s="5">
        <v>7</v>
      </c>
      <c r="E117" s="5"/>
      <c r="F117" s="5">
        <v>1</v>
      </c>
      <c r="G117" s="5">
        <f t="shared" si="1"/>
        <v>6</v>
      </c>
    </row>
    <row r="118" spans="1:7" ht="30.75" customHeight="1" x14ac:dyDescent="0.25">
      <c r="A118" s="6"/>
      <c r="B118" s="23" t="s">
        <v>74</v>
      </c>
      <c r="C118" s="8" t="s">
        <v>4</v>
      </c>
      <c r="D118" s="5">
        <v>132</v>
      </c>
      <c r="E118" s="5">
        <v>500</v>
      </c>
      <c r="F118" s="5">
        <v>234</v>
      </c>
      <c r="G118" s="5">
        <f t="shared" si="1"/>
        <v>398</v>
      </c>
    </row>
    <row r="119" spans="1:7" ht="30.75" customHeight="1" x14ac:dyDescent="0.25">
      <c r="A119" s="6"/>
      <c r="B119" s="23" t="s">
        <v>216</v>
      </c>
      <c r="C119" s="8" t="s">
        <v>4</v>
      </c>
      <c r="D119" s="5">
        <v>6</v>
      </c>
      <c r="E119" s="5"/>
      <c r="F119" s="5"/>
      <c r="G119" s="5">
        <f t="shared" si="1"/>
        <v>6</v>
      </c>
    </row>
    <row r="120" spans="1:7" ht="30.75" customHeight="1" x14ac:dyDescent="0.25">
      <c r="A120" s="6"/>
      <c r="B120" s="23" t="s">
        <v>75</v>
      </c>
      <c r="C120" s="8" t="s">
        <v>4</v>
      </c>
      <c r="D120" s="5">
        <v>11</v>
      </c>
      <c r="E120" s="5"/>
      <c r="F120" s="5"/>
      <c r="G120" s="5">
        <f t="shared" si="1"/>
        <v>11</v>
      </c>
    </row>
    <row r="121" spans="1:7" ht="30.75" customHeight="1" x14ac:dyDescent="0.25">
      <c r="A121" s="6"/>
      <c r="B121" s="23" t="s">
        <v>76</v>
      </c>
      <c r="C121" s="8" t="s">
        <v>4</v>
      </c>
      <c r="D121" s="5">
        <v>11</v>
      </c>
      <c r="E121" s="5"/>
      <c r="F121" s="5"/>
      <c r="G121" s="5">
        <f t="shared" si="1"/>
        <v>11</v>
      </c>
    </row>
    <row r="122" spans="1:7" ht="30.75" customHeight="1" x14ac:dyDescent="0.25">
      <c r="A122" s="6"/>
      <c r="B122" s="23" t="s">
        <v>225</v>
      </c>
      <c r="C122" s="8" t="s">
        <v>4</v>
      </c>
      <c r="D122" s="28">
        <v>19</v>
      </c>
      <c r="E122" s="5"/>
      <c r="F122" s="5"/>
      <c r="G122" s="5">
        <f t="shared" si="1"/>
        <v>19</v>
      </c>
    </row>
    <row r="123" spans="1:7" ht="30.75" customHeight="1" x14ac:dyDescent="0.25">
      <c r="A123" s="6"/>
      <c r="B123" s="44" t="s">
        <v>310</v>
      </c>
      <c r="C123" s="8" t="s">
        <v>4</v>
      </c>
      <c r="D123" s="5">
        <v>18</v>
      </c>
      <c r="E123" s="5"/>
      <c r="F123" s="5"/>
      <c r="G123" s="5">
        <f t="shared" si="1"/>
        <v>18</v>
      </c>
    </row>
    <row r="124" spans="1:7" ht="30.75" customHeight="1" x14ac:dyDescent="0.25">
      <c r="A124" s="6"/>
      <c r="B124" s="23" t="s">
        <v>77</v>
      </c>
      <c r="C124" s="8" t="s">
        <v>4</v>
      </c>
      <c r="D124" s="5">
        <v>0</v>
      </c>
      <c r="E124" s="5"/>
      <c r="F124" s="5"/>
      <c r="G124" s="5">
        <f t="shared" si="1"/>
        <v>0</v>
      </c>
    </row>
    <row r="125" spans="1:7" ht="30.75" customHeight="1" x14ac:dyDescent="0.25">
      <c r="A125" s="6"/>
      <c r="B125" s="23" t="s">
        <v>78</v>
      </c>
      <c r="C125" s="8" t="s">
        <v>4</v>
      </c>
      <c r="D125" s="5">
        <v>13</v>
      </c>
      <c r="E125" s="5"/>
      <c r="F125" s="5">
        <v>12</v>
      </c>
      <c r="G125" s="5">
        <f t="shared" si="1"/>
        <v>1</v>
      </c>
    </row>
    <row r="126" spans="1:7" ht="30.75" customHeight="1" x14ac:dyDescent="0.25">
      <c r="A126" s="6"/>
      <c r="B126" s="23" t="s">
        <v>328</v>
      </c>
      <c r="C126" s="8" t="s">
        <v>4</v>
      </c>
      <c r="D126" s="5">
        <v>0</v>
      </c>
      <c r="E126" s="5"/>
      <c r="F126" s="5"/>
      <c r="G126" s="5">
        <f t="shared" si="1"/>
        <v>0</v>
      </c>
    </row>
    <row r="127" spans="1:7" ht="30.75" customHeight="1" x14ac:dyDescent="0.25">
      <c r="A127" s="6"/>
      <c r="B127" s="23" t="s">
        <v>79</v>
      </c>
      <c r="C127" s="8" t="s">
        <v>4</v>
      </c>
      <c r="D127" s="5">
        <v>16</v>
      </c>
      <c r="E127" s="5"/>
      <c r="F127" s="5"/>
      <c r="G127" s="5">
        <f t="shared" si="1"/>
        <v>16</v>
      </c>
    </row>
    <row r="128" spans="1:7" ht="30.75" customHeight="1" x14ac:dyDescent="0.25">
      <c r="A128" s="6"/>
      <c r="B128" s="23" t="s">
        <v>205</v>
      </c>
      <c r="C128" s="8" t="s">
        <v>4</v>
      </c>
      <c r="D128" s="5">
        <v>0</v>
      </c>
      <c r="E128" s="5"/>
      <c r="F128" s="5"/>
      <c r="G128" s="5">
        <f t="shared" si="1"/>
        <v>0</v>
      </c>
    </row>
    <row r="129" spans="1:7" ht="30.75" customHeight="1" x14ac:dyDescent="0.25">
      <c r="A129" s="6"/>
      <c r="B129" s="23" t="s">
        <v>80</v>
      </c>
      <c r="C129" s="8" t="s">
        <v>4</v>
      </c>
      <c r="D129" s="5">
        <v>1</v>
      </c>
      <c r="E129" s="5"/>
      <c r="F129" s="5"/>
      <c r="G129" s="5">
        <f t="shared" si="1"/>
        <v>1</v>
      </c>
    </row>
    <row r="130" spans="1:7" ht="30.75" customHeight="1" x14ac:dyDescent="0.25">
      <c r="A130" s="6"/>
      <c r="B130" s="23" t="s">
        <v>81</v>
      </c>
      <c r="C130" s="8" t="s">
        <v>4</v>
      </c>
      <c r="D130" s="5">
        <v>90</v>
      </c>
      <c r="E130" s="5"/>
      <c r="F130" s="5">
        <v>1</v>
      </c>
      <c r="G130" s="5">
        <f t="shared" si="1"/>
        <v>89</v>
      </c>
    </row>
    <row r="131" spans="1:7" ht="30.75" customHeight="1" x14ac:dyDescent="0.25">
      <c r="A131" s="6"/>
      <c r="B131" s="23" t="s">
        <v>82</v>
      </c>
      <c r="C131" s="8" t="s">
        <v>4</v>
      </c>
      <c r="D131" s="5">
        <v>1</v>
      </c>
      <c r="E131" s="5"/>
      <c r="F131" s="5"/>
      <c r="G131" s="5">
        <f t="shared" si="1"/>
        <v>1</v>
      </c>
    </row>
    <row r="132" spans="1:7" ht="30.75" customHeight="1" x14ac:dyDescent="0.25">
      <c r="A132" s="6"/>
      <c r="B132" s="23" t="s">
        <v>210</v>
      </c>
      <c r="C132" s="8" t="s">
        <v>4</v>
      </c>
      <c r="D132" s="5">
        <v>0</v>
      </c>
      <c r="E132" s="5"/>
      <c r="F132" s="5"/>
      <c r="G132" s="5">
        <f t="shared" si="1"/>
        <v>0</v>
      </c>
    </row>
    <row r="133" spans="1:7" ht="30.75" customHeight="1" x14ac:dyDescent="0.25">
      <c r="A133" s="6"/>
      <c r="B133" s="23" t="s">
        <v>83</v>
      </c>
      <c r="C133" s="8" t="s">
        <v>4</v>
      </c>
      <c r="D133" s="5">
        <v>55</v>
      </c>
      <c r="E133" s="5"/>
      <c r="F133" s="5">
        <v>7</v>
      </c>
      <c r="G133" s="5">
        <f t="shared" si="1"/>
        <v>48</v>
      </c>
    </row>
    <row r="134" spans="1:7" ht="30.75" customHeight="1" x14ac:dyDescent="0.25">
      <c r="A134" s="6"/>
      <c r="B134" s="23" t="s">
        <v>84</v>
      </c>
      <c r="C134" s="8" t="s">
        <v>4</v>
      </c>
      <c r="D134" s="5">
        <v>23</v>
      </c>
      <c r="E134" s="5"/>
      <c r="F134" s="5">
        <v>4</v>
      </c>
      <c r="G134" s="5">
        <f t="shared" si="1"/>
        <v>19</v>
      </c>
    </row>
    <row r="135" spans="1:7" ht="30.75" customHeight="1" x14ac:dyDescent="0.25">
      <c r="A135" s="6"/>
      <c r="B135" s="23" t="s">
        <v>85</v>
      </c>
      <c r="C135" s="8" t="s">
        <v>4</v>
      </c>
      <c r="D135" s="5">
        <v>12</v>
      </c>
      <c r="E135" s="5"/>
      <c r="F135" s="5"/>
      <c r="G135" s="5">
        <f t="shared" si="1"/>
        <v>12</v>
      </c>
    </row>
    <row r="136" spans="1:7" ht="30.75" customHeight="1" x14ac:dyDescent="0.25">
      <c r="A136" s="6"/>
      <c r="B136" s="23" t="s">
        <v>86</v>
      </c>
      <c r="C136" s="8" t="s">
        <v>4</v>
      </c>
      <c r="D136" s="5">
        <v>135</v>
      </c>
      <c r="E136" s="5"/>
      <c r="F136" s="5">
        <v>39</v>
      </c>
      <c r="G136" s="5">
        <f t="shared" si="1"/>
        <v>96</v>
      </c>
    </row>
    <row r="137" spans="1:7" ht="30.75" customHeight="1" x14ac:dyDescent="0.25">
      <c r="A137" s="6"/>
      <c r="B137" s="23" t="s">
        <v>230</v>
      </c>
      <c r="C137" s="8" t="s">
        <v>4</v>
      </c>
      <c r="D137" s="5">
        <v>25</v>
      </c>
      <c r="E137" s="5"/>
      <c r="F137" s="5"/>
      <c r="G137" s="5">
        <f t="shared" si="1"/>
        <v>25</v>
      </c>
    </row>
    <row r="138" spans="1:7" ht="30.75" customHeight="1" x14ac:dyDescent="0.25">
      <c r="A138" s="6"/>
      <c r="B138" s="23" t="s">
        <v>87</v>
      </c>
      <c r="C138" s="8" t="s">
        <v>4</v>
      </c>
      <c r="D138" s="5">
        <v>102</v>
      </c>
      <c r="E138" s="5"/>
      <c r="F138" s="5">
        <v>24</v>
      </c>
      <c r="G138" s="5">
        <f t="shared" si="1"/>
        <v>78</v>
      </c>
    </row>
    <row r="139" spans="1:7" ht="30.75" customHeight="1" x14ac:dyDescent="0.25">
      <c r="A139" s="6"/>
      <c r="B139" s="23" t="s">
        <v>233</v>
      </c>
      <c r="C139" s="8" t="s">
        <v>4</v>
      </c>
      <c r="D139" s="5">
        <v>8</v>
      </c>
      <c r="E139" s="5"/>
      <c r="F139" s="5">
        <v>8</v>
      </c>
      <c r="G139" s="5">
        <f t="shared" si="1"/>
        <v>0</v>
      </c>
    </row>
    <row r="140" spans="1:7" ht="30.75" customHeight="1" x14ac:dyDescent="0.25">
      <c r="A140" s="6"/>
      <c r="B140" s="23" t="s">
        <v>88</v>
      </c>
      <c r="C140" s="8" t="s">
        <v>4</v>
      </c>
      <c r="D140" s="5">
        <v>34</v>
      </c>
      <c r="E140" s="5"/>
      <c r="F140" s="5">
        <v>2</v>
      </c>
      <c r="G140" s="5">
        <f t="shared" si="1"/>
        <v>32</v>
      </c>
    </row>
    <row r="141" spans="1:7" ht="30.75" customHeight="1" x14ac:dyDescent="0.25">
      <c r="A141" s="6"/>
      <c r="B141" s="23" t="s">
        <v>89</v>
      </c>
      <c r="C141" s="8" t="s">
        <v>4</v>
      </c>
      <c r="D141" s="5">
        <v>19</v>
      </c>
      <c r="E141" s="5"/>
      <c r="F141" s="5"/>
      <c r="G141" s="5">
        <f t="shared" si="1"/>
        <v>19</v>
      </c>
    </row>
    <row r="142" spans="1:7" ht="30.75" customHeight="1" x14ac:dyDescent="0.25">
      <c r="A142" s="6"/>
      <c r="B142" s="23" t="s">
        <v>90</v>
      </c>
      <c r="C142" s="8" t="s">
        <v>4</v>
      </c>
      <c r="D142" s="5">
        <v>10</v>
      </c>
      <c r="E142" s="5"/>
      <c r="F142" s="5">
        <v>2</v>
      </c>
      <c r="G142" s="5">
        <f t="shared" si="1"/>
        <v>8</v>
      </c>
    </row>
    <row r="143" spans="1:7" ht="30.75" customHeight="1" x14ac:dyDescent="0.25">
      <c r="A143" s="6"/>
      <c r="B143" s="23" t="s">
        <v>91</v>
      </c>
      <c r="C143" s="8" t="s">
        <v>4</v>
      </c>
      <c r="D143" s="5">
        <v>8</v>
      </c>
      <c r="E143" s="5"/>
      <c r="F143" s="5">
        <v>2</v>
      </c>
      <c r="G143" s="5">
        <f t="shared" si="1"/>
        <v>6</v>
      </c>
    </row>
    <row r="144" spans="1:7" ht="30.75" customHeight="1" x14ac:dyDescent="0.25">
      <c r="A144" s="6"/>
      <c r="B144" s="23" t="s">
        <v>92</v>
      </c>
      <c r="C144" s="8" t="s">
        <v>4</v>
      </c>
      <c r="D144" s="5">
        <v>0</v>
      </c>
      <c r="E144" s="5"/>
      <c r="F144" s="5"/>
      <c r="G144" s="5">
        <f t="shared" si="1"/>
        <v>0</v>
      </c>
    </row>
    <row r="145" spans="1:7" ht="30.75" customHeight="1" x14ac:dyDescent="0.25">
      <c r="A145" s="6"/>
      <c r="B145" s="23" t="s">
        <v>93</v>
      </c>
      <c r="C145" s="8" t="s">
        <v>4</v>
      </c>
      <c r="D145" s="5">
        <v>13</v>
      </c>
      <c r="E145" s="5"/>
      <c r="F145" s="5"/>
      <c r="G145" s="5">
        <f t="shared" si="1"/>
        <v>13</v>
      </c>
    </row>
    <row r="146" spans="1:7" ht="30.75" customHeight="1" x14ac:dyDescent="0.25">
      <c r="A146" s="6"/>
      <c r="B146" s="23" t="s">
        <v>94</v>
      </c>
      <c r="C146" s="8" t="s">
        <v>4</v>
      </c>
      <c r="D146" s="5">
        <v>23</v>
      </c>
      <c r="E146" s="5"/>
      <c r="F146" s="5">
        <v>9</v>
      </c>
      <c r="G146" s="5">
        <f t="shared" si="1"/>
        <v>14</v>
      </c>
    </row>
    <row r="147" spans="1:7" ht="30.75" customHeight="1" x14ac:dyDescent="0.25">
      <c r="A147" s="6"/>
      <c r="B147" s="23" t="s">
        <v>95</v>
      </c>
      <c r="C147" s="8" t="s">
        <v>4</v>
      </c>
      <c r="D147" s="5">
        <v>40</v>
      </c>
      <c r="E147" s="5"/>
      <c r="F147" s="5">
        <v>17</v>
      </c>
      <c r="G147" s="5">
        <f t="shared" si="1"/>
        <v>23</v>
      </c>
    </row>
    <row r="148" spans="1:7" ht="30.75" customHeight="1" x14ac:dyDescent="0.25">
      <c r="A148" s="6"/>
      <c r="B148" s="23" t="s">
        <v>96</v>
      </c>
      <c r="C148" s="8" t="s">
        <v>4</v>
      </c>
      <c r="D148" s="5">
        <v>27</v>
      </c>
      <c r="E148" s="5"/>
      <c r="F148" s="5">
        <v>10</v>
      </c>
      <c r="G148" s="5">
        <f t="shared" si="1"/>
        <v>17</v>
      </c>
    </row>
    <row r="149" spans="1:7" ht="30.75" customHeight="1" x14ac:dyDescent="0.25">
      <c r="A149" s="6"/>
      <c r="B149" s="23" t="s">
        <v>97</v>
      </c>
      <c r="C149" s="8" t="s">
        <v>4</v>
      </c>
      <c r="D149" s="5">
        <v>0</v>
      </c>
      <c r="E149" s="5">
        <v>10</v>
      </c>
      <c r="F149" s="5"/>
      <c r="G149" s="5">
        <f t="shared" si="1"/>
        <v>10</v>
      </c>
    </row>
    <row r="150" spans="1:7" ht="30.75" customHeight="1" x14ac:dyDescent="0.25">
      <c r="A150" s="6"/>
      <c r="B150" s="23" t="s">
        <v>98</v>
      </c>
      <c r="C150" s="8" t="s">
        <v>4</v>
      </c>
      <c r="D150" s="5">
        <v>2</v>
      </c>
      <c r="E150" s="5"/>
      <c r="F150" s="5"/>
      <c r="G150" s="5">
        <f t="shared" si="1"/>
        <v>2</v>
      </c>
    </row>
    <row r="151" spans="1:7" ht="30.75" customHeight="1" x14ac:dyDescent="0.25">
      <c r="A151" s="6"/>
      <c r="B151" s="23" t="s">
        <v>99</v>
      </c>
      <c r="C151" s="8" t="s">
        <v>4</v>
      </c>
      <c r="D151" s="5">
        <v>99</v>
      </c>
      <c r="E151" s="5"/>
      <c r="F151" s="5">
        <v>12</v>
      </c>
      <c r="G151" s="5">
        <f t="shared" si="1"/>
        <v>87</v>
      </c>
    </row>
    <row r="152" spans="1:7" ht="30.75" customHeight="1" x14ac:dyDescent="0.25">
      <c r="A152" s="6"/>
      <c r="B152" s="23" t="s">
        <v>311</v>
      </c>
      <c r="C152" s="32" t="s">
        <v>312</v>
      </c>
      <c r="D152" s="28">
        <v>28.64</v>
      </c>
      <c r="E152" s="5"/>
      <c r="F152" s="36">
        <v>0.2</v>
      </c>
      <c r="G152" s="5">
        <f t="shared" si="1"/>
        <v>28.44</v>
      </c>
    </row>
    <row r="153" spans="1:7" ht="30.75" customHeight="1" x14ac:dyDescent="0.25">
      <c r="A153" s="6"/>
      <c r="B153" s="23" t="s">
        <v>329</v>
      </c>
      <c r="C153" s="8" t="s">
        <v>4</v>
      </c>
      <c r="D153" s="28">
        <v>2</v>
      </c>
      <c r="E153" s="5"/>
      <c r="F153" s="5"/>
      <c r="G153" s="5">
        <f t="shared" si="1"/>
        <v>2</v>
      </c>
    </row>
    <row r="154" spans="1:7" ht="30.75" customHeight="1" x14ac:dyDescent="0.25">
      <c r="A154" s="6"/>
      <c r="B154" s="23" t="s">
        <v>100</v>
      </c>
      <c r="C154" s="8" t="s">
        <v>4</v>
      </c>
      <c r="D154" s="28">
        <v>5420</v>
      </c>
      <c r="E154" s="5"/>
      <c r="F154" s="5"/>
      <c r="G154" s="5">
        <f t="shared" si="1"/>
        <v>5420</v>
      </c>
    </row>
    <row r="155" spans="1:7" ht="30.75" customHeight="1" x14ac:dyDescent="0.25">
      <c r="A155" s="6"/>
      <c r="B155" s="23" t="s">
        <v>101</v>
      </c>
      <c r="C155" s="8" t="s">
        <v>4</v>
      </c>
      <c r="D155" s="28">
        <v>3000</v>
      </c>
      <c r="E155" s="5"/>
      <c r="F155" s="5"/>
      <c r="G155" s="5">
        <f t="shared" ref="G155:G209" si="2">D155+E155-F155</f>
        <v>3000</v>
      </c>
    </row>
    <row r="156" spans="1:7" ht="30.75" customHeight="1" x14ac:dyDescent="0.25">
      <c r="A156" s="6"/>
      <c r="B156" s="23" t="s">
        <v>102</v>
      </c>
      <c r="C156" s="8" t="s">
        <v>4</v>
      </c>
      <c r="D156" s="28">
        <v>7040</v>
      </c>
      <c r="E156" s="5"/>
      <c r="F156" s="5">
        <v>510</v>
      </c>
      <c r="G156" s="5">
        <f t="shared" si="2"/>
        <v>6530</v>
      </c>
    </row>
    <row r="157" spans="1:7" ht="30.75" customHeight="1" x14ac:dyDescent="0.25">
      <c r="A157" s="6"/>
      <c r="B157" s="23" t="s">
        <v>103</v>
      </c>
      <c r="C157" s="8" t="s">
        <v>4</v>
      </c>
      <c r="D157" s="28">
        <v>910</v>
      </c>
      <c r="E157" s="5"/>
      <c r="F157" s="5">
        <v>50</v>
      </c>
      <c r="G157" s="5">
        <f t="shared" si="2"/>
        <v>860</v>
      </c>
    </row>
    <row r="158" spans="1:7" ht="30.75" customHeight="1" x14ac:dyDescent="0.25">
      <c r="A158" s="6"/>
      <c r="B158" s="23" t="s">
        <v>104</v>
      </c>
      <c r="C158" s="8" t="s">
        <v>4</v>
      </c>
      <c r="D158" s="28">
        <v>1069</v>
      </c>
      <c r="E158" s="5"/>
      <c r="F158" s="5">
        <v>20</v>
      </c>
      <c r="G158" s="5">
        <f t="shared" si="2"/>
        <v>1049</v>
      </c>
    </row>
    <row r="159" spans="1:7" ht="30.75" customHeight="1" x14ac:dyDescent="0.25">
      <c r="A159" s="6"/>
      <c r="B159" s="23" t="s">
        <v>105</v>
      </c>
      <c r="C159" s="8" t="s">
        <v>4</v>
      </c>
      <c r="D159" s="28">
        <v>690</v>
      </c>
      <c r="E159" s="5"/>
      <c r="F159" s="5">
        <v>130</v>
      </c>
      <c r="G159" s="5">
        <f t="shared" si="2"/>
        <v>560</v>
      </c>
    </row>
    <row r="160" spans="1:7" ht="30.75" customHeight="1" x14ac:dyDescent="0.25">
      <c r="A160" s="6"/>
      <c r="B160" s="23" t="s">
        <v>106</v>
      </c>
      <c r="C160" s="8" t="s">
        <v>4</v>
      </c>
      <c r="D160" s="28">
        <v>1989</v>
      </c>
      <c r="E160" s="5"/>
      <c r="F160" s="5"/>
      <c r="G160" s="5">
        <f t="shared" si="2"/>
        <v>1989</v>
      </c>
    </row>
    <row r="161" spans="1:7" ht="30.75" customHeight="1" x14ac:dyDescent="0.25">
      <c r="A161" s="6"/>
      <c r="B161" s="23" t="s">
        <v>107</v>
      </c>
      <c r="C161" s="8" t="s">
        <v>4</v>
      </c>
      <c r="D161" s="28">
        <v>1373</v>
      </c>
      <c r="E161" s="5"/>
      <c r="F161" s="5">
        <v>100</v>
      </c>
      <c r="G161" s="5">
        <f t="shared" si="2"/>
        <v>1273</v>
      </c>
    </row>
    <row r="162" spans="1:7" ht="30.75" customHeight="1" x14ac:dyDescent="0.25">
      <c r="A162" s="6"/>
      <c r="B162" s="23" t="s">
        <v>228</v>
      </c>
      <c r="C162" s="8" t="s">
        <v>4</v>
      </c>
      <c r="D162" s="28">
        <v>500</v>
      </c>
      <c r="E162" s="5"/>
      <c r="F162" s="5" t="s">
        <v>330</v>
      </c>
      <c r="G162" s="5" t="e">
        <f t="shared" si="2"/>
        <v>#VALUE!</v>
      </c>
    </row>
    <row r="163" spans="1:7" ht="30.75" customHeight="1" x14ac:dyDescent="0.25">
      <c r="A163" s="6"/>
      <c r="B163" s="23" t="s">
        <v>212</v>
      </c>
      <c r="C163" s="8" t="s">
        <v>4</v>
      </c>
      <c r="D163" s="5">
        <v>16</v>
      </c>
      <c r="E163" s="5"/>
      <c r="F163" s="5"/>
      <c r="G163" s="5">
        <f t="shared" si="2"/>
        <v>16</v>
      </c>
    </row>
    <row r="164" spans="1:7" ht="30.75" customHeight="1" x14ac:dyDescent="0.25">
      <c r="A164" s="6"/>
      <c r="B164" s="23" t="s">
        <v>108</v>
      </c>
      <c r="C164" s="8" t="s">
        <v>4</v>
      </c>
      <c r="D164" s="5">
        <v>64</v>
      </c>
      <c r="E164" s="5"/>
      <c r="F164" s="5">
        <v>11</v>
      </c>
      <c r="G164" s="5">
        <f t="shared" si="2"/>
        <v>53</v>
      </c>
    </row>
    <row r="165" spans="1:7" ht="30.75" customHeight="1" x14ac:dyDescent="0.25">
      <c r="A165" s="6"/>
      <c r="B165" s="23" t="s">
        <v>109</v>
      </c>
      <c r="C165" s="8" t="s">
        <v>4</v>
      </c>
      <c r="D165" s="5">
        <v>5</v>
      </c>
      <c r="E165" s="5"/>
      <c r="F165" s="5"/>
      <c r="G165" s="5">
        <f t="shared" si="2"/>
        <v>5</v>
      </c>
    </row>
    <row r="166" spans="1:7" ht="30.75" customHeight="1" x14ac:dyDescent="0.25">
      <c r="A166" s="6"/>
      <c r="B166" s="23" t="s">
        <v>110</v>
      </c>
      <c r="C166" s="8" t="s">
        <v>4</v>
      </c>
      <c r="D166" s="5">
        <v>13</v>
      </c>
      <c r="E166" s="5"/>
      <c r="F166" s="5"/>
      <c r="G166" s="5">
        <f t="shared" si="2"/>
        <v>13</v>
      </c>
    </row>
    <row r="167" spans="1:7" ht="30.75" customHeight="1" x14ac:dyDescent="0.25">
      <c r="A167" s="6"/>
      <c r="B167" s="23" t="s">
        <v>111</v>
      </c>
      <c r="C167" s="8" t="s">
        <v>4</v>
      </c>
      <c r="D167" s="5">
        <v>0</v>
      </c>
      <c r="E167" s="5">
        <v>22</v>
      </c>
      <c r="F167" s="5">
        <v>17</v>
      </c>
      <c r="G167" s="5">
        <f t="shared" si="2"/>
        <v>5</v>
      </c>
    </row>
    <row r="168" spans="1:7" ht="30.75" customHeight="1" x14ac:dyDescent="0.25">
      <c r="A168" s="6"/>
      <c r="B168" s="23" t="s">
        <v>112</v>
      </c>
      <c r="C168" s="8" t="s">
        <v>4</v>
      </c>
      <c r="D168" s="5">
        <v>3</v>
      </c>
      <c r="E168" s="5"/>
      <c r="F168" s="5"/>
      <c r="G168" s="5">
        <f t="shared" si="2"/>
        <v>3</v>
      </c>
    </row>
    <row r="169" spans="1:7" ht="30.75" customHeight="1" x14ac:dyDescent="0.25">
      <c r="A169" s="6"/>
      <c r="B169" s="23" t="s">
        <v>113</v>
      </c>
      <c r="C169" s="8" t="s">
        <v>4</v>
      </c>
      <c r="D169" s="5">
        <v>3</v>
      </c>
      <c r="E169" s="5"/>
      <c r="F169" s="5">
        <v>1</v>
      </c>
      <c r="G169" s="5">
        <f t="shared" si="2"/>
        <v>2</v>
      </c>
    </row>
    <row r="170" spans="1:7" ht="30.75" customHeight="1" x14ac:dyDescent="0.25">
      <c r="A170" s="6"/>
      <c r="B170" s="23" t="s">
        <v>114</v>
      </c>
      <c r="C170" s="8" t="s">
        <v>4</v>
      </c>
      <c r="D170" s="5">
        <v>4</v>
      </c>
      <c r="E170" s="5"/>
      <c r="F170" s="5">
        <v>2</v>
      </c>
      <c r="G170" s="5">
        <f t="shared" si="2"/>
        <v>2</v>
      </c>
    </row>
    <row r="171" spans="1:7" ht="30.75" customHeight="1" x14ac:dyDescent="0.25">
      <c r="A171" s="6"/>
      <c r="B171" s="23" t="s">
        <v>115</v>
      </c>
      <c r="C171" s="8" t="s">
        <v>4</v>
      </c>
      <c r="D171" s="5">
        <v>4</v>
      </c>
      <c r="E171" s="5"/>
      <c r="F171" s="5">
        <v>2</v>
      </c>
      <c r="G171" s="5">
        <f t="shared" si="2"/>
        <v>2</v>
      </c>
    </row>
    <row r="172" spans="1:7" ht="30.75" customHeight="1" x14ac:dyDescent="0.25">
      <c r="A172" s="6"/>
      <c r="B172" s="23" t="s">
        <v>116</v>
      </c>
      <c r="C172" s="8" t="s">
        <v>4</v>
      </c>
      <c r="D172" s="5">
        <v>2</v>
      </c>
      <c r="E172" s="5"/>
      <c r="F172" s="5"/>
      <c r="G172" s="5">
        <f t="shared" si="2"/>
        <v>2</v>
      </c>
    </row>
    <row r="173" spans="1:7" ht="30.75" customHeight="1" x14ac:dyDescent="0.25">
      <c r="A173" s="6"/>
      <c r="B173" s="23" t="s">
        <v>117</v>
      </c>
      <c r="C173" s="8" t="s">
        <v>4</v>
      </c>
      <c r="D173" s="5">
        <v>0</v>
      </c>
      <c r="E173" s="5"/>
      <c r="F173" s="5"/>
      <c r="G173" s="5">
        <f t="shared" si="2"/>
        <v>0</v>
      </c>
    </row>
    <row r="174" spans="1:7" ht="30.75" customHeight="1" x14ac:dyDescent="0.25">
      <c r="A174" s="6"/>
      <c r="B174" s="23" t="s">
        <v>118</v>
      </c>
      <c r="C174" s="8" t="s">
        <v>4</v>
      </c>
      <c r="D174" s="5">
        <v>3</v>
      </c>
      <c r="E174" s="5"/>
      <c r="F174" s="5">
        <v>2</v>
      </c>
      <c r="G174" s="5">
        <f t="shared" si="2"/>
        <v>1</v>
      </c>
    </row>
    <row r="175" spans="1:7" ht="30.75" customHeight="1" x14ac:dyDescent="0.25">
      <c r="A175" s="6"/>
      <c r="B175" s="23" t="s">
        <v>119</v>
      </c>
      <c r="C175" s="8" t="s">
        <v>4</v>
      </c>
      <c r="D175" s="5">
        <v>3</v>
      </c>
      <c r="E175" s="5"/>
      <c r="F175" s="5">
        <v>2</v>
      </c>
      <c r="G175" s="5">
        <f t="shared" si="2"/>
        <v>1</v>
      </c>
    </row>
    <row r="176" spans="1:7" ht="30.75" customHeight="1" x14ac:dyDescent="0.25">
      <c r="A176" s="6"/>
      <c r="B176" s="23" t="s">
        <v>120</v>
      </c>
      <c r="C176" s="8" t="s">
        <v>4</v>
      </c>
      <c r="D176" s="5">
        <v>3</v>
      </c>
      <c r="E176" s="5"/>
      <c r="F176" s="5">
        <v>2</v>
      </c>
      <c r="G176" s="5">
        <f t="shared" si="2"/>
        <v>1</v>
      </c>
    </row>
    <row r="177" spans="1:7" ht="30.75" customHeight="1" x14ac:dyDescent="0.25">
      <c r="A177" s="6"/>
      <c r="B177" s="23" t="s">
        <v>121</v>
      </c>
      <c r="C177" s="8" t="s">
        <v>4</v>
      </c>
      <c r="D177" s="5">
        <v>0</v>
      </c>
      <c r="E177" s="5"/>
      <c r="F177" s="5"/>
      <c r="G177" s="5">
        <f t="shared" si="2"/>
        <v>0</v>
      </c>
    </row>
    <row r="178" spans="1:7" ht="30.75" customHeight="1" x14ac:dyDescent="0.25">
      <c r="A178" s="6"/>
      <c r="B178" s="23" t="s">
        <v>331</v>
      </c>
      <c r="C178" s="8" t="s">
        <v>4</v>
      </c>
      <c r="D178" s="5">
        <v>0</v>
      </c>
      <c r="E178" s="5"/>
      <c r="F178" s="5"/>
      <c r="G178" s="5">
        <f t="shared" si="2"/>
        <v>0</v>
      </c>
    </row>
    <row r="179" spans="1:7" ht="30.75" customHeight="1" x14ac:dyDescent="0.25">
      <c r="A179" s="6"/>
      <c r="B179" s="23" t="s">
        <v>332</v>
      </c>
      <c r="C179" s="8" t="s">
        <v>4</v>
      </c>
      <c r="D179" s="5">
        <v>1</v>
      </c>
      <c r="E179" s="5"/>
      <c r="F179" s="5"/>
      <c r="G179" s="5">
        <f t="shared" si="2"/>
        <v>1</v>
      </c>
    </row>
    <row r="180" spans="1:7" ht="30.75" customHeight="1" x14ac:dyDescent="0.25">
      <c r="A180" s="6"/>
      <c r="B180" s="23" t="s">
        <v>333</v>
      </c>
      <c r="C180" s="8" t="s">
        <v>4</v>
      </c>
      <c r="D180" s="5">
        <v>5</v>
      </c>
      <c r="E180" s="5"/>
      <c r="F180" s="5"/>
      <c r="G180" s="5">
        <f t="shared" si="2"/>
        <v>5</v>
      </c>
    </row>
    <row r="181" spans="1:7" ht="30.75" customHeight="1" x14ac:dyDescent="0.25">
      <c r="A181" s="6"/>
      <c r="B181" s="23" t="s">
        <v>334</v>
      </c>
      <c r="C181" s="8" t="s">
        <v>4</v>
      </c>
      <c r="D181" s="5">
        <v>1</v>
      </c>
      <c r="E181" s="5"/>
      <c r="F181" s="5"/>
      <c r="G181" s="5">
        <f t="shared" si="2"/>
        <v>1</v>
      </c>
    </row>
    <row r="182" spans="1:7" ht="30.75" customHeight="1" x14ac:dyDescent="0.25">
      <c r="A182" s="6"/>
      <c r="B182" s="23" t="s">
        <v>335</v>
      </c>
      <c r="C182" s="8" t="s">
        <v>4</v>
      </c>
      <c r="D182" s="5">
        <v>7</v>
      </c>
      <c r="E182" s="5"/>
      <c r="F182" s="5"/>
      <c r="G182" s="5">
        <f t="shared" si="2"/>
        <v>7</v>
      </c>
    </row>
    <row r="183" spans="1:7" ht="30.75" customHeight="1" x14ac:dyDescent="0.25">
      <c r="A183" s="6"/>
      <c r="B183" s="23" t="s">
        <v>336</v>
      </c>
      <c r="C183" s="8" t="s">
        <v>4</v>
      </c>
      <c r="D183" s="5">
        <v>5</v>
      </c>
      <c r="E183" s="5"/>
      <c r="F183" s="5"/>
      <c r="G183" s="5">
        <f t="shared" si="2"/>
        <v>5</v>
      </c>
    </row>
    <row r="184" spans="1:7" ht="30.75" customHeight="1" x14ac:dyDescent="0.25">
      <c r="A184" s="6"/>
      <c r="B184" s="23" t="s">
        <v>337</v>
      </c>
      <c r="C184" s="8" t="s">
        <v>4</v>
      </c>
      <c r="D184" s="5">
        <v>4</v>
      </c>
      <c r="E184" s="5"/>
      <c r="F184" s="5"/>
      <c r="G184" s="5">
        <f t="shared" si="2"/>
        <v>4</v>
      </c>
    </row>
    <row r="185" spans="1:7" ht="30.75" customHeight="1" x14ac:dyDescent="0.25">
      <c r="A185" s="6"/>
      <c r="B185" s="23" t="s">
        <v>338</v>
      </c>
      <c r="C185" s="8" t="s">
        <v>4</v>
      </c>
      <c r="D185" s="5">
        <v>4</v>
      </c>
      <c r="E185" s="5"/>
      <c r="F185" s="5"/>
      <c r="G185" s="5">
        <f t="shared" si="2"/>
        <v>4</v>
      </c>
    </row>
    <row r="186" spans="1:7" ht="30.75" customHeight="1" x14ac:dyDescent="0.25">
      <c r="A186" s="6"/>
      <c r="B186" s="23" t="s">
        <v>339</v>
      </c>
      <c r="C186" s="8" t="s">
        <v>4</v>
      </c>
      <c r="D186" s="5">
        <v>3</v>
      </c>
      <c r="E186" s="5"/>
      <c r="F186" s="5"/>
      <c r="G186" s="5">
        <f t="shared" si="2"/>
        <v>3</v>
      </c>
    </row>
    <row r="187" spans="1:7" ht="30.75" customHeight="1" x14ac:dyDescent="0.25">
      <c r="A187" s="6"/>
      <c r="B187" s="23" t="s">
        <v>340</v>
      </c>
      <c r="C187" s="8" t="s">
        <v>4</v>
      </c>
      <c r="D187" s="5">
        <v>8</v>
      </c>
      <c r="E187" s="5"/>
      <c r="F187" s="5"/>
      <c r="G187" s="5">
        <f t="shared" si="2"/>
        <v>8</v>
      </c>
    </row>
    <row r="188" spans="1:7" ht="30.75" customHeight="1" x14ac:dyDescent="0.25">
      <c r="A188" s="6"/>
      <c r="B188" s="23" t="s">
        <v>341</v>
      </c>
      <c r="C188" s="8" t="s">
        <v>4</v>
      </c>
      <c r="D188" s="5">
        <v>10</v>
      </c>
      <c r="E188" s="5"/>
      <c r="F188" s="5"/>
      <c r="G188" s="5">
        <f t="shared" si="2"/>
        <v>10</v>
      </c>
    </row>
    <row r="189" spans="1:7" ht="30.75" customHeight="1" x14ac:dyDescent="0.25">
      <c r="A189" s="6"/>
      <c r="B189" s="23" t="s">
        <v>342</v>
      </c>
      <c r="C189" s="8" t="s">
        <v>4</v>
      </c>
      <c r="D189" s="5">
        <v>2</v>
      </c>
      <c r="E189" s="5"/>
      <c r="F189" s="5"/>
      <c r="G189" s="5">
        <f t="shared" si="2"/>
        <v>2</v>
      </c>
    </row>
    <row r="190" spans="1:7" ht="30.75" customHeight="1" x14ac:dyDescent="0.25">
      <c r="A190" s="6"/>
      <c r="B190" s="23" t="s">
        <v>343</v>
      </c>
      <c r="C190" s="8" t="s">
        <v>4</v>
      </c>
      <c r="D190" s="5">
        <v>1</v>
      </c>
      <c r="E190" s="5"/>
      <c r="F190" s="5"/>
      <c r="G190" s="5">
        <f t="shared" si="2"/>
        <v>1</v>
      </c>
    </row>
    <row r="191" spans="1:7" ht="30.75" customHeight="1" x14ac:dyDescent="0.25">
      <c r="A191" s="6"/>
      <c r="B191" s="23" t="s">
        <v>344</v>
      </c>
      <c r="C191" s="8" t="s">
        <v>4</v>
      </c>
      <c r="D191" s="5">
        <v>4</v>
      </c>
      <c r="E191" s="5"/>
      <c r="F191" s="5"/>
      <c r="G191" s="5">
        <f t="shared" si="2"/>
        <v>4</v>
      </c>
    </row>
    <row r="192" spans="1:7" ht="30.75" customHeight="1" x14ac:dyDescent="0.25">
      <c r="A192" s="6"/>
      <c r="B192" s="23" t="s">
        <v>345</v>
      </c>
      <c r="C192" s="8" t="s">
        <v>4</v>
      </c>
      <c r="D192" s="5">
        <v>12</v>
      </c>
      <c r="E192" s="5"/>
      <c r="F192" s="5"/>
      <c r="G192" s="5">
        <f t="shared" si="2"/>
        <v>12</v>
      </c>
    </row>
    <row r="193" spans="1:7" ht="30.75" customHeight="1" x14ac:dyDescent="0.25">
      <c r="A193" s="6"/>
      <c r="B193" s="23" t="s">
        <v>346</v>
      </c>
      <c r="C193" s="8" t="s">
        <v>4</v>
      </c>
      <c r="D193" s="5">
        <v>1</v>
      </c>
      <c r="E193" s="5"/>
      <c r="F193" s="5"/>
      <c r="G193" s="5">
        <f t="shared" si="2"/>
        <v>1</v>
      </c>
    </row>
    <row r="194" spans="1:7" ht="30.75" customHeight="1" x14ac:dyDescent="0.25">
      <c r="A194" s="6"/>
      <c r="B194" s="23" t="s">
        <v>313</v>
      </c>
      <c r="C194" s="8" t="s">
        <v>4</v>
      </c>
      <c r="D194" s="5">
        <v>1</v>
      </c>
      <c r="E194" s="5"/>
      <c r="F194" s="5"/>
      <c r="G194" s="5">
        <f t="shared" si="2"/>
        <v>1</v>
      </c>
    </row>
    <row r="195" spans="1:7" ht="30.75" customHeight="1" x14ac:dyDescent="0.25">
      <c r="A195" s="6"/>
      <c r="B195" s="23" t="s">
        <v>122</v>
      </c>
      <c r="C195" s="8" t="s">
        <v>4</v>
      </c>
      <c r="D195" s="5">
        <v>3</v>
      </c>
      <c r="E195" s="5"/>
      <c r="F195" s="5"/>
      <c r="G195" s="5">
        <f t="shared" si="2"/>
        <v>3</v>
      </c>
    </row>
    <row r="196" spans="1:7" ht="30.75" customHeight="1" x14ac:dyDescent="0.25">
      <c r="A196" s="6"/>
      <c r="B196" s="23" t="s">
        <v>347</v>
      </c>
      <c r="C196" s="8" t="s">
        <v>4</v>
      </c>
      <c r="D196" s="5">
        <v>4</v>
      </c>
      <c r="E196" s="5"/>
      <c r="F196" s="5"/>
      <c r="G196" s="5">
        <f t="shared" si="2"/>
        <v>4</v>
      </c>
    </row>
    <row r="197" spans="1:7" ht="30.75" customHeight="1" x14ac:dyDescent="0.25">
      <c r="A197" s="6"/>
      <c r="B197" s="23" t="s">
        <v>348</v>
      </c>
      <c r="C197" s="8" t="s">
        <v>4</v>
      </c>
      <c r="D197" s="5">
        <v>5</v>
      </c>
      <c r="E197" s="5"/>
      <c r="F197" s="5">
        <v>3</v>
      </c>
      <c r="G197" s="5">
        <f t="shared" si="2"/>
        <v>2</v>
      </c>
    </row>
    <row r="198" spans="1:7" ht="30.75" customHeight="1" x14ac:dyDescent="0.25">
      <c r="A198" s="6"/>
      <c r="B198" s="23" t="s">
        <v>349</v>
      </c>
      <c r="C198" s="8" t="s">
        <v>4</v>
      </c>
      <c r="D198" s="5">
        <v>3</v>
      </c>
      <c r="E198" s="5"/>
      <c r="F198" s="5">
        <v>1</v>
      </c>
      <c r="G198" s="5">
        <f t="shared" si="2"/>
        <v>2</v>
      </c>
    </row>
    <row r="199" spans="1:7" ht="30.75" customHeight="1" x14ac:dyDescent="0.25">
      <c r="A199" s="6"/>
      <c r="B199" s="23" t="s">
        <v>350</v>
      </c>
      <c r="C199" s="8" t="s">
        <v>4</v>
      </c>
      <c r="D199" s="5">
        <v>4</v>
      </c>
      <c r="E199" s="5"/>
      <c r="F199" s="5"/>
      <c r="G199" s="5">
        <f t="shared" si="2"/>
        <v>4</v>
      </c>
    </row>
    <row r="200" spans="1:7" ht="30.75" customHeight="1" x14ac:dyDescent="0.25">
      <c r="A200" s="6"/>
      <c r="B200" s="23" t="s">
        <v>123</v>
      </c>
      <c r="C200" s="8" t="s">
        <v>4</v>
      </c>
      <c r="D200" s="5">
        <v>1</v>
      </c>
      <c r="E200" s="5"/>
      <c r="F200" s="5"/>
      <c r="G200" s="5">
        <f t="shared" si="2"/>
        <v>1</v>
      </c>
    </row>
    <row r="201" spans="1:7" ht="30.75" customHeight="1" x14ac:dyDescent="0.25">
      <c r="A201" s="6"/>
      <c r="B201" s="23" t="s">
        <v>124</v>
      </c>
      <c r="C201" s="8" t="s">
        <v>4</v>
      </c>
      <c r="D201" s="5">
        <v>3</v>
      </c>
      <c r="E201" s="5"/>
      <c r="F201" s="5">
        <v>1</v>
      </c>
      <c r="G201" s="5">
        <f t="shared" si="2"/>
        <v>2</v>
      </c>
    </row>
    <row r="202" spans="1:7" ht="30.75" customHeight="1" x14ac:dyDescent="0.25">
      <c r="A202" s="6"/>
      <c r="B202" s="23" t="s">
        <v>125</v>
      </c>
      <c r="C202" s="8" t="s">
        <v>4</v>
      </c>
      <c r="D202" s="5">
        <v>2</v>
      </c>
      <c r="E202" s="5">
        <v>6</v>
      </c>
      <c r="F202" s="5">
        <v>8</v>
      </c>
      <c r="G202" s="5">
        <f t="shared" si="2"/>
        <v>0</v>
      </c>
    </row>
    <row r="203" spans="1:7" ht="30.75" customHeight="1" x14ac:dyDescent="0.25">
      <c r="A203" s="6"/>
      <c r="B203" s="23" t="s">
        <v>351</v>
      </c>
      <c r="C203" s="8" t="s">
        <v>4</v>
      </c>
      <c r="D203" s="5">
        <v>6</v>
      </c>
      <c r="E203" s="5"/>
      <c r="F203" s="5"/>
      <c r="G203" s="5">
        <f t="shared" si="2"/>
        <v>6</v>
      </c>
    </row>
    <row r="204" spans="1:7" ht="30.75" customHeight="1" x14ac:dyDescent="0.25">
      <c r="A204" s="6"/>
      <c r="B204" s="23" t="s">
        <v>126</v>
      </c>
      <c r="C204" s="8" t="s">
        <v>4</v>
      </c>
      <c r="D204" s="5">
        <v>2</v>
      </c>
      <c r="E204" s="5"/>
      <c r="F204" s="5"/>
      <c r="G204" s="5">
        <f t="shared" si="2"/>
        <v>2</v>
      </c>
    </row>
    <row r="205" spans="1:7" ht="30.75" customHeight="1" x14ac:dyDescent="0.25">
      <c r="A205" s="6"/>
      <c r="B205" s="23" t="s">
        <v>352</v>
      </c>
      <c r="C205" s="8" t="s">
        <v>4</v>
      </c>
      <c r="D205" s="30">
        <v>2</v>
      </c>
      <c r="E205" s="5"/>
      <c r="F205" s="5"/>
      <c r="G205" s="5">
        <f t="shared" si="2"/>
        <v>2</v>
      </c>
    </row>
    <row r="206" spans="1:7" ht="30.75" customHeight="1" x14ac:dyDescent="0.25">
      <c r="A206" s="6"/>
      <c r="B206" s="23" t="s">
        <v>249</v>
      </c>
      <c r="C206" s="8" t="s">
        <v>4</v>
      </c>
      <c r="D206" s="30"/>
      <c r="E206" s="5">
        <v>2</v>
      </c>
      <c r="F206" s="5"/>
      <c r="G206" s="5">
        <f t="shared" si="2"/>
        <v>2</v>
      </c>
    </row>
    <row r="207" spans="1:7" ht="30.75" customHeight="1" x14ac:dyDescent="0.25">
      <c r="A207" s="6"/>
      <c r="B207" s="23" t="s">
        <v>250</v>
      </c>
      <c r="C207" s="8" t="s">
        <v>4</v>
      </c>
      <c r="D207" s="30"/>
      <c r="E207" s="5">
        <v>2</v>
      </c>
      <c r="F207" s="5"/>
      <c r="G207" s="5">
        <f t="shared" si="2"/>
        <v>2</v>
      </c>
    </row>
    <row r="208" spans="1:7" ht="30.75" customHeight="1" x14ac:dyDescent="0.25">
      <c r="A208" s="6"/>
      <c r="B208" s="23" t="s">
        <v>251</v>
      </c>
      <c r="C208" s="8" t="s">
        <v>4</v>
      </c>
      <c r="D208" s="30"/>
      <c r="E208" s="5">
        <v>2</v>
      </c>
      <c r="F208" s="5"/>
      <c r="G208" s="5">
        <f t="shared" si="2"/>
        <v>2</v>
      </c>
    </row>
    <row r="209" spans="1:7" ht="30.75" customHeight="1" x14ac:dyDescent="0.25">
      <c r="A209" s="6"/>
      <c r="B209" s="23" t="s">
        <v>252</v>
      </c>
      <c r="C209" s="8" t="s">
        <v>4</v>
      </c>
      <c r="D209" s="30"/>
      <c r="E209" s="5">
        <v>2</v>
      </c>
      <c r="F209" s="5"/>
      <c r="G209" s="5">
        <f t="shared" si="2"/>
        <v>2</v>
      </c>
    </row>
    <row r="210" spans="1:7" ht="30.75" customHeight="1" x14ac:dyDescent="0.25">
      <c r="A210" s="6"/>
      <c r="B210" s="24"/>
      <c r="C210" s="11"/>
      <c r="D210" s="10"/>
      <c r="E210" s="6"/>
      <c r="F210" s="6"/>
      <c r="G210" s="5"/>
    </row>
    <row r="211" spans="1:7" ht="30.75" customHeight="1" x14ac:dyDescent="0.25">
      <c r="A211" s="12"/>
      <c r="B211" s="12"/>
      <c r="C211" s="12"/>
      <c r="D211" s="12"/>
      <c r="E211" s="12"/>
      <c r="F211" s="12"/>
    </row>
    <row r="212" spans="1:7" ht="30.75" customHeight="1" x14ac:dyDescent="0.25">
      <c r="A212" s="12"/>
      <c r="B212" s="95" t="s">
        <v>128</v>
      </c>
      <c r="C212" s="95"/>
      <c r="D212" s="95"/>
      <c r="E212" s="12"/>
      <c r="F212" s="12"/>
    </row>
    <row r="213" spans="1:7" ht="30.75" customHeight="1" x14ac:dyDescent="0.25">
      <c r="A213" s="12"/>
      <c r="B213" s="12"/>
      <c r="C213" s="12"/>
      <c r="D213" s="12"/>
      <c r="E213" s="12"/>
      <c r="F213" s="12"/>
    </row>
    <row r="214" spans="1:7" ht="30.75" customHeight="1" x14ac:dyDescent="0.25">
      <c r="A214" s="13" t="s">
        <v>0</v>
      </c>
      <c r="B214" s="13" t="s">
        <v>1</v>
      </c>
      <c r="C214" s="14" t="s">
        <v>2</v>
      </c>
      <c r="D214" s="14" t="s">
        <v>3</v>
      </c>
      <c r="E214" s="31" t="s">
        <v>200</v>
      </c>
      <c r="F214" s="31" t="s">
        <v>201</v>
      </c>
      <c r="G214" s="31" t="s">
        <v>199</v>
      </c>
    </row>
    <row r="215" spans="1:7" ht="30.75" customHeight="1" x14ac:dyDescent="0.25">
      <c r="A215" s="6"/>
      <c r="B215" s="6" t="s">
        <v>246</v>
      </c>
      <c r="C215" s="8" t="s">
        <v>4</v>
      </c>
      <c r="D215" s="9">
        <v>0</v>
      </c>
      <c r="E215" s="5">
        <v>4</v>
      </c>
      <c r="F215" s="5">
        <v>1</v>
      </c>
      <c r="G215" s="5">
        <f>D215+E215-F215</f>
        <v>3</v>
      </c>
    </row>
    <row r="216" spans="1:7" ht="30.75" customHeight="1" x14ac:dyDescent="0.25">
      <c r="A216" s="6"/>
      <c r="B216" s="6" t="s">
        <v>129</v>
      </c>
      <c r="C216" s="8" t="s">
        <v>4</v>
      </c>
      <c r="D216" s="9">
        <v>0</v>
      </c>
      <c r="E216" s="5">
        <v>5</v>
      </c>
      <c r="F216" s="5">
        <v>3</v>
      </c>
      <c r="G216" s="5">
        <f t="shared" ref="G216:G249" si="3">D216+E216-F216</f>
        <v>2</v>
      </c>
    </row>
    <row r="217" spans="1:7" ht="30.75" customHeight="1" x14ac:dyDescent="0.25">
      <c r="A217" s="6"/>
      <c r="B217" s="6" t="s">
        <v>130</v>
      </c>
      <c r="C217" s="8" t="s">
        <v>4</v>
      </c>
      <c r="D217" s="9">
        <v>55</v>
      </c>
      <c r="E217" s="5">
        <v>18</v>
      </c>
      <c r="F217" s="5">
        <v>7</v>
      </c>
      <c r="G217" s="5">
        <f t="shared" si="3"/>
        <v>66</v>
      </c>
    </row>
    <row r="218" spans="1:7" ht="30.75" customHeight="1" x14ac:dyDescent="0.25">
      <c r="A218" s="6"/>
      <c r="B218" s="6" t="s">
        <v>131</v>
      </c>
      <c r="C218" s="8" t="s">
        <v>4</v>
      </c>
      <c r="D218" s="9">
        <v>3</v>
      </c>
      <c r="E218" s="5"/>
      <c r="F218" s="5"/>
      <c r="G218" s="5">
        <f t="shared" si="3"/>
        <v>3</v>
      </c>
    </row>
    <row r="219" spans="1:7" ht="30.75" customHeight="1" x14ac:dyDescent="0.25">
      <c r="A219" s="6"/>
      <c r="B219" s="6" t="s">
        <v>132</v>
      </c>
      <c r="C219" s="8" t="s">
        <v>4</v>
      </c>
      <c r="D219" s="6">
        <v>48</v>
      </c>
      <c r="E219" s="5"/>
      <c r="F219" s="5">
        <v>6</v>
      </c>
      <c r="G219" s="34">
        <f t="shared" si="3"/>
        <v>42</v>
      </c>
    </row>
    <row r="220" spans="1:7" ht="30.75" customHeight="1" x14ac:dyDescent="0.25">
      <c r="A220" s="6"/>
      <c r="B220" s="6" t="s">
        <v>133</v>
      </c>
      <c r="C220" s="8" t="s">
        <v>134</v>
      </c>
      <c r="D220" s="6">
        <v>0</v>
      </c>
      <c r="E220" s="5"/>
      <c r="F220" s="5"/>
      <c r="G220" s="5">
        <f t="shared" si="3"/>
        <v>0</v>
      </c>
    </row>
    <row r="221" spans="1:7" ht="30.75" customHeight="1" x14ac:dyDescent="0.25">
      <c r="A221" s="6"/>
      <c r="B221" s="6" t="s">
        <v>135</v>
      </c>
      <c r="C221" s="8" t="s">
        <v>4</v>
      </c>
      <c r="D221" s="6">
        <v>25</v>
      </c>
      <c r="E221" s="5"/>
      <c r="F221" s="5">
        <v>3</v>
      </c>
      <c r="G221" s="5">
        <f t="shared" si="3"/>
        <v>22</v>
      </c>
    </row>
    <row r="222" spans="1:7" ht="30.75" customHeight="1" x14ac:dyDescent="0.25">
      <c r="A222" s="6"/>
      <c r="B222" s="6" t="s">
        <v>136</v>
      </c>
      <c r="C222" s="8" t="s">
        <v>4</v>
      </c>
      <c r="D222" s="6">
        <v>1.8</v>
      </c>
      <c r="E222" s="5"/>
      <c r="F222" s="5">
        <v>0.2</v>
      </c>
      <c r="G222" s="5">
        <f t="shared" si="3"/>
        <v>1.6</v>
      </c>
    </row>
    <row r="223" spans="1:7" ht="30.75" customHeight="1" x14ac:dyDescent="0.25">
      <c r="A223" s="6"/>
      <c r="B223" s="9" t="s">
        <v>220</v>
      </c>
      <c r="C223" s="8" t="s">
        <v>137</v>
      </c>
      <c r="D223" s="6">
        <v>11</v>
      </c>
      <c r="E223" s="5"/>
      <c r="F223" s="5">
        <v>2</v>
      </c>
      <c r="G223" s="5">
        <f t="shared" si="3"/>
        <v>9</v>
      </c>
    </row>
    <row r="224" spans="1:7" ht="30.75" customHeight="1" x14ac:dyDescent="0.25">
      <c r="A224" s="6"/>
      <c r="B224" s="9" t="s">
        <v>217</v>
      </c>
      <c r="C224" s="8" t="s">
        <v>138</v>
      </c>
      <c r="D224" s="6">
        <v>0</v>
      </c>
      <c r="E224" s="5"/>
      <c r="F224" s="5"/>
      <c r="G224" s="5">
        <f t="shared" si="3"/>
        <v>0</v>
      </c>
    </row>
    <row r="225" spans="1:7" ht="30.75" customHeight="1" x14ac:dyDescent="0.25">
      <c r="A225" s="6"/>
      <c r="B225" s="9" t="s">
        <v>241</v>
      </c>
      <c r="C225" s="8" t="s">
        <v>138</v>
      </c>
      <c r="D225" s="9">
        <v>2.9</v>
      </c>
      <c r="E225" s="5"/>
      <c r="F225" s="5">
        <v>0.4</v>
      </c>
      <c r="G225" s="5">
        <f t="shared" si="3"/>
        <v>2.5</v>
      </c>
    </row>
    <row r="226" spans="1:7" ht="30.75" customHeight="1" x14ac:dyDescent="0.25">
      <c r="A226" s="6"/>
      <c r="B226" s="6" t="s">
        <v>139</v>
      </c>
      <c r="C226" s="8" t="s">
        <v>4</v>
      </c>
      <c r="D226" s="6">
        <v>0</v>
      </c>
      <c r="E226" s="5">
        <v>12</v>
      </c>
      <c r="F226" s="5"/>
      <c r="G226" s="5">
        <f>D226+E226-F226</f>
        <v>12</v>
      </c>
    </row>
    <row r="227" spans="1:7" ht="30.75" customHeight="1" x14ac:dyDescent="0.25">
      <c r="A227" s="6"/>
      <c r="B227" s="6" t="s">
        <v>140</v>
      </c>
      <c r="C227" s="8" t="s">
        <v>4</v>
      </c>
      <c r="D227" s="6">
        <v>0</v>
      </c>
      <c r="E227" s="5">
        <v>7</v>
      </c>
      <c r="F227" s="5"/>
      <c r="G227" s="5">
        <f t="shared" si="3"/>
        <v>7</v>
      </c>
    </row>
    <row r="228" spans="1:7" ht="30.75" customHeight="1" x14ac:dyDescent="0.25">
      <c r="A228" s="6"/>
      <c r="B228" s="6" t="s">
        <v>141</v>
      </c>
      <c r="C228" s="8" t="s">
        <v>4</v>
      </c>
      <c r="D228" s="6">
        <v>10</v>
      </c>
      <c r="E228" s="5"/>
      <c r="F228" s="5">
        <v>4</v>
      </c>
      <c r="G228" s="5">
        <f t="shared" si="3"/>
        <v>6</v>
      </c>
    </row>
    <row r="229" spans="1:7" ht="30.75" customHeight="1" x14ac:dyDescent="0.25">
      <c r="A229" s="6"/>
      <c r="B229" s="6" t="s">
        <v>142</v>
      </c>
      <c r="C229" s="8" t="s">
        <v>4</v>
      </c>
      <c r="D229" s="6">
        <v>3</v>
      </c>
      <c r="E229" s="5"/>
      <c r="F229" s="5"/>
      <c r="G229" s="5">
        <f t="shared" si="3"/>
        <v>3</v>
      </c>
    </row>
    <row r="230" spans="1:7" ht="30.75" customHeight="1" x14ac:dyDescent="0.25">
      <c r="A230" s="6"/>
      <c r="B230" s="9" t="s">
        <v>143</v>
      </c>
      <c r="C230" s="8" t="s">
        <v>4</v>
      </c>
      <c r="D230" s="6">
        <v>9</v>
      </c>
      <c r="E230" s="5"/>
      <c r="F230" s="5"/>
      <c r="G230" s="5">
        <f t="shared" si="3"/>
        <v>9</v>
      </c>
    </row>
    <row r="231" spans="1:7" ht="30.75" customHeight="1" x14ac:dyDescent="0.25">
      <c r="A231" s="6"/>
      <c r="B231" s="9" t="s">
        <v>144</v>
      </c>
      <c r="C231" s="8" t="s">
        <v>145</v>
      </c>
      <c r="D231" s="6">
        <v>14</v>
      </c>
      <c r="E231" s="5"/>
      <c r="F231" s="5"/>
      <c r="G231" s="5">
        <f t="shared" si="3"/>
        <v>14</v>
      </c>
    </row>
    <row r="232" spans="1:7" ht="30.75" customHeight="1" x14ac:dyDescent="0.25">
      <c r="A232" s="6"/>
      <c r="B232" s="6" t="s">
        <v>146</v>
      </c>
      <c r="C232" s="8" t="s">
        <v>4</v>
      </c>
      <c r="D232" s="6">
        <v>52</v>
      </c>
      <c r="E232" s="5"/>
      <c r="F232" s="5">
        <v>8</v>
      </c>
      <c r="G232" s="5">
        <f t="shared" si="3"/>
        <v>44</v>
      </c>
    </row>
    <row r="233" spans="1:7" ht="30.75" customHeight="1" x14ac:dyDescent="0.25">
      <c r="A233" s="6"/>
      <c r="B233" s="6" t="s">
        <v>147</v>
      </c>
      <c r="C233" s="8" t="s">
        <v>4</v>
      </c>
      <c r="D233" s="6">
        <v>1</v>
      </c>
      <c r="E233" s="5"/>
      <c r="F233" s="5">
        <v>1</v>
      </c>
      <c r="G233" s="5">
        <f t="shared" si="3"/>
        <v>0</v>
      </c>
    </row>
    <row r="234" spans="1:7" ht="30.75" customHeight="1" x14ac:dyDescent="0.25">
      <c r="A234" s="6"/>
      <c r="B234" s="6" t="s">
        <v>318</v>
      </c>
      <c r="C234" s="8" t="s">
        <v>4</v>
      </c>
      <c r="D234" s="6">
        <v>2</v>
      </c>
      <c r="E234" s="5"/>
      <c r="F234" s="5"/>
      <c r="G234" s="5">
        <f t="shared" si="3"/>
        <v>2</v>
      </c>
    </row>
    <row r="235" spans="1:7" ht="30.75" customHeight="1" x14ac:dyDescent="0.25">
      <c r="A235" s="6"/>
      <c r="B235" s="6" t="s">
        <v>148</v>
      </c>
      <c r="C235" s="8" t="s">
        <v>4</v>
      </c>
      <c r="D235" s="6">
        <v>13</v>
      </c>
      <c r="E235" s="5"/>
      <c r="F235" s="5"/>
      <c r="G235" s="5">
        <f t="shared" si="3"/>
        <v>13</v>
      </c>
    </row>
    <row r="236" spans="1:7" ht="30.75" customHeight="1" x14ac:dyDescent="0.25">
      <c r="A236" s="6"/>
      <c r="B236" s="9" t="s">
        <v>353</v>
      </c>
      <c r="C236" s="8" t="s">
        <v>4</v>
      </c>
      <c r="D236" s="6">
        <v>20</v>
      </c>
      <c r="E236" s="5"/>
      <c r="F236" s="5"/>
      <c r="G236" s="5">
        <f t="shared" si="3"/>
        <v>20</v>
      </c>
    </row>
    <row r="237" spans="1:7" ht="30.75" customHeight="1" x14ac:dyDescent="0.25">
      <c r="A237" s="6"/>
      <c r="B237" s="6" t="s">
        <v>149</v>
      </c>
      <c r="C237" s="8" t="s">
        <v>4</v>
      </c>
      <c r="D237" s="6">
        <v>5</v>
      </c>
      <c r="E237" s="5"/>
      <c r="F237" s="5">
        <v>2</v>
      </c>
      <c r="G237" s="5">
        <f>D237+E237-F237</f>
        <v>3</v>
      </c>
    </row>
    <row r="238" spans="1:7" ht="30.75" customHeight="1" x14ac:dyDescent="0.25">
      <c r="A238" s="6"/>
      <c r="B238" s="6" t="s">
        <v>319</v>
      </c>
      <c r="C238" s="8" t="s">
        <v>4</v>
      </c>
      <c r="D238" s="6">
        <v>1</v>
      </c>
      <c r="E238" s="5"/>
      <c r="F238" s="5"/>
      <c r="G238" s="5">
        <f t="shared" si="3"/>
        <v>1</v>
      </c>
    </row>
    <row r="239" spans="1:7" ht="30.75" customHeight="1" x14ac:dyDescent="0.25">
      <c r="A239" s="6"/>
      <c r="B239" s="6" t="s">
        <v>150</v>
      </c>
      <c r="C239" s="8" t="s">
        <v>4</v>
      </c>
      <c r="D239" s="6">
        <v>10</v>
      </c>
      <c r="E239" s="5"/>
      <c r="F239" s="5">
        <v>3</v>
      </c>
      <c r="G239" s="5">
        <f t="shared" si="3"/>
        <v>7</v>
      </c>
    </row>
    <row r="240" spans="1:7" ht="30.75" customHeight="1" x14ac:dyDescent="0.25">
      <c r="A240" s="6"/>
      <c r="B240" s="9" t="s">
        <v>151</v>
      </c>
      <c r="C240" s="8" t="s">
        <v>4</v>
      </c>
      <c r="D240" s="9">
        <v>6</v>
      </c>
      <c r="E240" s="5"/>
      <c r="F240" s="5"/>
      <c r="G240" s="5">
        <f t="shared" si="3"/>
        <v>6</v>
      </c>
    </row>
    <row r="241" spans="1:7" ht="30.75" customHeight="1" x14ac:dyDescent="0.25">
      <c r="A241" s="6"/>
      <c r="B241" s="9" t="s">
        <v>152</v>
      </c>
      <c r="C241" s="8" t="s">
        <v>4</v>
      </c>
      <c r="D241" s="9">
        <v>0</v>
      </c>
      <c r="E241" s="5">
        <v>20</v>
      </c>
      <c r="F241" s="5">
        <v>12</v>
      </c>
      <c r="G241" s="5">
        <f t="shared" si="3"/>
        <v>8</v>
      </c>
    </row>
    <row r="242" spans="1:7" ht="30.75" customHeight="1" x14ac:dyDescent="0.25">
      <c r="A242" s="6"/>
      <c r="B242" s="9" t="s">
        <v>153</v>
      </c>
      <c r="C242" s="8" t="s">
        <v>4</v>
      </c>
      <c r="D242" s="9">
        <v>16.399999999999999</v>
      </c>
      <c r="E242" s="5"/>
      <c r="F242" s="5">
        <v>4</v>
      </c>
      <c r="G242" s="5">
        <f t="shared" si="3"/>
        <v>12.399999999999999</v>
      </c>
    </row>
    <row r="243" spans="1:7" ht="30.75" customHeight="1" x14ac:dyDescent="0.25">
      <c r="A243" s="6"/>
      <c r="B243" s="6" t="s">
        <v>354</v>
      </c>
      <c r="C243" s="8" t="s">
        <v>4</v>
      </c>
      <c r="D243" s="6">
        <v>0</v>
      </c>
      <c r="E243" s="5"/>
      <c r="F243" s="5"/>
      <c r="G243" s="5">
        <f t="shared" si="3"/>
        <v>0</v>
      </c>
    </row>
    <row r="244" spans="1:7" ht="30.75" customHeight="1" x14ac:dyDescent="0.25">
      <c r="A244" s="6"/>
      <c r="B244" s="6" t="s">
        <v>224</v>
      </c>
      <c r="C244" s="8" t="s">
        <v>4</v>
      </c>
      <c r="D244" s="9">
        <v>39</v>
      </c>
      <c r="E244" s="5"/>
      <c r="F244" s="5">
        <v>39</v>
      </c>
      <c r="G244" s="5">
        <f t="shared" si="3"/>
        <v>0</v>
      </c>
    </row>
    <row r="245" spans="1:7" ht="30.75" customHeight="1" x14ac:dyDescent="0.25">
      <c r="A245" s="6"/>
      <c r="B245" s="6" t="s">
        <v>154</v>
      </c>
      <c r="C245" s="8" t="s">
        <v>4</v>
      </c>
      <c r="D245" s="6">
        <v>14</v>
      </c>
      <c r="E245" s="5"/>
      <c r="F245" s="5">
        <v>6</v>
      </c>
      <c r="G245" s="5">
        <f t="shared" si="3"/>
        <v>8</v>
      </c>
    </row>
    <row r="246" spans="1:7" ht="30.75" customHeight="1" x14ac:dyDescent="0.25">
      <c r="A246" s="6"/>
      <c r="B246" s="24" t="s">
        <v>127</v>
      </c>
      <c r="C246" s="11" t="s">
        <v>4</v>
      </c>
      <c r="D246" s="10">
        <v>1</v>
      </c>
      <c r="E246" s="6"/>
      <c r="F246" s="6">
        <v>1</v>
      </c>
      <c r="G246" s="5">
        <f t="shared" si="3"/>
        <v>0</v>
      </c>
    </row>
    <row r="247" spans="1:7" ht="30.75" customHeight="1" x14ac:dyDescent="0.25">
      <c r="A247" s="6"/>
      <c r="B247" s="24" t="s">
        <v>244</v>
      </c>
      <c r="C247" s="11" t="s">
        <v>4</v>
      </c>
      <c r="D247" s="10">
        <v>2</v>
      </c>
      <c r="E247" s="6"/>
      <c r="F247" s="6"/>
      <c r="G247" s="5">
        <f t="shared" si="3"/>
        <v>2</v>
      </c>
    </row>
    <row r="248" spans="1:7" ht="30.75" customHeight="1" x14ac:dyDescent="0.25">
      <c r="A248" s="6"/>
      <c r="B248" s="24" t="s">
        <v>245</v>
      </c>
      <c r="C248" s="11" t="s">
        <v>4</v>
      </c>
      <c r="D248" s="10">
        <v>7</v>
      </c>
      <c r="E248" s="6"/>
      <c r="F248" s="6">
        <v>1</v>
      </c>
      <c r="G248" s="5">
        <f t="shared" si="3"/>
        <v>6</v>
      </c>
    </row>
    <row r="249" spans="1:7" ht="30.75" customHeight="1" x14ac:dyDescent="0.25">
      <c r="A249" s="6"/>
      <c r="B249" s="24" t="s">
        <v>247</v>
      </c>
      <c r="C249" s="11" t="s">
        <v>4</v>
      </c>
      <c r="D249" s="10">
        <v>13</v>
      </c>
      <c r="E249" s="6"/>
      <c r="F249" s="6">
        <v>1</v>
      </c>
      <c r="G249" s="5">
        <f t="shared" si="3"/>
        <v>12</v>
      </c>
    </row>
    <row r="250" spans="1:7" ht="30.75" customHeight="1" x14ac:dyDescent="0.25">
      <c r="A250" s="12"/>
      <c r="B250" s="95" t="s">
        <v>155</v>
      </c>
      <c r="C250" s="95"/>
      <c r="D250" s="95"/>
      <c r="E250" s="12"/>
      <c r="F250" s="12"/>
    </row>
    <row r="251" spans="1:7" ht="30.75" customHeight="1" x14ac:dyDescent="0.25">
      <c r="A251" s="12"/>
      <c r="B251" s="12"/>
      <c r="C251" s="12"/>
      <c r="D251" s="12"/>
      <c r="E251" s="12"/>
      <c r="F251" s="12"/>
    </row>
    <row r="252" spans="1:7" ht="30.75" customHeight="1" x14ac:dyDescent="0.25">
      <c r="A252" s="6"/>
      <c r="B252" s="13" t="s">
        <v>1</v>
      </c>
      <c r="C252" s="14" t="s">
        <v>2</v>
      </c>
      <c r="D252" s="14" t="s">
        <v>3</v>
      </c>
      <c r="E252" s="6" t="s">
        <v>206</v>
      </c>
      <c r="F252" s="6" t="s">
        <v>215</v>
      </c>
      <c r="G252" s="5" t="s">
        <v>207</v>
      </c>
    </row>
    <row r="253" spans="1:7" ht="30.75" customHeight="1" x14ac:dyDescent="0.25">
      <c r="A253" s="6"/>
      <c r="B253" s="7" t="s">
        <v>156</v>
      </c>
      <c r="C253" s="8" t="s">
        <v>4</v>
      </c>
      <c r="D253" s="6">
        <v>0</v>
      </c>
      <c r="E253" s="6"/>
      <c r="F253" s="6"/>
      <c r="G253" s="5">
        <f>D253+E253-F253</f>
        <v>0</v>
      </c>
    </row>
    <row r="254" spans="1:7" ht="30.75" customHeight="1" x14ac:dyDescent="0.25">
      <c r="A254" s="6"/>
      <c r="B254" s="6" t="s">
        <v>157</v>
      </c>
      <c r="C254" s="8" t="s">
        <v>4</v>
      </c>
      <c r="D254" s="6">
        <v>53</v>
      </c>
      <c r="E254" s="6"/>
      <c r="F254" s="6">
        <v>2</v>
      </c>
      <c r="G254" s="5">
        <f t="shared" ref="G254:G257" si="4">D254+E254-F254</f>
        <v>51</v>
      </c>
    </row>
    <row r="255" spans="1:7" ht="30.75" customHeight="1" x14ac:dyDescent="0.25">
      <c r="A255" s="6"/>
      <c r="B255" s="6" t="s">
        <v>158</v>
      </c>
      <c r="C255" s="8" t="s">
        <v>4</v>
      </c>
      <c r="D255" s="6">
        <v>15</v>
      </c>
      <c r="E255" s="6"/>
      <c r="F255" s="6">
        <v>4</v>
      </c>
      <c r="G255" s="5">
        <f t="shared" si="4"/>
        <v>11</v>
      </c>
    </row>
    <row r="256" spans="1:7" ht="30.75" customHeight="1" x14ac:dyDescent="0.25">
      <c r="A256" s="6"/>
      <c r="B256" s="6" t="s">
        <v>159</v>
      </c>
      <c r="C256" s="8" t="s">
        <v>4</v>
      </c>
      <c r="D256" s="9">
        <v>4</v>
      </c>
      <c r="E256" s="6"/>
      <c r="F256" s="6">
        <v>2</v>
      </c>
      <c r="G256" s="5">
        <f t="shared" si="4"/>
        <v>2</v>
      </c>
    </row>
    <row r="257" spans="1:7" ht="30.75" customHeight="1" x14ac:dyDescent="0.25">
      <c r="A257" s="6"/>
      <c r="B257" s="6" t="s">
        <v>214</v>
      </c>
      <c r="C257" s="8" t="s">
        <v>4</v>
      </c>
      <c r="D257" s="6">
        <v>12</v>
      </c>
      <c r="E257" s="6"/>
      <c r="F257" s="6"/>
      <c r="G257" s="5">
        <f t="shared" si="4"/>
        <v>12</v>
      </c>
    </row>
    <row r="258" spans="1:7" ht="30.75" customHeight="1" x14ac:dyDescent="0.25">
      <c r="A258" s="12"/>
      <c r="B258" s="95" t="s">
        <v>160</v>
      </c>
      <c r="C258" s="95"/>
      <c r="D258" s="95"/>
      <c r="E258" s="12"/>
      <c r="F258" s="12"/>
    </row>
    <row r="259" spans="1:7" ht="30.75" customHeight="1" x14ac:dyDescent="0.25">
      <c r="A259" s="12"/>
      <c r="B259" s="12"/>
      <c r="C259" s="12"/>
      <c r="D259" s="12"/>
      <c r="E259" s="12"/>
      <c r="F259" s="12"/>
    </row>
    <row r="260" spans="1:7" ht="30.75" customHeight="1" x14ac:dyDescent="0.25">
      <c r="A260" s="13" t="s">
        <v>0</v>
      </c>
      <c r="B260" s="13" t="s">
        <v>1</v>
      </c>
      <c r="C260" s="14" t="s">
        <v>2</v>
      </c>
      <c r="D260" s="14" t="s">
        <v>3</v>
      </c>
      <c r="E260" s="6" t="s">
        <v>206</v>
      </c>
      <c r="F260" s="6" t="s">
        <v>201</v>
      </c>
      <c r="G260" s="5" t="s">
        <v>207</v>
      </c>
    </row>
    <row r="261" spans="1:7" ht="30.75" customHeight="1" x14ac:dyDescent="0.25">
      <c r="A261" s="6"/>
      <c r="B261" s="6" t="s">
        <v>161</v>
      </c>
      <c r="C261" s="8" t="s">
        <v>162</v>
      </c>
      <c r="D261" s="6">
        <v>28</v>
      </c>
      <c r="E261" s="5"/>
      <c r="F261" s="5">
        <v>2</v>
      </c>
      <c r="G261" s="5">
        <f>D261+E261-F261</f>
        <v>26</v>
      </c>
    </row>
    <row r="262" spans="1:7" ht="30.75" customHeight="1" x14ac:dyDescent="0.25">
      <c r="A262" s="6"/>
      <c r="B262" s="6" t="s">
        <v>163</v>
      </c>
      <c r="C262" s="8" t="s">
        <v>4</v>
      </c>
      <c r="D262" s="6">
        <v>0</v>
      </c>
      <c r="E262" s="5"/>
      <c r="F262" s="5"/>
      <c r="G262" s="5">
        <f t="shared" ref="G262:G297" si="5">D262+E262-F262</f>
        <v>0</v>
      </c>
    </row>
    <row r="263" spans="1:7" ht="30.75" customHeight="1" x14ac:dyDescent="0.25">
      <c r="A263" s="6"/>
      <c r="B263" s="6" t="s">
        <v>237</v>
      </c>
      <c r="C263" s="8" t="s">
        <v>4</v>
      </c>
      <c r="D263" s="6">
        <v>0</v>
      </c>
      <c r="E263" s="5"/>
      <c r="F263" s="5"/>
      <c r="G263" s="5">
        <f t="shared" si="5"/>
        <v>0</v>
      </c>
    </row>
    <row r="264" spans="1:7" ht="30.75" customHeight="1" x14ac:dyDescent="0.25">
      <c r="A264" s="6"/>
      <c r="B264" s="6" t="s">
        <v>164</v>
      </c>
      <c r="C264" s="8" t="s">
        <v>4</v>
      </c>
      <c r="D264" s="6">
        <v>3</v>
      </c>
      <c r="E264" s="5">
        <v>8</v>
      </c>
      <c r="F264" s="5">
        <v>3</v>
      </c>
      <c r="G264" s="5">
        <f t="shared" si="5"/>
        <v>8</v>
      </c>
    </row>
    <row r="265" spans="1:7" ht="30.75" customHeight="1" x14ac:dyDescent="0.25">
      <c r="A265" s="6"/>
      <c r="B265" s="6" t="s">
        <v>165</v>
      </c>
      <c r="C265" s="8" t="s">
        <v>4</v>
      </c>
      <c r="D265" s="6">
        <v>1</v>
      </c>
      <c r="E265" s="5">
        <v>10</v>
      </c>
      <c r="F265" s="5">
        <v>1</v>
      </c>
      <c r="G265" s="5">
        <f t="shared" si="5"/>
        <v>10</v>
      </c>
    </row>
    <row r="266" spans="1:7" ht="30.75" customHeight="1" x14ac:dyDescent="0.25">
      <c r="A266" s="6"/>
      <c r="B266" s="6" t="s">
        <v>166</v>
      </c>
      <c r="C266" s="8" t="s">
        <v>4</v>
      </c>
      <c r="D266" s="6">
        <v>0</v>
      </c>
      <c r="E266" s="5"/>
      <c r="F266" s="5"/>
      <c r="G266" s="5">
        <f t="shared" si="5"/>
        <v>0</v>
      </c>
    </row>
    <row r="267" spans="1:7" ht="30.75" customHeight="1" x14ac:dyDescent="0.25">
      <c r="A267" s="6"/>
      <c r="B267" s="6" t="s">
        <v>167</v>
      </c>
      <c r="C267" s="8" t="s">
        <v>4</v>
      </c>
      <c r="D267" s="6">
        <v>4</v>
      </c>
      <c r="E267" s="5"/>
      <c r="F267" s="5"/>
      <c r="G267" s="5">
        <f t="shared" si="5"/>
        <v>4</v>
      </c>
    </row>
    <row r="268" spans="1:7" ht="30.75" customHeight="1" x14ac:dyDescent="0.25">
      <c r="A268" s="6"/>
      <c r="B268" s="6" t="s">
        <v>168</v>
      </c>
      <c r="C268" s="8" t="s">
        <v>4</v>
      </c>
      <c r="D268" s="6">
        <v>1</v>
      </c>
      <c r="E268" s="5"/>
      <c r="F268" s="5"/>
      <c r="G268" s="5">
        <f t="shared" si="5"/>
        <v>1</v>
      </c>
    </row>
    <row r="269" spans="1:7" ht="30.75" customHeight="1" x14ac:dyDescent="0.25">
      <c r="A269" s="6"/>
      <c r="B269" s="6" t="s">
        <v>169</v>
      </c>
      <c r="C269" s="8" t="s">
        <v>4</v>
      </c>
      <c r="D269" s="6">
        <v>0</v>
      </c>
      <c r="E269" s="5"/>
      <c r="F269" s="5"/>
      <c r="G269" s="5">
        <f t="shared" si="5"/>
        <v>0</v>
      </c>
    </row>
    <row r="270" spans="1:7" ht="30.75" customHeight="1" x14ac:dyDescent="0.25">
      <c r="A270" s="6"/>
      <c r="B270" s="6" t="s">
        <v>221</v>
      </c>
      <c r="C270" s="8" t="s">
        <v>222</v>
      </c>
      <c r="D270" s="6">
        <v>0</v>
      </c>
      <c r="E270" s="5"/>
      <c r="F270" s="5"/>
      <c r="G270" s="5">
        <f t="shared" si="5"/>
        <v>0</v>
      </c>
    </row>
    <row r="271" spans="1:7" ht="30.75" customHeight="1" x14ac:dyDescent="0.25">
      <c r="A271" s="6"/>
      <c r="B271" s="6" t="s">
        <v>170</v>
      </c>
      <c r="C271" s="8" t="s">
        <v>4</v>
      </c>
      <c r="D271" s="6">
        <v>15</v>
      </c>
      <c r="E271" s="5"/>
      <c r="F271" s="5"/>
      <c r="G271" s="5">
        <f t="shared" si="5"/>
        <v>15</v>
      </c>
    </row>
    <row r="272" spans="1:7" ht="30.75" customHeight="1" x14ac:dyDescent="0.25">
      <c r="A272" s="6"/>
      <c r="B272" s="6" t="s">
        <v>171</v>
      </c>
      <c r="C272" s="8" t="s">
        <v>4</v>
      </c>
      <c r="D272" s="6">
        <v>90</v>
      </c>
      <c r="E272" s="5">
        <v>150</v>
      </c>
      <c r="F272" s="5">
        <v>84</v>
      </c>
      <c r="G272" s="5">
        <f t="shared" si="5"/>
        <v>156</v>
      </c>
    </row>
    <row r="273" spans="1:7" ht="30.75" customHeight="1" x14ac:dyDescent="0.25">
      <c r="A273" s="6"/>
      <c r="B273" s="6" t="s">
        <v>223</v>
      </c>
      <c r="C273" s="8" t="s">
        <v>4</v>
      </c>
      <c r="D273" s="6">
        <v>0</v>
      </c>
      <c r="E273" s="5"/>
      <c r="F273" s="5"/>
      <c r="G273" s="5">
        <f t="shared" si="5"/>
        <v>0</v>
      </c>
    </row>
    <row r="274" spans="1:7" ht="30.75" customHeight="1" x14ac:dyDescent="0.25">
      <c r="A274" s="6"/>
      <c r="B274" s="6" t="s">
        <v>172</v>
      </c>
      <c r="C274" s="8" t="s">
        <v>4</v>
      </c>
      <c r="D274" s="6">
        <v>32</v>
      </c>
      <c r="E274" s="5"/>
      <c r="F274" s="5">
        <v>3</v>
      </c>
      <c r="G274" s="5">
        <f t="shared" si="5"/>
        <v>29</v>
      </c>
    </row>
    <row r="275" spans="1:7" ht="30.75" customHeight="1" x14ac:dyDescent="0.25">
      <c r="A275" s="6"/>
      <c r="B275" s="6" t="s">
        <v>173</v>
      </c>
      <c r="C275" s="8" t="s">
        <v>4</v>
      </c>
      <c r="D275" s="6">
        <v>0</v>
      </c>
      <c r="E275" s="5"/>
      <c r="F275" s="5"/>
      <c r="G275" s="5">
        <f t="shared" si="5"/>
        <v>0</v>
      </c>
    </row>
    <row r="276" spans="1:7" ht="30.75" customHeight="1" x14ac:dyDescent="0.25">
      <c r="A276" s="6"/>
      <c r="B276" s="6" t="s">
        <v>174</v>
      </c>
      <c r="C276" s="8" t="s">
        <v>4</v>
      </c>
      <c r="D276" s="6">
        <v>13</v>
      </c>
      <c r="E276" s="5"/>
      <c r="F276" s="5"/>
      <c r="G276" s="5">
        <f t="shared" si="5"/>
        <v>13</v>
      </c>
    </row>
    <row r="277" spans="1:7" ht="30.75" customHeight="1" x14ac:dyDescent="0.25">
      <c r="A277" s="6"/>
      <c r="B277" s="6" t="s">
        <v>175</v>
      </c>
      <c r="C277" s="8" t="s">
        <v>4</v>
      </c>
      <c r="D277" s="6">
        <v>0</v>
      </c>
      <c r="E277" s="5"/>
      <c r="F277" s="5"/>
      <c r="G277" s="5">
        <f t="shared" si="5"/>
        <v>0</v>
      </c>
    </row>
    <row r="278" spans="1:7" ht="30.75" customHeight="1" x14ac:dyDescent="0.25">
      <c r="A278" s="6"/>
      <c r="B278" s="6" t="s">
        <v>176</v>
      </c>
      <c r="C278" s="8" t="s">
        <v>4</v>
      </c>
      <c r="D278" s="6">
        <v>0</v>
      </c>
      <c r="E278" s="5"/>
      <c r="F278" s="5"/>
      <c r="G278" s="5">
        <f t="shared" si="5"/>
        <v>0</v>
      </c>
    </row>
    <row r="279" spans="1:7" ht="30.75" customHeight="1" x14ac:dyDescent="0.25">
      <c r="A279" s="6"/>
      <c r="B279" s="6" t="s">
        <v>177</v>
      </c>
      <c r="C279" s="8" t="s">
        <v>4</v>
      </c>
      <c r="D279" s="6">
        <v>0</v>
      </c>
      <c r="E279" s="5"/>
      <c r="F279" s="5"/>
      <c r="G279" s="5">
        <f t="shared" si="5"/>
        <v>0</v>
      </c>
    </row>
    <row r="280" spans="1:7" ht="30.75" customHeight="1" x14ac:dyDescent="0.25">
      <c r="A280" s="6"/>
      <c r="B280" s="6" t="s">
        <v>178</v>
      </c>
      <c r="C280" s="8" t="s">
        <v>4</v>
      </c>
      <c r="D280" s="9">
        <v>0</v>
      </c>
      <c r="E280" s="5"/>
      <c r="F280" s="5"/>
      <c r="G280" s="5">
        <f t="shared" si="5"/>
        <v>0</v>
      </c>
    </row>
    <row r="281" spans="1:7" ht="30.75" customHeight="1" x14ac:dyDescent="0.25">
      <c r="A281" s="6"/>
      <c r="B281" s="6" t="s">
        <v>179</v>
      </c>
      <c r="C281" s="8" t="s">
        <v>180</v>
      </c>
      <c r="D281" s="9">
        <v>0</v>
      </c>
      <c r="E281" s="5"/>
      <c r="F281" s="5"/>
      <c r="G281" s="5">
        <f t="shared" si="5"/>
        <v>0</v>
      </c>
    </row>
    <row r="282" spans="1:7" ht="30.75" customHeight="1" x14ac:dyDescent="0.25">
      <c r="A282" s="6"/>
      <c r="B282" s="6" t="s">
        <v>181</v>
      </c>
      <c r="C282" s="8" t="s">
        <v>4</v>
      </c>
      <c r="D282" s="9">
        <v>11</v>
      </c>
      <c r="E282" s="5"/>
      <c r="F282" s="5">
        <v>4</v>
      </c>
      <c r="G282" s="5">
        <f t="shared" si="5"/>
        <v>7</v>
      </c>
    </row>
    <row r="283" spans="1:7" ht="30.75" customHeight="1" x14ac:dyDescent="0.25">
      <c r="A283" s="6"/>
      <c r="B283" s="6" t="s">
        <v>182</v>
      </c>
      <c r="C283" s="8" t="s">
        <v>4</v>
      </c>
      <c r="D283" s="9">
        <v>15</v>
      </c>
      <c r="E283" s="5"/>
      <c r="F283" s="5">
        <v>3</v>
      </c>
      <c r="G283" s="5">
        <f t="shared" si="5"/>
        <v>12</v>
      </c>
    </row>
    <row r="284" spans="1:7" ht="30.75" customHeight="1" x14ac:dyDescent="0.25">
      <c r="A284" s="6"/>
      <c r="B284" s="6" t="s">
        <v>183</v>
      </c>
      <c r="C284" s="8" t="s">
        <v>4</v>
      </c>
      <c r="D284" s="9">
        <v>29</v>
      </c>
      <c r="E284" s="5"/>
      <c r="F284" s="5">
        <v>2</v>
      </c>
      <c r="G284" s="5">
        <f t="shared" si="5"/>
        <v>27</v>
      </c>
    </row>
    <row r="285" spans="1:7" ht="30.75" customHeight="1" x14ac:dyDescent="0.25">
      <c r="A285" s="6"/>
      <c r="B285" s="6" t="s">
        <v>184</v>
      </c>
      <c r="C285" s="8" t="s">
        <v>4</v>
      </c>
      <c r="D285" s="9">
        <v>22</v>
      </c>
      <c r="E285" s="5"/>
      <c r="F285" s="5">
        <v>7</v>
      </c>
      <c r="G285" s="5">
        <f>D285+E285-F285</f>
        <v>15</v>
      </c>
    </row>
    <row r="286" spans="1:7" ht="30.75" customHeight="1" x14ac:dyDescent="0.25">
      <c r="A286" s="6"/>
      <c r="B286" s="6" t="s">
        <v>185</v>
      </c>
      <c r="C286" s="8" t="s">
        <v>32</v>
      </c>
      <c r="D286" s="6">
        <v>27</v>
      </c>
      <c r="E286" s="5"/>
      <c r="F286" s="5"/>
      <c r="G286" s="5">
        <f t="shared" si="5"/>
        <v>27</v>
      </c>
    </row>
    <row r="287" spans="1:7" ht="30.75" customHeight="1" x14ac:dyDescent="0.25">
      <c r="A287" s="6"/>
      <c r="B287" s="6" t="s">
        <v>186</v>
      </c>
      <c r="C287" s="8" t="s">
        <v>4</v>
      </c>
      <c r="D287" s="6">
        <v>0</v>
      </c>
      <c r="E287" s="5"/>
      <c r="F287" s="5"/>
      <c r="G287" s="5">
        <f t="shared" si="5"/>
        <v>0</v>
      </c>
    </row>
    <row r="288" spans="1:7" ht="30.75" customHeight="1" x14ac:dyDescent="0.25">
      <c r="A288" s="6"/>
      <c r="B288" s="6" t="s">
        <v>187</v>
      </c>
      <c r="C288" s="8" t="s">
        <v>4</v>
      </c>
      <c r="D288" s="6">
        <v>0</v>
      </c>
      <c r="E288" s="5"/>
      <c r="F288" s="5"/>
      <c r="G288" s="5">
        <f t="shared" si="5"/>
        <v>0</v>
      </c>
    </row>
    <row r="289" spans="1:7" ht="30.75" customHeight="1" x14ac:dyDescent="0.25">
      <c r="A289" s="6"/>
      <c r="B289" s="6" t="s">
        <v>248</v>
      </c>
      <c r="C289" s="8" t="s">
        <v>4</v>
      </c>
      <c r="D289" s="6">
        <v>5</v>
      </c>
      <c r="E289" s="5"/>
      <c r="F289" s="5">
        <v>2</v>
      </c>
      <c r="G289" s="5">
        <f t="shared" si="5"/>
        <v>3</v>
      </c>
    </row>
    <row r="290" spans="1:7" ht="30.75" customHeight="1" x14ac:dyDescent="0.25">
      <c r="A290" s="6"/>
      <c r="B290" s="6" t="s">
        <v>188</v>
      </c>
      <c r="C290" s="8" t="s">
        <v>4</v>
      </c>
      <c r="D290" s="6">
        <v>32</v>
      </c>
      <c r="E290" s="5"/>
      <c r="F290" s="5">
        <v>32</v>
      </c>
      <c r="G290" s="5">
        <f t="shared" si="5"/>
        <v>0</v>
      </c>
    </row>
    <row r="291" spans="1:7" ht="30.75" customHeight="1" x14ac:dyDescent="0.25">
      <c r="A291" s="6"/>
      <c r="B291" s="6" t="s">
        <v>189</v>
      </c>
      <c r="C291" s="8" t="s">
        <v>4</v>
      </c>
      <c r="D291" s="6">
        <v>15</v>
      </c>
      <c r="E291" s="5"/>
      <c r="F291" s="5"/>
      <c r="G291" s="5">
        <f t="shared" si="5"/>
        <v>15</v>
      </c>
    </row>
    <row r="292" spans="1:7" ht="30.75" customHeight="1" x14ac:dyDescent="0.25">
      <c r="A292" s="6"/>
      <c r="B292" s="6" t="s">
        <v>190</v>
      </c>
      <c r="C292" s="8" t="s">
        <v>4</v>
      </c>
      <c r="D292" s="6">
        <v>248</v>
      </c>
      <c r="E292" s="5"/>
      <c r="F292" s="5"/>
      <c r="G292" s="5">
        <f t="shared" si="5"/>
        <v>248</v>
      </c>
    </row>
    <row r="293" spans="1:7" ht="30.75" customHeight="1" x14ac:dyDescent="0.25">
      <c r="A293" s="6"/>
      <c r="B293" s="6" t="s">
        <v>191</v>
      </c>
      <c r="C293" s="8" t="s">
        <v>4</v>
      </c>
      <c r="D293" s="6">
        <v>0</v>
      </c>
      <c r="E293" s="5"/>
      <c r="F293" s="5"/>
      <c r="G293" s="5">
        <f t="shared" si="5"/>
        <v>0</v>
      </c>
    </row>
    <row r="294" spans="1:7" ht="30.75" customHeight="1" x14ac:dyDescent="0.25">
      <c r="A294" s="6"/>
      <c r="B294" s="6" t="s">
        <v>240</v>
      </c>
      <c r="C294" s="8" t="s">
        <v>4</v>
      </c>
      <c r="D294" s="6">
        <v>4</v>
      </c>
      <c r="E294" s="5"/>
      <c r="F294" s="5">
        <v>4</v>
      </c>
      <c r="G294" s="5">
        <f t="shared" si="5"/>
        <v>0</v>
      </c>
    </row>
    <row r="295" spans="1:7" ht="30.75" customHeight="1" x14ac:dyDescent="0.25">
      <c r="A295" s="6"/>
      <c r="B295" s="23" t="s">
        <v>355</v>
      </c>
      <c r="C295" s="8" t="s">
        <v>4</v>
      </c>
      <c r="D295" s="6">
        <v>10</v>
      </c>
      <c r="E295" s="5"/>
      <c r="F295" s="5"/>
      <c r="G295" s="5">
        <f t="shared" si="5"/>
        <v>10</v>
      </c>
    </row>
    <row r="296" spans="1:7" ht="30.75" customHeight="1" x14ac:dyDescent="0.25">
      <c r="A296" s="6"/>
      <c r="B296" s="33" t="s">
        <v>192</v>
      </c>
      <c r="C296" s="16" t="s">
        <v>4</v>
      </c>
      <c r="D296" s="15">
        <v>22</v>
      </c>
      <c r="E296" s="5"/>
      <c r="F296" s="5"/>
      <c r="G296" s="5">
        <f t="shared" si="5"/>
        <v>22</v>
      </c>
    </row>
    <row r="297" spans="1:7" ht="30.75" customHeight="1" x14ac:dyDescent="0.25">
      <c r="A297" s="6"/>
      <c r="B297" s="33" t="s">
        <v>242</v>
      </c>
      <c r="C297" s="16" t="s">
        <v>4</v>
      </c>
      <c r="D297" s="6">
        <v>25</v>
      </c>
      <c r="E297" s="5"/>
      <c r="F297" s="5"/>
      <c r="G297" s="5">
        <f t="shared" si="5"/>
        <v>25</v>
      </c>
    </row>
    <row r="298" spans="1:7" ht="30.75" customHeight="1" x14ac:dyDescent="0.25">
      <c r="A298" s="12"/>
      <c r="B298" s="17"/>
      <c r="C298" s="18"/>
      <c r="D298" s="35"/>
      <c r="E298" s="12"/>
      <c r="F298" s="12"/>
    </row>
    <row r="299" spans="1:7" ht="30.75" customHeight="1" x14ac:dyDescent="0.25">
      <c r="A299" s="12"/>
      <c r="B299" s="95" t="s">
        <v>193</v>
      </c>
      <c r="C299" s="95"/>
      <c r="D299" s="95"/>
      <c r="E299" s="12"/>
      <c r="F299" s="12"/>
    </row>
    <row r="300" spans="1:7" ht="30.75" customHeight="1" x14ac:dyDescent="0.25">
      <c r="A300" s="12"/>
      <c r="B300" s="41"/>
      <c r="C300" s="41"/>
      <c r="D300" s="41"/>
      <c r="E300" s="12"/>
      <c r="F300" s="12"/>
    </row>
    <row r="301" spans="1:7" ht="30.75" customHeight="1" x14ac:dyDescent="0.25">
      <c r="A301" s="13"/>
      <c r="B301" s="6" t="s">
        <v>194</v>
      </c>
      <c r="C301" s="8" t="s">
        <v>4</v>
      </c>
      <c r="D301" s="6">
        <v>24</v>
      </c>
      <c r="E301" s="6"/>
      <c r="F301" s="6"/>
      <c r="G301" s="5">
        <f t="shared" ref="G301:G304" si="6">D301+E301-F301</f>
        <v>24</v>
      </c>
    </row>
    <row r="302" spans="1:7" ht="30.75" customHeight="1" x14ac:dyDescent="0.25">
      <c r="A302" s="6"/>
      <c r="B302" s="6" t="s">
        <v>321</v>
      </c>
      <c r="C302" s="8" t="s">
        <v>4</v>
      </c>
      <c r="D302" s="6">
        <v>0</v>
      </c>
      <c r="E302" s="6"/>
      <c r="F302" s="6"/>
      <c r="G302" s="5">
        <f t="shared" si="6"/>
        <v>0</v>
      </c>
    </row>
    <row r="303" spans="1:7" ht="30.75" customHeight="1" x14ac:dyDescent="0.25">
      <c r="A303" s="6"/>
      <c r="B303" s="6" t="s">
        <v>322</v>
      </c>
      <c r="C303" s="8" t="s">
        <v>4</v>
      </c>
      <c r="D303" s="6">
        <v>3</v>
      </c>
      <c r="E303" s="6"/>
      <c r="F303" s="6"/>
      <c r="G303" s="5">
        <f t="shared" si="6"/>
        <v>3</v>
      </c>
    </row>
    <row r="304" spans="1:7" ht="30.75" customHeight="1" x14ac:dyDescent="0.25">
      <c r="A304" s="6"/>
      <c r="B304" s="6" t="s">
        <v>323</v>
      </c>
      <c r="C304" s="8" t="s">
        <v>4</v>
      </c>
      <c r="D304" s="6"/>
      <c r="E304" s="6">
        <v>108</v>
      </c>
      <c r="F304" s="6">
        <v>108</v>
      </c>
      <c r="G304" s="5">
        <f t="shared" si="6"/>
        <v>0</v>
      </c>
    </row>
    <row r="305" spans="1:6" ht="15.75" x14ac:dyDescent="0.25">
      <c r="A305" s="12"/>
      <c r="B305" s="12"/>
      <c r="C305" s="12"/>
      <c r="D305" s="12"/>
      <c r="E305" s="12"/>
      <c r="F305" s="12"/>
    </row>
    <row r="306" spans="1:6" ht="15.75" x14ac:dyDescent="0.25">
      <c r="A306" s="12"/>
      <c r="B306" s="12" t="s">
        <v>356</v>
      </c>
      <c r="C306" s="12"/>
      <c r="D306" s="12"/>
      <c r="E306" s="12"/>
      <c r="F306" s="12"/>
    </row>
    <row r="307" spans="1:6" ht="15.75" x14ac:dyDescent="0.25">
      <c r="A307" s="12"/>
      <c r="B307" s="20" t="s">
        <v>357</v>
      </c>
      <c r="C307" s="12"/>
      <c r="D307" s="12"/>
      <c r="E307" s="12"/>
      <c r="F307" s="12"/>
    </row>
    <row r="308" spans="1:6" ht="15.75" x14ac:dyDescent="0.25">
      <c r="A308" s="12"/>
      <c r="B308" s="12" t="s">
        <v>358</v>
      </c>
      <c r="C308" s="12"/>
      <c r="D308" s="12"/>
      <c r="E308" s="12"/>
      <c r="F308" s="12"/>
    </row>
    <row r="309" spans="1:6" ht="15.75" x14ac:dyDescent="0.25">
      <c r="A309" s="12"/>
      <c r="B309" s="12"/>
      <c r="C309" s="12"/>
      <c r="D309" s="12"/>
      <c r="E309" s="12"/>
      <c r="F309" s="12"/>
    </row>
    <row r="310" spans="1:6" ht="15.75" x14ac:dyDescent="0.25">
      <c r="A310" s="12"/>
      <c r="B310" s="12"/>
      <c r="C310" s="12"/>
      <c r="D310" s="12"/>
      <c r="E310" s="12"/>
      <c r="F310" s="12"/>
    </row>
    <row r="311" spans="1:6" ht="15.75" x14ac:dyDescent="0.25">
      <c r="A311" s="12"/>
      <c r="B311" s="12"/>
      <c r="C311" s="12"/>
      <c r="D311" s="12"/>
      <c r="E311" s="12"/>
      <c r="F311" s="12"/>
    </row>
    <row r="312" spans="1:6" ht="15.75" x14ac:dyDescent="0.25">
      <c r="A312" s="12"/>
      <c r="B312" s="12"/>
      <c r="C312" s="12"/>
      <c r="D312" s="12"/>
      <c r="E312" s="12"/>
      <c r="F312" s="12"/>
    </row>
    <row r="313" spans="1:6" ht="15.75" x14ac:dyDescent="0.25">
      <c r="A313" s="12"/>
      <c r="B313" s="12"/>
      <c r="C313" s="12"/>
      <c r="D313" s="12"/>
      <c r="E313" s="12"/>
      <c r="F313" s="12"/>
    </row>
    <row r="314" spans="1:6" ht="15.75" x14ac:dyDescent="0.25">
      <c r="A314" s="12"/>
      <c r="B314" s="12"/>
      <c r="C314" s="12"/>
      <c r="D314" s="12"/>
      <c r="E314" s="12"/>
      <c r="F314" s="12"/>
    </row>
    <row r="315" spans="1:6" ht="15.75" x14ac:dyDescent="0.25">
      <c r="A315" s="12"/>
      <c r="B315" s="12"/>
      <c r="C315" s="12"/>
      <c r="D315" s="12"/>
      <c r="E315" s="12"/>
      <c r="F315" s="12"/>
    </row>
    <row r="316" spans="1:6" ht="15.75" x14ac:dyDescent="0.25">
      <c r="A316" s="12"/>
      <c r="B316" s="12"/>
      <c r="C316" s="12"/>
      <c r="D316" s="12"/>
      <c r="E316" s="12"/>
      <c r="F316" s="12"/>
    </row>
    <row r="317" spans="1:6" ht="15.75" x14ac:dyDescent="0.25">
      <c r="A317" s="12"/>
      <c r="B317" s="12"/>
      <c r="C317" s="12"/>
      <c r="D317" s="12"/>
      <c r="E317" s="12"/>
      <c r="F317" s="12"/>
    </row>
    <row r="318" spans="1:6" ht="15.75" x14ac:dyDescent="0.25">
      <c r="A318" s="12"/>
      <c r="B318" s="12"/>
      <c r="C318" s="12"/>
      <c r="D318" s="12"/>
      <c r="E318" s="12"/>
      <c r="F318" s="12"/>
    </row>
    <row r="319" spans="1:6" ht="15.75" x14ac:dyDescent="0.25">
      <c r="A319" s="12"/>
      <c r="B319" s="12"/>
      <c r="C319" s="12"/>
      <c r="D319" s="12"/>
      <c r="E319" s="12"/>
      <c r="F319" s="12"/>
    </row>
    <row r="320" spans="1:6" ht="15.75" x14ac:dyDescent="0.25">
      <c r="A320" s="12"/>
      <c r="B320" s="12"/>
      <c r="C320" s="12"/>
      <c r="D320" s="12"/>
      <c r="E320" s="12"/>
      <c r="F320" s="12"/>
    </row>
    <row r="321" spans="1:6" ht="15.75" x14ac:dyDescent="0.25">
      <c r="A321" s="12"/>
      <c r="B321" s="12"/>
      <c r="C321" s="12"/>
      <c r="D321" s="12"/>
      <c r="E321" s="12"/>
      <c r="F321" s="12"/>
    </row>
  </sheetData>
  <mergeCells count="10">
    <mergeCell ref="B212:D212"/>
    <mergeCell ref="B250:D250"/>
    <mergeCell ref="B258:D258"/>
    <mergeCell ref="B299:D299"/>
    <mergeCell ref="A8:F8"/>
    <mergeCell ref="A9:F9"/>
    <mergeCell ref="A10:F10"/>
    <mergeCell ref="A12:F12"/>
    <mergeCell ref="A13:F13"/>
    <mergeCell ref="A15:F1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jbaez</dc:creator>
  <cp:lastModifiedBy>Luisa Tejada</cp:lastModifiedBy>
  <cp:lastPrinted>2015-06-25T11:55:06Z</cp:lastPrinted>
  <dcterms:created xsi:type="dcterms:W3CDTF">2014-03-06T12:38:53Z</dcterms:created>
  <dcterms:modified xsi:type="dcterms:W3CDTF">2015-11-17T19:08:25Z</dcterms:modified>
</cp:coreProperties>
</file>