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ejada\Desktop\"/>
    </mc:Choice>
  </mc:AlternateContent>
  <bookViews>
    <workbookView xWindow="240" yWindow="105" windowWidth="20115" windowHeight="7245" tabRatio="943" activeTab="4"/>
  </bookViews>
  <sheets>
    <sheet name="Ingreso Ene-2015" sheetId="2" r:id="rId1"/>
    <sheet name="Ingreso Feb-2015 " sheetId="6" r:id="rId2"/>
    <sheet name="Ingreso Mar-2015  " sheetId="8" r:id="rId3"/>
    <sheet name="Ingreso Abr-2015" sheetId="10" r:id="rId4"/>
    <sheet name="Ingresos Consolidados 2015" sheetId="12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K30" i="12" l="1"/>
  <c r="F51" i="10" l="1"/>
  <c r="F47" i="10"/>
  <c r="F50" i="10" s="1"/>
  <c r="F53" i="10" s="1"/>
  <c r="F54" i="10" s="1"/>
  <c r="F37" i="10"/>
  <c r="F35" i="10"/>
  <c r="F39" i="10" s="1"/>
  <c r="F23" i="10"/>
  <c r="I23" i="10" s="1"/>
  <c r="F40" i="10" l="1"/>
  <c r="F47" i="8" l="1"/>
  <c r="F50" i="8" s="1"/>
  <c r="F53" i="8" s="1"/>
  <c r="F35" i="8"/>
  <c r="F39" i="8" s="1"/>
  <c r="F37" i="8"/>
  <c r="F23" i="8"/>
  <c r="F47" i="6"/>
  <c r="F50" i="6" s="1"/>
  <c r="F53" i="6" s="1"/>
  <c r="F51" i="6"/>
  <c r="F35" i="6"/>
  <c r="F39" i="6" s="1"/>
  <c r="F37" i="6"/>
  <c r="F47" i="2"/>
  <c r="F51" i="2"/>
  <c r="F35" i="2"/>
  <c r="F39" i="2" s="1"/>
  <c r="F40" i="2" s="1"/>
  <c r="F37" i="2"/>
  <c r="F40" i="8" l="1"/>
  <c r="F54" i="6"/>
  <c r="F23" i="6" s="1"/>
  <c r="F51" i="8"/>
  <c r="F54" i="8" s="1"/>
  <c r="F50" i="2" l="1"/>
  <c r="F53" i="2" s="1"/>
  <c r="F54" i="2" s="1"/>
  <c r="F23" i="2" l="1"/>
  <c r="I23" i="2" s="1"/>
</calcChain>
</file>

<file path=xl/sharedStrings.xml><?xml version="1.0" encoding="utf-8"?>
<sst xmlns="http://schemas.openxmlformats.org/spreadsheetml/2006/main" count="220" uniqueCount="76">
  <si>
    <t>SUPERINTENDENCIA DE ELECTRICIDAD</t>
  </si>
  <si>
    <t>CODIGO:</t>
  </si>
  <si>
    <t>(3)</t>
  </si>
  <si>
    <t>TOTAL</t>
  </si>
  <si>
    <t>(2)</t>
  </si>
  <si>
    <t>(1)</t>
  </si>
  <si>
    <t>INFORME  DEL INGRESO</t>
  </si>
  <si>
    <t xml:space="preserve">INSTITUCION:     </t>
  </si>
  <si>
    <t>MES: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</si>
  <si>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</si>
  <si>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</si>
  <si>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</si>
  <si>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</si>
  <si>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</si>
  <si>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</si>
  <si>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</si>
  <si>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</si>
  <si>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</si>
  <si>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</si>
  <si>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</si>
  <si>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</si>
  <si>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</si>
  <si>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</si>
  <si>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</si>
  <si>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</si>
  <si>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</si>
  <si>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</si>
  <si>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</si>
  <si>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</si>
  <si>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INCREMENTO DE LAS CTAS X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</si>
  <si>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</si>
  <si>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</si>
  <si>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</si>
  <si>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</si>
  <si>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</si>
  <si>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</si>
  <si>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</si>
  <si>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</si>
  <si>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</si>
  <si>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</si>
  <si>
    <t>ENERO</t>
  </si>
  <si>
    <t>FEBRERO</t>
  </si>
  <si>
    <t>FEBRERO 2015</t>
  </si>
  <si>
    <t>ENERO 2015</t>
  </si>
  <si>
    <t>MARZO</t>
  </si>
  <si>
    <t>MARZO 2015</t>
  </si>
  <si>
    <t>DISMINUCION DE LAS CTAS. X PAGAR</t>
  </si>
  <si>
    <t>DISMINUCION DE LAS CTAS.X PAGAR</t>
  </si>
  <si>
    <t xml:space="preserve">INCREMENTO  EN   CAJA Y BANCO </t>
  </si>
  <si>
    <t>ABRIL</t>
  </si>
  <si>
    <t>ABRIL 2015</t>
  </si>
  <si>
    <t xml:space="preserve">                      "AÑO DE LA SUPERACION DEL ANALFABETISMO "</t>
  </si>
  <si>
    <t>FORM. 06</t>
  </si>
  <si>
    <t>PRESUPUESTO DE INGRESOS 2015</t>
  </si>
  <si>
    <t>CAPITULO</t>
  </si>
  <si>
    <t xml:space="preserve">          CÓDIGO:</t>
  </si>
  <si>
    <t>CLASIFICACION          INGRESOS</t>
  </si>
  <si>
    <t xml:space="preserve">DENOMINACIÓN </t>
  </si>
  <si>
    <t>FUENTE</t>
  </si>
  <si>
    <t>ORGANISMO FINANCIADOR</t>
  </si>
  <si>
    <t>INST. OTORGANTE</t>
  </si>
  <si>
    <t>SUBG</t>
  </si>
  <si>
    <t>1</t>
  </si>
  <si>
    <t>2</t>
  </si>
  <si>
    <t>3</t>
  </si>
  <si>
    <t>4</t>
  </si>
  <si>
    <t>5</t>
  </si>
  <si>
    <t>7</t>
  </si>
  <si>
    <t>FONDO GRAL. ADM. CENTRAL</t>
  </si>
  <si>
    <t>12100</t>
  </si>
  <si>
    <t>VTA. SERV. A EMPRESAS PUB. NO FINANC.</t>
  </si>
  <si>
    <t>12102</t>
  </si>
  <si>
    <t>TOTALES</t>
  </si>
  <si>
    <t xml:space="preserve">       LIC. GILBERTO HERNANDEZ</t>
  </si>
  <si>
    <t xml:space="preserve">       LIC.GENRRY RODRIGUEZ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</si>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</sst>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8" formatCode="_(* #,##0_);_(* \(#,##0\);_(* &quot;-&quot;??_);_(@_)"/>
    <numFmt numFmtId="169" formatCode="_(&quot;RD$&quot;* #,##0_);_(&quot;RD$&quot;* \(#,##0\);_(&quot;RD$&quot;* &quot;-&quot;??_);_(@_)"/>
    <numFmt numFmtId="170" formatCode="#,##0\ _€"/>
    <numFmt numFmtId="171" formatCode="&quot;RD$&quot;#,##0_);\(&quot;RD$&quot;#,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b/>
      <sz val="16"/>
      <name val="Arial"/>
      <family val="2"/>
    </font>
    <font>
      <b/>
      <sz val="1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5"/>
      <name val="Calibri"/>
      <family val="2"/>
    </font>
    <font>
      <b/>
      <sz val="25"/>
      <name val="Calibri"/>
      <family val="2"/>
    </font>
    <font>
      <b/>
      <sz val="18"/>
      <name val="Calibri"/>
      <family val="2"/>
    </font>
    <font>
      <b/>
      <sz val="18.399999999999999"/>
      <name val="Arial"/>
      <family val="2"/>
    </font>
    <font>
      <b/>
      <sz val="18.399999999999999"/>
      <name val="Calibri"/>
      <family val="2"/>
    </font>
    <font>
      <sz val="2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2" fillId="0" borderId="20" xfId="0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21" xfId="0" applyFont="1" applyBorder="1"/>
    <xf numFmtId="0" fontId="2" fillId="0" borderId="14" xfId="0" applyFont="1" applyBorder="1"/>
    <xf numFmtId="0" fontId="6" fillId="0" borderId="22" xfId="0" applyFont="1" applyBorder="1"/>
    <xf numFmtId="0" fontId="5" fillId="0" borderId="22" xfId="0" applyFont="1" applyBorder="1"/>
    <xf numFmtId="0" fontId="5" fillId="0" borderId="23" xfId="0" applyFont="1" applyBorder="1"/>
    <xf numFmtId="0" fontId="2" fillId="0" borderId="1" xfId="0" applyFont="1" applyBorder="1"/>
    <xf numFmtId="0" fontId="2" fillId="0" borderId="2" xfId="0" applyFont="1" applyBorder="1"/>
    <xf numFmtId="0" fontId="5" fillId="0" borderId="2" xfId="0" applyFont="1" applyBorder="1"/>
    <xf numFmtId="0" fontId="5" fillId="0" borderId="11" xfId="0" applyFont="1" applyBorder="1"/>
    <xf numFmtId="49" fontId="2" fillId="0" borderId="21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168" fontId="2" fillId="0" borderId="7" xfId="1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169" fontId="2" fillId="0" borderId="18" xfId="0" applyNumberFormat="1" applyFont="1" applyBorder="1" applyAlignment="1">
      <alignment horizontal="right"/>
    </xf>
    <xf numFmtId="170" fontId="2" fillId="0" borderId="18" xfId="2" applyNumberFormat="1" applyFont="1" applyBorder="1" applyAlignment="1">
      <alignment horizontal="center" wrapText="1"/>
    </xf>
    <xf numFmtId="169" fontId="2" fillId="0" borderId="18" xfId="0" applyNumberFormat="1" applyFont="1" applyBorder="1" applyAlignment="1"/>
    <xf numFmtId="3" fontId="2" fillId="0" borderId="18" xfId="0" applyNumberFormat="1" applyFont="1" applyBorder="1" applyAlignment="1"/>
    <xf numFmtId="3" fontId="2" fillId="0" borderId="18" xfId="0" applyNumberFormat="1" applyFont="1" applyFill="1" applyBorder="1" applyAlignment="1"/>
    <xf numFmtId="37" fontId="2" fillId="0" borderId="18" xfId="0" applyNumberFormat="1" applyFont="1" applyBorder="1" applyAlignment="1"/>
    <xf numFmtId="0" fontId="2" fillId="0" borderId="2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169" fontId="2" fillId="0" borderId="15" xfId="0" applyNumberFormat="1" applyFont="1" applyBorder="1" applyAlignment="1"/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41" fontId="2" fillId="0" borderId="23" xfId="2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center"/>
    </xf>
    <xf numFmtId="3" fontId="2" fillId="0" borderId="12" xfId="0" applyNumberFormat="1" applyFont="1" applyBorder="1"/>
    <xf numFmtId="0" fontId="5" fillId="0" borderId="20" xfId="0" applyFont="1" applyBorder="1"/>
    <xf numFmtId="3" fontId="5" fillId="0" borderId="32" xfId="0" applyNumberFormat="1" applyFont="1" applyBorder="1"/>
    <xf numFmtId="3" fontId="2" fillId="0" borderId="32" xfId="0" applyNumberFormat="1" applyFont="1" applyBorder="1"/>
    <xf numFmtId="0" fontId="2" fillId="0" borderId="0" xfId="0" applyFont="1" applyBorder="1"/>
    <xf numFmtId="3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41" fontId="2" fillId="0" borderId="12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41" fontId="5" fillId="0" borderId="32" xfId="0" applyNumberFormat="1" applyFont="1" applyBorder="1"/>
    <xf numFmtId="41" fontId="2" fillId="0" borderId="12" xfId="0" applyNumberFormat="1" applyFont="1" applyBorder="1" applyAlignment="1"/>
    <xf numFmtId="37" fontId="5" fillId="0" borderId="32" xfId="0" applyNumberFormat="1" applyFont="1" applyBorder="1" applyAlignment="1">
      <alignment horizontal="right"/>
    </xf>
    <xf numFmtId="37" fontId="5" fillId="0" borderId="32" xfId="0" applyNumberFormat="1" applyFont="1" applyBorder="1"/>
    <xf numFmtId="37" fontId="2" fillId="0" borderId="12" xfId="0" applyNumberFormat="1" applyFont="1" applyBorder="1"/>
    <xf numFmtId="41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readingOrder="2"/>
    </xf>
    <xf numFmtId="0" fontId="5" fillId="0" borderId="16" xfId="0" applyFont="1" applyBorder="1"/>
    <xf numFmtId="0" fontId="8" fillId="0" borderId="16" xfId="0" applyFont="1" applyBorder="1" applyAlignment="1">
      <alignment horizontal="center" readingOrder="2"/>
    </xf>
    <xf numFmtId="41" fontId="0" fillId="0" borderId="0" xfId="0" applyNumberFormat="1"/>
    <xf numFmtId="0" fontId="2" fillId="0" borderId="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2" xfId="0" applyFont="1" applyBorder="1" applyAlignment="1"/>
    <xf numFmtId="17" fontId="14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16" fillId="2" borderId="11" xfId="0" applyFont="1" applyFill="1" applyBorder="1"/>
    <xf numFmtId="0" fontId="17" fillId="3" borderId="2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/>
    <xf numFmtId="0" fontId="15" fillId="0" borderId="0" xfId="0" applyFont="1" applyBorder="1" applyAlignment="1"/>
    <xf numFmtId="0" fontId="13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/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shrinkToFit="1"/>
    </xf>
    <xf numFmtId="0" fontId="13" fillId="0" borderId="0" xfId="0" applyFont="1" applyBorder="1" applyAlignment="1"/>
    <xf numFmtId="0" fontId="15" fillId="0" borderId="0" xfId="0" applyFont="1" applyBorder="1"/>
    <xf numFmtId="0" fontId="13" fillId="0" borderId="0" xfId="0" applyFont="1" applyBorder="1" applyAlignment="1">
      <alignment horizontal="left" vertical="top"/>
    </xf>
    <xf numFmtId="0" fontId="0" fillId="0" borderId="0" xfId="0" applyBorder="1"/>
    <xf numFmtId="0" fontId="0" fillId="0" borderId="21" xfId="0" applyBorder="1"/>
    <xf numFmtId="0" fontId="13" fillId="0" borderId="21" xfId="0" applyFont="1" applyBorder="1" applyAlignment="1">
      <alignment horizontal="left"/>
    </xf>
    <xf numFmtId="0" fontId="13" fillId="0" borderId="21" xfId="0" applyFont="1" applyBorder="1" applyAlignment="1"/>
    <xf numFmtId="0" fontId="15" fillId="0" borderId="14" xfId="0" applyFont="1" applyBorder="1" applyAlignment="1"/>
    <xf numFmtId="0" fontId="15" fillId="0" borderId="22" xfId="0" applyFont="1" applyBorder="1" applyAlignment="1"/>
    <xf numFmtId="0" fontId="13" fillId="0" borderId="22" xfId="0" applyFont="1" applyBorder="1"/>
    <xf numFmtId="0" fontId="15" fillId="0" borderId="22" xfId="0" applyFont="1" applyBorder="1"/>
    <xf numFmtId="0" fontId="13" fillId="0" borderId="22" xfId="0" applyFont="1" applyBorder="1" applyAlignment="1">
      <alignment vertical="top"/>
    </xf>
    <xf numFmtId="0" fontId="13" fillId="0" borderId="22" xfId="0" applyFont="1" applyBorder="1" applyAlignment="1">
      <alignment horizontal="left" vertical="top"/>
    </xf>
    <xf numFmtId="0" fontId="15" fillId="0" borderId="23" xfId="0" applyFont="1" applyBorder="1"/>
    <xf numFmtId="0" fontId="13" fillId="2" borderId="3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9" fontId="13" fillId="4" borderId="27" xfId="0" applyNumberFormat="1" applyFont="1" applyFill="1" applyBorder="1" applyAlignment="1">
      <alignment horizontal="center" vertical="center" wrapText="1"/>
    </xf>
    <xf numFmtId="49" fontId="13" fillId="4" borderId="42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9" fontId="13" fillId="4" borderId="28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0" xfId="0" applyFont="1" applyBorder="1"/>
    <xf numFmtId="0" fontId="14" fillId="0" borderId="21" xfId="0" applyFont="1" applyBorder="1" applyAlignment="1">
      <alignment vertical="top"/>
    </xf>
    <xf numFmtId="170" fontId="20" fillId="0" borderId="20" xfId="0" applyNumberFormat="1" applyFont="1" applyBorder="1"/>
    <xf numFmtId="170" fontId="20" fillId="0" borderId="21" xfId="0" applyNumberFormat="1" applyFont="1" applyBorder="1"/>
    <xf numFmtId="0" fontId="14" fillId="0" borderId="20" xfId="0" applyFont="1" applyBorder="1" applyAlignment="1">
      <alignment vertical="top"/>
    </xf>
    <xf numFmtId="170" fontId="20" fillId="0" borderId="20" xfId="0" applyNumberFormat="1" applyFont="1" applyBorder="1" applyAlignment="1">
      <alignment horizontal="center"/>
    </xf>
    <xf numFmtId="170" fontId="20" fillId="0" borderId="21" xfId="0" applyNumberFormat="1" applyFont="1" applyBorder="1" applyAlignment="1">
      <alignment horizontal="center"/>
    </xf>
    <xf numFmtId="0" fontId="18" fillId="0" borderId="20" xfId="0" applyFont="1" applyFill="1" applyBorder="1"/>
    <xf numFmtId="0" fontId="18" fillId="0" borderId="21" xfId="0" applyFont="1" applyFill="1" applyBorder="1"/>
    <xf numFmtId="0" fontId="14" fillId="0" borderId="21" xfId="0" applyFont="1" applyBorder="1"/>
    <xf numFmtId="0" fontId="18" fillId="0" borderId="14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0" fontId="21" fillId="2" borderId="1" xfId="0" applyFont="1" applyFill="1" applyBorder="1"/>
    <xf numFmtId="0" fontId="21" fillId="2" borderId="2" xfId="0" applyFont="1" applyFill="1" applyBorder="1"/>
    <xf numFmtId="0" fontId="14" fillId="2" borderId="2" xfId="0" applyFont="1" applyFill="1" applyBorder="1" applyAlignment="1">
      <alignment horizontal="center" vertical="center" wrapText="1"/>
    </xf>
    <xf numFmtId="171" fontId="20" fillId="2" borderId="2" xfId="0" applyNumberFormat="1" applyFont="1" applyFill="1" applyBorder="1" applyAlignment="1">
      <alignment horizontal="center" vertical="center" wrapText="1"/>
    </xf>
    <xf numFmtId="171" fontId="20" fillId="2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71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3" fillId="0" borderId="0" xfId="0" applyFont="1"/>
    <xf numFmtId="0" fontId="13" fillId="0" borderId="0" xfId="0" applyFont="1"/>
    <xf numFmtId="0" fontId="22" fillId="0" borderId="0" xfId="0" applyFont="1"/>
    <xf numFmtId="0" fontId="15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124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171575" y="21590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62175" y="2159000"/>
          <a:ext cx="3114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495925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734550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734550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771775" y="2159000"/>
          <a:ext cx="69627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152525" y="21590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362575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200150" y="21590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486400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104900" y="21590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324475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448300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0</xdr:row>
      <xdr:rowOff>0</xdr:rowOff>
    </xdr:from>
    <xdr:to>
      <xdr:col>5</xdr:col>
      <xdr:colOff>3314700</xdr:colOff>
      <xdr:row>8</xdr:row>
      <xdr:rowOff>104775</xdr:rowOff>
    </xdr:to>
    <xdr:pic>
      <xdr:nvPicPr>
        <xdr:cNvPr id="2" name="Picture 6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0"/>
          <a:ext cx="22764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JECUCION%20PRESUPUESTARIA%20DE%20ENERO%20A%20DICIEMBRE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- enero-2015"/>
      <sheetName val="Ingreso ener-2015"/>
      <sheetName val="Gasto- Febrero-2015 "/>
      <sheetName val="Ingreso Febre-2015 "/>
      <sheetName val="Gasto- Marz-2015  "/>
      <sheetName val="Ingreso Marz-2015  "/>
      <sheetName val="GASTO ABRIL-2015"/>
      <sheetName val="INGRESO ABRIL-2015"/>
      <sheetName val="Gasto- Junio-2015  "/>
      <sheetName val="Ingreso junio-2015  "/>
      <sheetName val="VARIACIONES"/>
    </sheetNames>
    <sheetDataSet>
      <sheetData sheetId="0" refreshError="1">
        <row r="171">
          <cell r="H171">
            <v>65707364.009999998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topLeftCell="A13" zoomScale="60" zoomScaleNormal="100" workbookViewId="0">
      <selection activeCell="F20" sqref="F20"/>
    </sheetView>
  </sheetViews>
  <sheetFormatPr baseColWidth="10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26.85546875" bestFit="1" customWidth="1"/>
    <col min="9" max="9" width="21.140625" customWidth="1"/>
  </cols>
  <sheetData>
    <row r="1" spans="1:6" ht="15.75" thickBot="1" x14ac:dyDescent="0.3"/>
    <row r="2" spans="1:6" ht="23.25" thickBot="1" x14ac:dyDescent="0.35">
      <c r="A2" s="79" t="s">
        <v>5</v>
      </c>
      <c r="B2" s="80"/>
      <c r="C2" s="80"/>
      <c r="D2" s="80"/>
      <c r="E2" s="80"/>
      <c r="F2" s="81"/>
    </row>
    <row r="3" spans="1:6" ht="22.5" x14ac:dyDescent="0.3">
      <c r="A3" s="82" t="s">
        <v>6</v>
      </c>
      <c r="B3" s="83"/>
      <c r="C3" s="83"/>
      <c r="D3" s="83"/>
      <c r="E3" s="83"/>
      <c r="F3" s="84"/>
    </row>
    <row r="4" spans="1:6" ht="22.5" x14ac:dyDescent="0.3">
      <c r="A4" s="1"/>
      <c r="B4" s="2"/>
      <c r="C4" s="2"/>
      <c r="D4" s="2"/>
      <c r="E4" s="2"/>
      <c r="F4" s="3"/>
    </row>
    <row r="5" spans="1:6" ht="22.5" x14ac:dyDescent="0.3">
      <c r="A5" s="4" t="s">
        <v>7</v>
      </c>
      <c r="B5" s="5"/>
      <c r="C5" s="5" t="s">
        <v>0</v>
      </c>
      <c r="D5" s="5"/>
      <c r="E5" s="6"/>
      <c r="F5" s="7"/>
    </row>
    <row r="6" spans="1:6" ht="22.5" x14ac:dyDescent="0.3">
      <c r="A6" s="8" t="s">
        <v>1</v>
      </c>
      <c r="B6" s="85">
        <v>5139</v>
      </c>
      <c r="C6" s="85"/>
      <c r="D6" s="9"/>
      <c r="E6" s="10"/>
      <c r="F6" s="11"/>
    </row>
    <row r="7" spans="1:6" ht="22.5" x14ac:dyDescent="0.3">
      <c r="A7" s="8" t="s">
        <v>8</v>
      </c>
      <c r="B7" s="86" t="s">
        <v>40</v>
      </c>
      <c r="C7" s="87"/>
      <c r="D7" s="9"/>
      <c r="E7" s="10"/>
      <c r="F7" s="11"/>
    </row>
    <row r="8" spans="1:6" ht="23.25" thickBot="1" x14ac:dyDescent="0.35">
      <c r="A8" s="12" t="s">
        <v>9</v>
      </c>
      <c r="B8" s="88">
        <v>2015</v>
      </c>
      <c r="C8" s="88"/>
      <c r="D8" s="13"/>
      <c r="E8" s="14"/>
      <c r="F8" s="15"/>
    </row>
    <row r="9" spans="1:6" ht="23.25" thickBot="1" x14ac:dyDescent="0.35">
      <c r="A9" s="16"/>
      <c r="B9" s="17"/>
      <c r="C9" s="18"/>
      <c r="D9" s="18"/>
      <c r="E9" s="18"/>
      <c r="F9" s="19"/>
    </row>
    <row r="10" spans="1:6" ht="23.25" thickBot="1" x14ac:dyDescent="0.35">
      <c r="A10" s="89"/>
      <c r="B10" s="90"/>
      <c r="C10" s="90"/>
      <c r="D10" s="90"/>
      <c r="E10" s="90"/>
      <c r="F10" s="91"/>
    </row>
    <row r="11" spans="1:6" x14ac:dyDescent="0.25">
      <c r="A11" s="92" t="s">
        <v>10</v>
      </c>
      <c r="B11" s="93"/>
      <c r="C11" s="93"/>
      <c r="D11" s="94" t="s">
        <v>11</v>
      </c>
      <c r="E11" s="93" t="s">
        <v>12</v>
      </c>
      <c r="F11" s="97" t="s">
        <v>13</v>
      </c>
    </row>
    <row r="12" spans="1:6" x14ac:dyDescent="0.25">
      <c r="A12" s="92"/>
      <c r="B12" s="93"/>
      <c r="C12" s="93"/>
      <c r="D12" s="94"/>
      <c r="E12" s="93"/>
      <c r="F12" s="97"/>
    </row>
    <row r="13" spans="1:6" ht="22.5" x14ac:dyDescent="0.3">
      <c r="A13" s="98" t="s">
        <v>4</v>
      </c>
      <c r="B13" s="99"/>
      <c r="C13" s="99"/>
      <c r="D13" s="95"/>
      <c r="E13" s="96"/>
      <c r="F13" s="20"/>
    </row>
    <row r="14" spans="1:6" ht="22.5" x14ac:dyDescent="0.25">
      <c r="A14" s="21" t="s">
        <v>14</v>
      </c>
      <c r="B14" s="22" t="s">
        <v>15</v>
      </c>
      <c r="C14" s="22" t="s">
        <v>16</v>
      </c>
      <c r="D14" s="23" t="s">
        <v>2</v>
      </c>
      <c r="E14" s="24" t="s">
        <v>17</v>
      </c>
      <c r="F14" s="25" t="s">
        <v>18</v>
      </c>
    </row>
    <row r="15" spans="1:6" ht="22.5" x14ac:dyDescent="0.3">
      <c r="A15" s="26">
        <v>4</v>
      </c>
      <c r="B15" s="27">
        <v>1</v>
      </c>
      <c r="C15" s="28">
        <v>201</v>
      </c>
      <c r="D15" s="29" t="s">
        <v>19</v>
      </c>
      <c r="E15" s="28">
        <v>100</v>
      </c>
      <c r="F15" s="30">
        <v>6333333.3300000001</v>
      </c>
    </row>
    <row r="16" spans="1:6" ht="22.5" x14ac:dyDescent="0.3">
      <c r="A16" s="31"/>
      <c r="B16" s="32"/>
      <c r="C16" s="33"/>
      <c r="D16" s="34"/>
      <c r="E16" s="33"/>
      <c r="F16" s="35"/>
    </row>
    <row r="17" spans="1:9" ht="22.5" x14ac:dyDescent="0.3">
      <c r="A17" s="31">
        <v>5</v>
      </c>
      <c r="B17" s="32">
        <v>1</v>
      </c>
      <c r="C17" s="33">
        <v>299</v>
      </c>
      <c r="D17" s="34" t="s">
        <v>20</v>
      </c>
      <c r="E17" s="33">
        <v>9995</v>
      </c>
      <c r="F17" s="36">
        <v>50359930.060000002</v>
      </c>
    </row>
    <row r="18" spans="1:9" ht="22.5" x14ac:dyDescent="0.3">
      <c r="A18" s="31"/>
      <c r="B18" s="32"/>
      <c r="C18" s="33"/>
      <c r="D18" s="34"/>
      <c r="E18" s="33"/>
      <c r="F18" s="37"/>
    </row>
    <row r="19" spans="1:9" ht="22.5" x14ac:dyDescent="0.3">
      <c r="A19" s="31"/>
      <c r="B19" s="32"/>
      <c r="C19" s="33"/>
      <c r="D19" s="34" t="s">
        <v>21</v>
      </c>
      <c r="E19" s="33">
        <v>9995</v>
      </c>
      <c r="F19" s="38">
        <v>9014101</v>
      </c>
    </row>
    <row r="20" spans="1:9" ht="22.5" x14ac:dyDescent="0.3">
      <c r="A20" s="31"/>
      <c r="B20" s="32"/>
      <c r="C20" s="33"/>
      <c r="D20" s="34"/>
      <c r="E20" s="33"/>
      <c r="F20" s="39"/>
    </row>
    <row r="21" spans="1:9" ht="22.5" x14ac:dyDescent="0.3">
      <c r="A21" s="31"/>
      <c r="B21" s="32"/>
      <c r="C21" s="33"/>
      <c r="D21" s="34" t="s">
        <v>22</v>
      </c>
      <c r="E21" s="33">
        <v>9995</v>
      </c>
      <c r="F21" s="40"/>
    </row>
    <row r="22" spans="1:9" ht="22.5" x14ac:dyDescent="0.3">
      <c r="A22" s="41"/>
      <c r="B22" s="42"/>
      <c r="C22" s="43"/>
      <c r="D22" s="44"/>
      <c r="E22" s="43"/>
      <c r="F22" s="45"/>
    </row>
    <row r="23" spans="1:9" ht="23.25" thickBot="1" x14ac:dyDescent="0.3">
      <c r="A23" s="46"/>
      <c r="B23" s="47"/>
      <c r="C23" s="48"/>
      <c r="D23" s="49" t="s">
        <v>3</v>
      </c>
      <c r="E23" s="50"/>
      <c r="F23" s="51">
        <f>SUM(F15:F22)</f>
        <v>65707364.390000001</v>
      </c>
      <c r="I23" s="75" t="e">
        <f>+F23-#REF!</f>
        <v>#REF!</v>
      </c>
    </row>
    <row r="24" spans="1:9" ht="22.5" x14ac:dyDescent="0.3">
      <c r="A24" s="52"/>
      <c r="B24" s="52"/>
      <c r="C24" s="52"/>
      <c r="D24" s="53"/>
      <c r="E24" s="53"/>
      <c r="F24" s="54"/>
    </row>
    <row r="25" spans="1:9" ht="22.5" x14ac:dyDescent="0.3">
      <c r="A25" s="54"/>
      <c r="B25" s="54"/>
      <c r="C25" s="54"/>
      <c r="D25" s="54"/>
      <c r="E25" s="54"/>
      <c r="F25" s="54"/>
    </row>
    <row r="26" spans="1:9" ht="22.5" x14ac:dyDescent="0.3">
      <c r="A26" s="78" t="s">
        <v>0</v>
      </c>
      <c r="B26" s="78"/>
      <c r="C26" s="78"/>
      <c r="D26" s="78"/>
      <c r="E26" s="78"/>
      <c r="F26" s="78"/>
    </row>
    <row r="27" spans="1:9" ht="22.5" x14ac:dyDescent="0.3">
      <c r="A27" s="54"/>
      <c r="B27" s="54"/>
      <c r="C27" s="54"/>
      <c r="D27" s="54"/>
      <c r="E27" s="54"/>
      <c r="F27" s="54"/>
    </row>
    <row r="28" spans="1:9" ht="22.5" x14ac:dyDescent="0.3">
      <c r="A28" s="101" t="s">
        <v>23</v>
      </c>
      <c r="B28" s="101"/>
      <c r="C28" s="101"/>
      <c r="D28" s="101"/>
      <c r="E28" s="101"/>
      <c r="F28" s="101"/>
    </row>
    <row r="29" spans="1:9" ht="22.5" x14ac:dyDescent="0.3">
      <c r="A29" s="102" t="s">
        <v>43</v>
      </c>
      <c r="B29" s="102"/>
      <c r="C29" s="102"/>
      <c r="D29" s="102"/>
      <c r="E29" s="102"/>
      <c r="F29" s="102"/>
    </row>
    <row r="30" spans="1:9" ht="23.25" thickBot="1" x14ac:dyDescent="0.35">
      <c r="A30" s="101" t="s">
        <v>24</v>
      </c>
      <c r="B30" s="101"/>
      <c r="C30" s="101"/>
      <c r="D30" s="101"/>
      <c r="E30" s="101"/>
      <c r="F30" s="101"/>
    </row>
    <row r="31" spans="1:9" ht="23.25" thickBot="1" x14ac:dyDescent="0.35">
      <c r="A31" s="16" t="s">
        <v>25</v>
      </c>
      <c r="B31" s="17"/>
      <c r="C31" s="17"/>
      <c r="D31" s="18"/>
      <c r="E31" s="19"/>
      <c r="F31" s="56">
        <v>127724821</v>
      </c>
    </row>
    <row r="32" spans="1:9" ht="22.5" x14ac:dyDescent="0.3">
      <c r="A32" s="57" t="s">
        <v>26</v>
      </c>
      <c r="B32" s="10"/>
      <c r="C32" s="10"/>
      <c r="D32" s="10"/>
      <c r="E32" s="11"/>
      <c r="F32" s="58">
        <v>1270152</v>
      </c>
    </row>
    <row r="33" spans="1:6" ht="22.5" x14ac:dyDescent="0.3">
      <c r="A33" s="57"/>
      <c r="B33" s="10"/>
      <c r="C33" s="10"/>
      <c r="D33" s="10"/>
      <c r="E33" s="11"/>
      <c r="F33" s="59"/>
    </row>
    <row r="34" spans="1:6" ht="23.25" thickBot="1" x14ac:dyDescent="0.35">
      <c r="A34" s="57" t="s">
        <v>27</v>
      </c>
      <c r="B34" s="10"/>
      <c r="C34" s="10"/>
      <c r="D34" s="10"/>
      <c r="E34" s="11"/>
      <c r="F34" s="58">
        <v>12664900</v>
      </c>
    </row>
    <row r="35" spans="1:6" ht="23.25" thickBot="1" x14ac:dyDescent="0.35">
      <c r="A35" s="16" t="s">
        <v>28</v>
      </c>
      <c r="B35" s="17"/>
      <c r="C35" s="17"/>
      <c r="D35" s="17"/>
      <c r="E35" s="19"/>
      <c r="F35" s="56">
        <f>+F32+F31-F34</f>
        <v>116330073</v>
      </c>
    </row>
    <row r="36" spans="1:6" ht="22.5" x14ac:dyDescent="0.3">
      <c r="A36" s="8"/>
      <c r="B36" s="60"/>
      <c r="C36" s="60"/>
      <c r="D36" s="60"/>
      <c r="E36" s="11"/>
      <c r="F36" s="59"/>
    </row>
    <row r="37" spans="1:6" ht="22.5" x14ac:dyDescent="0.3">
      <c r="A37" s="57" t="s">
        <v>25</v>
      </c>
      <c r="B37" s="10"/>
      <c r="C37" s="10"/>
      <c r="D37" s="10"/>
      <c r="E37" s="11"/>
      <c r="F37" s="58">
        <f>+F31</f>
        <v>127724821</v>
      </c>
    </row>
    <row r="38" spans="1:6" ht="22.5" x14ac:dyDescent="0.3">
      <c r="A38" s="57"/>
      <c r="B38" s="10"/>
      <c r="C38" s="10"/>
      <c r="D38" s="10"/>
      <c r="E38" s="11"/>
      <c r="F38" s="58"/>
    </row>
    <row r="39" spans="1:6" ht="23.25" thickBot="1" x14ac:dyDescent="0.35">
      <c r="A39" s="57" t="s">
        <v>28</v>
      </c>
      <c r="B39" s="10"/>
      <c r="C39" s="10"/>
      <c r="D39" s="10"/>
      <c r="E39" s="11"/>
      <c r="F39" s="58">
        <f>+F35</f>
        <v>116330073</v>
      </c>
    </row>
    <row r="40" spans="1:6" ht="23.25" thickBot="1" x14ac:dyDescent="0.35">
      <c r="A40" s="16" t="s">
        <v>47</v>
      </c>
      <c r="B40" s="17"/>
      <c r="C40" s="17"/>
      <c r="D40" s="17"/>
      <c r="E40" s="19"/>
      <c r="F40" s="56">
        <f>+F37-F39</f>
        <v>11394748</v>
      </c>
    </row>
    <row r="41" spans="1:6" ht="22.5" x14ac:dyDescent="0.3">
      <c r="A41" s="10"/>
      <c r="B41" s="10"/>
      <c r="C41" s="10"/>
      <c r="D41" s="10"/>
      <c r="E41" s="10"/>
      <c r="F41" s="61"/>
    </row>
    <row r="42" spans="1:6" ht="22.5" x14ac:dyDescent="0.3">
      <c r="A42" s="101" t="s">
        <v>30</v>
      </c>
      <c r="B42" s="101"/>
      <c r="C42" s="101"/>
      <c r="D42" s="101"/>
      <c r="E42" s="101"/>
      <c r="F42" s="101"/>
    </row>
    <row r="43" spans="1:6" ht="22.5" x14ac:dyDescent="0.3">
      <c r="A43" s="102" t="s">
        <v>43</v>
      </c>
      <c r="B43" s="102"/>
      <c r="C43" s="102"/>
      <c r="D43" s="102"/>
      <c r="E43" s="102"/>
      <c r="F43" s="102"/>
    </row>
    <row r="44" spans="1:6" ht="22.5" x14ac:dyDescent="0.3">
      <c r="A44" s="101" t="s">
        <v>24</v>
      </c>
      <c r="B44" s="101"/>
      <c r="C44" s="101"/>
      <c r="D44" s="101"/>
      <c r="E44" s="101"/>
      <c r="F44" s="101"/>
    </row>
    <row r="45" spans="1:6" ht="23.25" thickBot="1" x14ac:dyDescent="0.35">
      <c r="A45" s="62"/>
      <c r="B45" s="62"/>
      <c r="C45" s="62"/>
      <c r="D45" s="62"/>
      <c r="E45" s="62"/>
      <c r="F45" s="62"/>
    </row>
    <row r="46" spans="1:6" ht="23.25" thickBot="1" x14ac:dyDescent="0.35">
      <c r="A46" s="16" t="s">
        <v>31</v>
      </c>
      <c r="B46" s="17"/>
      <c r="C46" s="17"/>
      <c r="D46" s="18"/>
      <c r="E46" s="19"/>
      <c r="F46" s="63">
        <v>583225246</v>
      </c>
    </row>
    <row r="47" spans="1:6" ht="22.5" x14ac:dyDescent="0.3">
      <c r="A47" s="57" t="s">
        <v>32</v>
      </c>
      <c r="B47" s="10"/>
      <c r="C47" s="10"/>
      <c r="D47" s="10"/>
      <c r="E47" s="11"/>
      <c r="F47" s="64">
        <f>+F15+F17</f>
        <v>56693263.390000001</v>
      </c>
    </row>
    <row r="48" spans="1:6" ht="22.5" x14ac:dyDescent="0.3">
      <c r="A48" s="57"/>
      <c r="B48" s="10"/>
      <c r="C48" s="10"/>
      <c r="D48" s="10"/>
      <c r="E48" s="11"/>
      <c r="F48" s="65"/>
    </row>
    <row r="49" spans="1:6" ht="23.25" thickBot="1" x14ac:dyDescent="0.35">
      <c r="A49" s="57" t="s">
        <v>33</v>
      </c>
      <c r="B49" s="10"/>
      <c r="C49" s="10"/>
      <c r="D49" s="10"/>
      <c r="E49" s="11"/>
      <c r="F49" s="64">
        <v>65707364</v>
      </c>
    </row>
    <row r="50" spans="1:6" ht="23.25" thickBot="1" x14ac:dyDescent="0.35">
      <c r="A50" s="16" t="s">
        <v>34</v>
      </c>
      <c r="B50" s="17"/>
      <c r="C50" s="17"/>
      <c r="D50" s="17"/>
      <c r="E50" s="19"/>
      <c r="F50" s="66">
        <f>+SUM(F46:F47)-F49</f>
        <v>574211145.38999999</v>
      </c>
    </row>
    <row r="51" spans="1:6" ht="22.5" x14ac:dyDescent="0.3">
      <c r="A51" s="57" t="s">
        <v>35</v>
      </c>
      <c r="B51" s="10"/>
      <c r="C51" s="10"/>
      <c r="D51" s="10"/>
      <c r="E51" s="11"/>
      <c r="F51" s="67">
        <f>+F46</f>
        <v>583225246</v>
      </c>
    </row>
    <row r="52" spans="1:6" ht="22.5" x14ac:dyDescent="0.3">
      <c r="A52" s="57"/>
      <c r="B52" s="10"/>
      <c r="C52" s="10"/>
      <c r="D52" s="10"/>
      <c r="E52" s="11"/>
      <c r="F52" s="68"/>
    </row>
    <row r="53" spans="1:6" ht="23.25" thickBot="1" x14ac:dyDescent="0.35">
      <c r="A53" s="57" t="s">
        <v>34</v>
      </c>
      <c r="B53" s="10"/>
      <c r="C53" s="10"/>
      <c r="D53" s="10"/>
      <c r="E53" s="11"/>
      <c r="F53" s="67">
        <f>+F50</f>
        <v>574211145.38999999</v>
      </c>
    </row>
    <row r="54" spans="1:6" ht="23.25" thickBot="1" x14ac:dyDescent="0.35">
      <c r="A54" s="16" t="s">
        <v>36</v>
      </c>
      <c r="B54" s="17"/>
      <c r="C54" s="17"/>
      <c r="D54" s="17"/>
      <c r="E54" s="19"/>
      <c r="F54" s="69">
        <f>+F51-F53</f>
        <v>9014100.6100000143</v>
      </c>
    </row>
    <row r="55" spans="1:6" ht="22.5" x14ac:dyDescent="0.3">
      <c r="A55" s="54"/>
      <c r="B55" s="54"/>
      <c r="C55" s="54"/>
      <c r="D55" s="54"/>
      <c r="E55" s="54"/>
      <c r="F55" s="54"/>
    </row>
    <row r="56" spans="1:6" ht="22.5" x14ac:dyDescent="0.3">
      <c r="A56" s="54"/>
      <c r="B56" s="54"/>
      <c r="C56" s="54"/>
      <c r="D56" s="54"/>
      <c r="E56" s="54"/>
      <c r="F56" s="70"/>
    </row>
    <row r="57" spans="1:6" ht="22.5" x14ac:dyDescent="0.3">
      <c r="A57" s="71"/>
      <c r="B57" s="54"/>
      <c r="C57" s="54"/>
      <c r="D57" s="54"/>
      <c r="E57" s="54"/>
      <c r="F57" s="70"/>
    </row>
    <row r="58" spans="1:6" ht="22.5" x14ac:dyDescent="0.3">
      <c r="A58" s="54"/>
      <c r="B58" s="72"/>
      <c r="C58" s="54"/>
      <c r="D58" s="54"/>
      <c r="E58" s="54"/>
      <c r="F58" s="70"/>
    </row>
    <row r="59" spans="1:6" ht="22.5" x14ac:dyDescent="0.3">
      <c r="A59" s="73"/>
      <c r="B59" s="74"/>
      <c r="C59" s="73"/>
      <c r="D59" s="54"/>
      <c r="E59" s="54"/>
      <c r="F59" s="70"/>
    </row>
    <row r="60" spans="1:6" ht="22.5" x14ac:dyDescent="0.3">
      <c r="A60" s="100" t="s">
        <v>37</v>
      </c>
      <c r="B60" s="100"/>
      <c r="C60" s="100"/>
      <c r="D60" s="54"/>
      <c r="E60" s="54"/>
      <c r="F60" s="54"/>
    </row>
    <row r="61" spans="1:6" ht="22.5" x14ac:dyDescent="0.3">
      <c r="A61" s="100" t="s">
        <v>38</v>
      </c>
      <c r="B61" s="100"/>
      <c r="C61" s="100"/>
      <c r="D61" s="54"/>
      <c r="E61" s="54"/>
      <c r="F61" s="54"/>
    </row>
    <row r="62" spans="1:6" ht="22.5" x14ac:dyDescent="0.3">
      <c r="A62" s="100" t="s">
        <v>39</v>
      </c>
      <c r="B62" s="100"/>
      <c r="C62" s="100"/>
      <c r="D62" s="54"/>
      <c r="E62" s="54"/>
      <c r="F62" s="54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A31" zoomScale="60" zoomScaleNormal="100" workbookViewId="0">
      <selection activeCell="A26" sqref="A26:F26"/>
    </sheetView>
  </sheetViews>
  <sheetFormatPr baseColWidth="10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26.85546875" bestFit="1" customWidth="1"/>
  </cols>
  <sheetData>
    <row r="1" spans="1:6" ht="15.75" thickBot="1" x14ac:dyDescent="0.3"/>
    <row r="2" spans="1:6" ht="23.25" thickBot="1" x14ac:dyDescent="0.35">
      <c r="A2" s="79" t="s">
        <v>5</v>
      </c>
      <c r="B2" s="80"/>
      <c r="C2" s="80"/>
      <c r="D2" s="80"/>
      <c r="E2" s="80"/>
      <c r="F2" s="81"/>
    </row>
    <row r="3" spans="1:6" ht="22.5" x14ac:dyDescent="0.3">
      <c r="A3" s="82" t="s">
        <v>6</v>
      </c>
      <c r="B3" s="83"/>
      <c r="C3" s="83"/>
      <c r="D3" s="83"/>
      <c r="E3" s="83"/>
      <c r="F3" s="84"/>
    </row>
    <row r="4" spans="1:6" ht="22.5" x14ac:dyDescent="0.3">
      <c r="A4" s="1"/>
      <c r="B4" s="55"/>
      <c r="C4" s="55"/>
      <c r="D4" s="55"/>
      <c r="E4" s="55"/>
      <c r="F4" s="3"/>
    </row>
    <row r="5" spans="1:6" ht="22.5" x14ac:dyDescent="0.3">
      <c r="A5" s="4" t="s">
        <v>7</v>
      </c>
      <c r="B5" s="5"/>
      <c r="C5" s="5" t="s">
        <v>0</v>
      </c>
      <c r="D5" s="5"/>
      <c r="E5" s="6"/>
      <c r="F5" s="7"/>
    </row>
    <row r="6" spans="1:6" ht="22.5" x14ac:dyDescent="0.3">
      <c r="A6" s="8" t="s">
        <v>1</v>
      </c>
      <c r="B6" s="85">
        <v>5139</v>
      </c>
      <c r="C6" s="85"/>
      <c r="D6" s="9"/>
      <c r="E6" s="10"/>
      <c r="F6" s="11"/>
    </row>
    <row r="7" spans="1:6" ht="22.5" x14ac:dyDescent="0.3">
      <c r="A7" s="8" t="s">
        <v>8</v>
      </c>
      <c r="B7" s="86" t="s">
        <v>41</v>
      </c>
      <c r="C7" s="87"/>
      <c r="D7" s="9"/>
      <c r="E7" s="10"/>
      <c r="F7" s="11"/>
    </row>
    <row r="8" spans="1:6" ht="23.25" thickBot="1" x14ac:dyDescent="0.35">
      <c r="A8" s="12" t="s">
        <v>9</v>
      </c>
      <c r="B8" s="88">
        <v>2015</v>
      </c>
      <c r="C8" s="88"/>
      <c r="D8" s="13"/>
      <c r="E8" s="14"/>
      <c r="F8" s="15"/>
    </row>
    <row r="9" spans="1:6" ht="23.25" thickBot="1" x14ac:dyDescent="0.35">
      <c r="A9" s="16"/>
      <c r="B9" s="17"/>
      <c r="C9" s="18"/>
      <c r="D9" s="18"/>
      <c r="E9" s="18"/>
      <c r="F9" s="19"/>
    </row>
    <row r="10" spans="1:6" ht="23.25" thickBot="1" x14ac:dyDescent="0.35">
      <c r="A10" s="89"/>
      <c r="B10" s="90"/>
      <c r="C10" s="90"/>
      <c r="D10" s="90"/>
      <c r="E10" s="90"/>
      <c r="F10" s="91"/>
    </row>
    <row r="11" spans="1:6" x14ac:dyDescent="0.25">
      <c r="A11" s="92" t="s">
        <v>10</v>
      </c>
      <c r="B11" s="93"/>
      <c r="C11" s="93"/>
      <c r="D11" s="94" t="s">
        <v>11</v>
      </c>
      <c r="E11" s="93" t="s">
        <v>12</v>
      </c>
      <c r="F11" s="97" t="s">
        <v>13</v>
      </c>
    </row>
    <row r="12" spans="1:6" x14ac:dyDescent="0.25">
      <c r="A12" s="92"/>
      <c r="B12" s="93"/>
      <c r="C12" s="93"/>
      <c r="D12" s="94"/>
      <c r="E12" s="93"/>
      <c r="F12" s="97"/>
    </row>
    <row r="13" spans="1:6" ht="22.5" x14ac:dyDescent="0.3">
      <c r="A13" s="98" t="s">
        <v>4</v>
      </c>
      <c r="B13" s="99"/>
      <c r="C13" s="99"/>
      <c r="D13" s="95"/>
      <c r="E13" s="96"/>
      <c r="F13" s="20"/>
    </row>
    <row r="14" spans="1:6" ht="22.5" x14ac:dyDescent="0.25">
      <c r="A14" s="21" t="s">
        <v>14</v>
      </c>
      <c r="B14" s="22" t="s">
        <v>15</v>
      </c>
      <c r="C14" s="22" t="s">
        <v>16</v>
      </c>
      <c r="D14" s="23" t="s">
        <v>2</v>
      </c>
      <c r="E14" s="24" t="s">
        <v>17</v>
      </c>
      <c r="F14" s="25" t="s">
        <v>18</v>
      </c>
    </row>
    <row r="15" spans="1:6" ht="22.5" x14ac:dyDescent="0.3">
      <c r="A15" s="26">
        <v>4</v>
      </c>
      <c r="B15" s="27">
        <v>1</v>
      </c>
      <c r="C15" s="28">
        <v>201</v>
      </c>
      <c r="D15" s="29" t="s">
        <v>19</v>
      </c>
      <c r="E15" s="28">
        <v>100</v>
      </c>
      <c r="F15" s="30">
        <v>6333333.3300000001</v>
      </c>
    </row>
    <row r="16" spans="1:6" ht="22.5" x14ac:dyDescent="0.3">
      <c r="A16" s="31"/>
      <c r="B16" s="32"/>
      <c r="C16" s="33"/>
      <c r="D16" s="34"/>
      <c r="E16" s="33"/>
      <c r="F16" s="35"/>
    </row>
    <row r="17" spans="1:6" ht="22.5" x14ac:dyDescent="0.3">
      <c r="A17" s="31">
        <v>5</v>
      </c>
      <c r="B17" s="32">
        <v>1</v>
      </c>
      <c r="C17" s="33">
        <v>299</v>
      </c>
      <c r="D17" s="34" t="s">
        <v>20</v>
      </c>
      <c r="E17" s="33">
        <v>9995</v>
      </c>
      <c r="F17" s="36">
        <v>53812164.729999997</v>
      </c>
    </row>
    <row r="18" spans="1:6" ht="22.5" x14ac:dyDescent="0.3">
      <c r="A18" s="31"/>
      <c r="B18" s="32"/>
      <c r="C18" s="33"/>
      <c r="D18" s="34"/>
      <c r="E18" s="33"/>
      <c r="F18" s="37"/>
    </row>
    <row r="19" spans="1:6" ht="22.5" x14ac:dyDescent="0.3">
      <c r="A19" s="31"/>
      <c r="B19" s="32"/>
      <c r="C19" s="33"/>
      <c r="D19" s="34" t="s">
        <v>21</v>
      </c>
      <c r="E19" s="33">
        <v>9995</v>
      </c>
      <c r="F19" s="38">
        <v>23017571</v>
      </c>
    </row>
    <row r="20" spans="1:6" ht="22.5" x14ac:dyDescent="0.3">
      <c r="A20" s="31"/>
      <c r="B20" s="32"/>
      <c r="C20" s="33"/>
      <c r="D20" s="34"/>
      <c r="E20" s="33"/>
      <c r="F20" s="39"/>
    </row>
    <row r="21" spans="1:6" ht="22.5" x14ac:dyDescent="0.3">
      <c r="A21" s="31"/>
      <c r="B21" s="32"/>
      <c r="C21" s="33"/>
      <c r="D21" s="34" t="s">
        <v>22</v>
      </c>
      <c r="E21" s="33">
        <v>9995</v>
      </c>
      <c r="F21" s="40">
        <v>1238610.6000000001</v>
      </c>
    </row>
    <row r="22" spans="1:6" ht="22.5" x14ac:dyDescent="0.3">
      <c r="A22" s="41"/>
      <c r="B22" s="42"/>
      <c r="C22" s="43"/>
      <c r="D22" s="44"/>
      <c r="E22" s="43"/>
      <c r="F22" s="45"/>
    </row>
    <row r="23" spans="1:6" ht="23.25" thickBot="1" x14ac:dyDescent="0.3">
      <c r="A23" s="46"/>
      <c r="B23" s="47"/>
      <c r="C23" s="48"/>
      <c r="D23" s="49" t="s">
        <v>3</v>
      </c>
      <c r="E23" s="50"/>
      <c r="F23" s="51">
        <f>SUM(F15:F22)</f>
        <v>84401679.659999996</v>
      </c>
    </row>
    <row r="24" spans="1:6" ht="22.5" x14ac:dyDescent="0.3">
      <c r="A24" s="52"/>
      <c r="B24" s="52"/>
      <c r="C24" s="52"/>
      <c r="D24" s="53"/>
      <c r="E24" s="53"/>
      <c r="F24" s="54"/>
    </row>
    <row r="25" spans="1:6" ht="22.5" x14ac:dyDescent="0.3">
      <c r="A25" s="54"/>
      <c r="B25" s="54"/>
      <c r="C25" s="54"/>
      <c r="D25" s="54"/>
      <c r="E25" s="54"/>
      <c r="F25" s="54"/>
    </row>
    <row r="26" spans="1:6" ht="22.5" x14ac:dyDescent="0.3">
      <c r="A26" s="78" t="s">
        <v>0</v>
      </c>
      <c r="B26" s="78"/>
      <c r="C26" s="78"/>
      <c r="D26" s="78"/>
      <c r="E26" s="78"/>
      <c r="F26" s="78"/>
    </row>
    <row r="27" spans="1:6" ht="22.5" x14ac:dyDescent="0.3">
      <c r="A27" s="54"/>
      <c r="B27" s="54"/>
      <c r="C27" s="54"/>
      <c r="D27" s="54"/>
      <c r="E27" s="54"/>
      <c r="F27" s="54"/>
    </row>
    <row r="28" spans="1:6" ht="22.5" x14ac:dyDescent="0.3">
      <c r="A28" s="101" t="s">
        <v>23</v>
      </c>
      <c r="B28" s="101"/>
      <c r="C28" s="101"/>
      <c r="D28" s="101"/>
      <c r="E28" s="101"/>
      <c r="F28" s="101"/>
    </row>
    <row r="29" spans="1:6" ht="22.5" x14ac:dyDescent="0.3">
      <c r="A29" s="102" t="s">
        <v>42</v>
      </c>
      <c r="B29" s="102"/>
      <c r="C29" s="102"/>
      <c r="D29" s="102"/>
      <c r="E29" s="102"/>
      <c r="F29" s="102"/>
    </row>
    <row r="30" spans="1:6" ht="23.25" thickBot="1" x14ac:dyDescent="0.35">
      <c r="A30" s="101" t="s">
        <v>24</v>
      </c>
      <c r="B30" s="101"/>
      <c r="C30" s="101"/>
      <c r="D30" s="101"/>
      <c r="E30" s="101"/>
      <c r="F30" s="101"/>
    </row>
    <row r="31" spans="1:6" ht="23.25" thickBot="1" x14ac:dyDescent="0.35">
      <c r="A31" s="16" t="s">
        <v>25</v>
      </c>
      <c r="B31" s="17"/>
      <c r="C31" s="17"/>
      <c r="D31" s="18"/>
      <c r="E31" s="19"/>
      <c r="F31" s="56">
        <v>116330073</v>
      </c>
    </row>
    <row r="32" spans="1:6" ht="22.5" x14ac:dyDescent="0.3">
      <c r="A32" s="57" t="s">
        <v>26</v>
      </c>
      <c r="B32" s="10"/>
      <c r="C32" s="10"/>
      <c r="D32" s="10"/>
      <c r="E32" s="11"/>
      <c r="F32" s="58">
        <v>2508761.81</v>
      </c>
    </row>
    <row r="33" spans="1:6" ht="22.5" x14ac:dyDescent="0.3">
      <c r="A33" s="57"/>
      <c r="B33" s="10"/>
      <c r="C33" s="10"/>
      <c r="D33" s="10"/>
      <c r="E33" s="11"/>
      <c r="F33" s="59"/>
    </row>
    <row r="34" spans="1:6" ht="23.25" thickBot="1" x14ac:dyDescent="0.35">
      <c r="A34" s="57" t="s">
        <v>27</v>
      </c>
      <c r="B34" s="10"/>
      <c r="C34" s="10"/>
      <c r="D34" s="10"/>
      <c r="E34" s="11"/>
      <c r="F34" s="58">
        <v>1270152</v>
      </c>
    </row>
    <row r="35" spans="1:6" ht="23.25" thickBot="1" x14ac:dyDescent="0.35">
      <c r="A35" s="16" t="s">
        <v>28</v>
      </c>
      <c r="B35" s="17"/>
      <c r="C35" s="17"/>
      <c r="D35" s="17"/>
      <c r="E35" s="19"/>
      <c r="F35" s="56">
        <f>+F32+F31-F34</f>
        <v>117568682.81</v>
      </c>
    </row>
    <row r="36" spans="1:6" ht="22.5" x14ac:dyDescent="0.3">
      <c r="A36" s="8"/>
      <c r="B36" s="60"/>
      <c r="C36" s="60"/>
      <c r="D36" s="60"/>
      <c r="E36" s="11"/>
      <c r="F36" s="59"/>
    </row>
    <row r="37" spans="1:6" ht="22.5" x14ac:dyDescent="0.3">
      <c r="A37" s="57" t="s">
        <v>25</v>
      </c>
      <c r="B37" s="10"/>
      <c r="C37" s="10"/>
      <c r="D37" s="10"/>
      <c r="E37" s="11"/>
      <c r="F37" s="58">
        <f>+F31</f>
        <v>116330073</v>
      </c>
    </row>
    <row r="38" spans="1:6" ht="22.5" x14ac:dyDescent="0.3">
      <c r="A38" s="57"/>
      <c r="B38" s="10"/>
      <c r="C38" s="10"/>
      <c r="D38" s="10"/>
      <c r="E38" s="11"/>
      <c r="F38" s="58"/>
    </row>
    <row r="39" spans="1:6" ht="23.25" thickBot="1" x14ac:dyDescent="0.35">
      <c r="A39" s="57" t="s">
        <v>28</v>
      </c>
      <c r="B39" s="10"/>
      <c r="C39" s="10"/>
      <c r="D39" s="10"/>
      <c r="E39" s="11"/>
      <c r="F39" s="58">
        <f>+F35</f>
        <v>117568682.81</v>
      </c>
    </row>
    <row r="40" spans="1:6" ht="23.25" thickBot="1" x14ac:dyDescent="0.35">
      <c r="A40" s="16" t="s">
        <v>29</v>
      </c>
      <c r="B40" s="17"/>
      <c r="C40" s="17"/>
      <c r="D40" s="17"/>
      <c r="E40" s="19"/>
      <c r="F40" s="56">
        <v>1238611</v>
      </c>
    </row>
    <row r="41" spans="1:6" ht="22.5" x14ac:dyDescent="0.3">
      <c r="A41" s="10"/>
      <c r="B41" s="10"/>
      <c r="C41" s="10"/>
      <c r="D41" s="10"/>
      <c r="E41" s="10"/>
      <c r="F41" s="61"/>
    </row>
    <row r="42" spans="1:6" ht="22.5" x14ac:dyDescent="0.3">
      <c r="A42" s="101" t="s">
        <v>30</v>
      </c>
      <c r="B42" s="101"/>
      <c r="C42" s="101"/>
      <c r="D42" s="101"/>
      <c r="E42" s="101"/>
      <c r="F42" s="101"/>
    </row>
    <row r="43" spans="1:6" ht="22.5" x14ac:dyDescent="0.3">
      <c r="A43" s="102" t="s">
        <v>42</v>
      </c>
      <c r="B43" s="102"/>
      <c r="C43" s="102"/>
      <c r="D43" s="102"/>
      <c r="E43" s="102"/>
      <c r="F43" s="102"/>
    </row>
    <row r="44" spans="1:6" ht="22.5" x14ac:dyDescent="0.3">
      <c r="A44" s="101" t="s">
        <v>24</v>
      </c>
      <c r="B44" s="101"/>
      <c r="C44" s="101"/>
      <c r="D44" s="101"/>
      <c r="E44" s="101"/>
      <c r="F44" s="101"/>
    </row>
    <row r="45" spans="1:6" ht="23.25" thickBot="1" x14ac:dyDescent="0.35">
      <c r="A45" s="62"/>
      <c r="B45" s="62"/>
      <c r="C45" s="62"/>
      <c r="D45" s="62"/>
      <c r="E45" s="62"/>
      <c r="F45" s="62"/>
    </row>
    <row r="46" spans="1:6" ht="23.25" thickBot="1" x14ac:dyDescent="0.35">
      <c r="A46" s="16" t="s">
        <v>31</v>
      </c>
      <c r="B46" s="17"/>
      <c r="C46" s="17"/>
      <c r="D46" s="18"/>
      <c r="E46" s="19"/>
      <c r="F46" s="63">
        <v>574049885</v>
      </c>
    </row>
    <row r="47" spans="1:6" ht="22.5" x14ac:dyDescent="0.3">
      <c r="A47" s="57" t="s">
        <v>32</v>
      </c>
      <c r="B47" s="10"/>
      <c r="C47" s="10"/>
      <c r="D47" s="10"/>
      <c r="E47" s="11"/>
      <c r="F47" s="64">
        <f>+F15+F17</f>
        <v>60145498.059999995</v>
      </c>
    </row>
    <row r="48" spans="1:6" ht="22.5" x14ac:dyDescent="0.3">
      <c r="A48" s="57"/>
      <c r="B48" s="10"/>
      <c r="C48" s="10"/>
      <c r="D48" s="10"/>
      <c r="E48" s="11"/>
      <c r="F48" s="65"/>
    </row>
    <row r="49" spans="1:6" ht="23.25" thickBot="1" x14ac:dyDescent="0.35">
      <c r="A49" s="57" t="s">
        <v>33</v>
      </c>
      <c r="B49" s="10"/>
      <c r="C49" s="10"/>
      <c r="D49" s="10"/>
      <c r="E49" s="11"/>
      <c r="F49" s="64">
        <v>83163070</v>
      </c>
    </row>
    <row r="50" spans="1:6" ht="23.25" thickBot="1" x14ac:dyDescent="0.35">
      <c r="A50" s="16" t="s">
        <v>34</v>
      </c>
      <c r="B50" s="17"/>
      <c r="C50" s="17"/>
      <c r="D50" s="17"/>
      <c r="E50" s="19"/>
      <c r="F50" s="66">
        <f>+SUM(F46:F47)-F49</f>
        <v>551032313.05999994</v>
      </c>
    </row>
    <row r="51" spans="1:6" ht="22.5" x14ac:dyDescent="0.3">
      <c r="A51" s="57" t="s">
        <v>35</v>
      </c>
      <c r="B51" s="10"/>
      <c r="C51" s="10"/>
      <c r="D51" s="10"/>
      <c r="E51" s="11"/>
      <c r="F51" s="67">
        <f>+F46</f>
        <v>574049885</v>
      </c>
    </row>
    <row r="52" spans="1:6" ht="22.5" x14ac:dyDescent="0.3">
      <c r="A52" s="57"/>
      <c r="B52" s="10"/>
      <c r="C52" s="10"/>
      <c r="D52" s="10"/>
      <c r="E52" s="11"/>
      <c r="F52" s="68"/>
    </row>
    <row r="53" spans="1:6" ht="23.25" thickBot="1" x14ac:dyDescent="0.35">
      <c r="A53" s="57" t="s">
        <v>34</v>
      </c>
      <c r="B53" s="10"/>
      <c r="C53" s="10"/>
      <c r="D53" s="10"/>
      <c r="E53" s="11"/>
      <c r="F53" s="67">
        <f>+F50</f>
        <v>551032313.05999994</v>
      </c>
    </row>
    <row r="54" spans="1:6" ht="23.25" thickBot="1" x14ac:dyDescent="0.35">
      <c r="A54" s="16" t="s">
        <v>36</v>
      </c>
      <c r="B54" s="17"/>
      <c r="C54" s="17"/>
      <c r="D54" s="17"/>
      <c r="E54" s="19"/>
      <c r="F54" s="69">
        <f>+F51-F53</f>
        <v>23017571.940000057</v>
      </c>
    </row>
    <row r="55" spans="1:6" ht="22.5" x14ac:dyDescent="0.3">
      <c r="A55" s="54"/>
      <c r="B55" s="54"/>
      <c r="C55" s="54"/>
      <c r="D55" s="54"/>
      <c r="E55" s="54"/>
      <c r="F55" s="54"/>
    </row>
    <row r="56" spans="1:6" ht="22.5" x14ac:dyDescent="0.3">
      <c r="A56" s="54"/>
      <c r="B56" s="54"/>
      <c r="C56" s="54"/>
      <c r="D56" s="54"/>
      <c r="E56" s="54"/>
      <c r="F56" s="70"/>
    </row>
    <row r="57" spans="1:6" ht="22.5" x14ac:dyDescent="0.3">
      <c r="A57" s="71"/>
      <c r="B57" s="54"/>
      <c r="C57" s="54"/>
      <c r="D57" s="54"/>
      <c r="E57" s="54"/>
      <c r="F57" s="70"/>
    </row>
    <row r="58" spans="1:6" ht="22.5" x14ac:dyDescent="0.3">
      <c r="A58" s="54"/>
      <c r="B58" s="72"/>
      <c r="C58" s="54"/>
      <c r="D58" s="54"/>
      <c r="E58" s="54"/>
      <c r="F58" s="70"/>
    </row>
    <row r="59" spans="1:6" ht="22.5" x14ac:dyDescent="0.3">
      <c r="A59" s="73"/>
      <c r="B59" s="74"/>
      <c r="C59" s="73"/>
      <c r="D59" s="54"/>
      <c r="E59" s="54"/>
      <c r="F59" s="70"/>
    </row>
    <row r="60" spans="1:6" ht="22.5" x14ac:dyDescent="0.3">
      <c r="A60" s="100" t="s">
        <v>37</v>
      </c>
      <c r="B60" s="100"/>
      <c r="C60" s="100"/>
      <c r="D60" s="54"/>
      <c r="E60" s="54"/>
      <c r="F60" s="54"/>
    </row>
    <row r="61" spans="1:6" ht="22.5" x14ac:dyDescent="0.3">
      <c r="A61" s="100" t="s">
        <v>38</v>
      </c>
      <c r="B61" s="100"/>
      <c r="C61" s="100"/>
      <c r="D61" s="54"/>
      <c r="E61" s="54"/>
      <c r="F61" s="54"/>
    </row>
    <row r="62" spans="1:6" ht="22.5" x14ac:dyDescent="0.3">
      <c r="A62" s="100" t="s">
        <v>39</v>
      </c>
      <c r="B62" s="100"/>
      <c r="C62" s="100"/>
      <c r="D62" s="54"/>
      <c r="E62" s="54"/>
      <c r="F62" s="54"/>
    </row>
  </sheetData>
  <mergeCells count="21"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</mergeCells>
  <pageMargins left="0.7" right="0.7" top="0.75" bottom="0.75" header="0.3" footer="0.3"/>
  <pageSetup paperSize="9"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="60" zoomScaleNormal="100" workbookViewId="0">
      <selection activeCell="F55" sqref="F55"/>
    </sheetView>
  </sheetViews>
  <sheetFormatPr baseColWidth="10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26.85546875" bestFit="1" customWidth="1"/>
  </cols>
  <sheetData>
    <row r="1" spans="1:6" ht="15.75" thickBot="1" x14ac:dyDescent="0.3"/>
    <row r="2" spans="1:6" ht="23.25" thickBot="1" x14ac:dyDescent="0.35">
      <c r="A2" s="79" t="s">
        <v>5</v>
      </c>
      <c r="B2" s="80"/>
      <c r="C2" s="80"/>
      <c r="D2" s="80"/>
      <c r="E2" s="80"/>
      <c r="F2" s="81"/>
    </row>
    <row r="3" spans="1:6" ht="22.5" x14ac:dyDescent="0.3">
      <c r="A3" s="82" t="s">
        <v>6</v>
      </c>
      <c r="B3" s="83"/>
      <c r="C3" s="83"/>
      <c r="D3" s="83"/>
      <c r="E3" s="83"/>
      <c r="F3" s="84"/>
    </row>
    <row r="4" spans="1:6" ht="22.5" x14ac:dyDescent="0.3">
      <c r="A4" s="1"/>
      <c r="B4" s="55"/>
      <c r="C4" s="55"/>
      <c r="D4" s="55"/>
      <c r="E4" s="55"/>
      <c r="F4" s="3"/>
    </row>
    <row r="5" spans="1:6" ht="22.5" x14ac:dyDescent="0.3">
      <c r="A5" s="4" t="s">
        <v>7</v>
      </c>
      <c r="B5" s="5"/>
      <c r="C5" s="5" t="s">
        <v>0</v>
      </c>
      <c r="D5" s="5"/>
      <c r="E5" s="6"/>
      <c r="F5" s="7"/>
    </row>
    <row r="6" spans="1:6" ht="22.5" x14ac:dyDescent="0.3">
      <c r="A6" s="8" t="s">
        <v>1</v>
      </c>
      <c r="B6" s="85">
        <v>5139</v>
      </c>
      <c r="C6" s="85"/>
      <c r="D6" s="9"/>
      <c r="E6" s="10"/>
      <c r="F6" s="11"/>
    </row>
    <row r="7" spans="1:6" ht="22.5" x14ac:dyDescent="0.3">
      <c r="A7" s="8" t="s">
        <v>8</v>
      </c>
      <c r="B7" s="86" t="s">
        <v>44</v>
      </c>
      <c r="C7" s="87"/>
      <c r="D7" s="9"/>
      <c r="E7" s="10"/>
      <c r="F7" s="11"/>
    </row>
    <row r="8" spans="1:6" ht="23.25" thickBot="1" x14ac:dyDescent="0.35">
      <c r="A8" s="12" t="s">
        <v>9</v>
      </c>
      <c r="B8" s="88">
        <v>2015</v>
      </c>
      <c r="C8" s="88"/>
      <c r="D8" s="13"/>
      <c r="E8" s="14"/>
      <c r="F8" s="15"/>
    </row>
    <row r="9" spans="1:6" ht="23.25" thickBot="1" x14ac:dyDescent="0.35">
      <c r="A9" s="16"/>
      <c r="B9" s="17"/>
      <c r="C9" s="18"/>
      <c r="D9" s="18"/>
      <c r="E9" s="18"/>
      <c r="F9" s="19"/>
    </row>
    <row r="10" spans="1:6" ht="23.25" thickBot="1" x14ac:dyDescent="0.35">
      <c r="A10" s="89"/>
      <c r="B10" s="90"/>
      <c r="C10" s="90"/>
      <c r="D10" s="90"/>
      <c r="E10" s="90"/>
      <c r="F10" s="91"/>
    </row>
    <row r="11" spans="1:6" x14ac:dyDescent="0.25">
      <c r="A11" s="92" t="s">
        <v>10</v>
      </c>
      <c r="B11" s="93"/>
      <c r="C11" s="93"/>
      <c r="D11" s="94" t="s">
        <v>11</v>
      </c>
      <c r="E11" s="93" t="s">
        <v>12</v>
      </c>
      <c r="F11" s="97" t="s">
        <v>13</v>
      </c>
    </row>
    <row r="12" spans="1:6" x14ac:dyDescent="0.25">
      <c r="A12" s="92"/>
      <c r="B12" s="93"/>
      <c r="C12" s="93"/>
      <c r="D12" s="94"/>
      <c r="E12" s="93"/>
      <c r="F12" s="97"/>
    </row>
    <row r="13" spans="1:6" ht="22.5" x14ac:dyDescent="0.3">
      <c r="A13" s="98" t="s">
        <v>4</v>
      </c>
      <c r="B13" s="99"/>
      <c r="C13" s="99"/>
      <c r="D13" s="95"/>
      <c r="E13" s="96"/>
      <c r="F13" s="20"/>
    </row>
    <row r="14" spans="1:6" ht="22.5" x14ac:dyDescent="0.25">
      <c r="A14" s="21" t="s">
        <v>14</v>
      </c>
      <c r="B14" s="22" t="s">
        <v>15</v>
      </c>
      <c r="C14" s="22" t="s">
        <v>16</v>
      </c>
      <c r="D14" s="23" t="s">
        <v>2</v>
      </c>
      <c r="E14" s="24" t="s">
        <v>17</v>
      </c>
      <c r="F14" s="25" t="s">
        <v>18</v>
      </c>
    </row>
    <row r="15" spans="1:6" ht="22.5" x14ac:dyDescent="0.3">
      <c r="A15" s="26">
        <v>4</v>
      </c>
      <c r="B15" s="27">
        <v>1</v>
      </c>
      <c r="C15" s="28">
        <v>201</v>
      </c>
      <c r="D15" s="29" t="s">
        <v>19</v>
      </c>
      <c r="E15" s="28">
        <v>100</v>
      </c>
      <c r="F15" s="30">
        <v>6333333.3300000001</v>
      </c>
    </row>
    <row r="16" spans="1:6" ht="22.5" x14ac:dyDescent="0.3">
      <c r="A16" s="31"/>
      <c r="B16" s="32"/>
      <c r="C16" s="33"/>
      <c r="D16" s="34"/>
      <c r="E16" s="33"/>
      <c r="F16" s="35"/>
    </row>
    <row r="17" spans="1:6" ht="22.5" x14ac:dyDescent="0.3">
      <c r="A17" s="31">
        <v>5</v>
      </c>
      <c r="B17" s="32">
        <v>1</v>
      </c>
      <c r="C17" s="33">
        <v>299</v>
      </c>
      <c r="D17" s="34" t="s">
        <v>20</v>
      </c>
      <c r="E17" s="33">
        <v>9995</v>
      </c>
      <c r="F17" s="36">
        <v>65876786.659999996</v>
      </c>
    </row>
    <row r="18" spans="1:6" ht="22.5" x14ac:dyDescent="0.3">
      <c r="A18" s="31"/>
      <c r="B18" s="32"/>
      <c r="C18" s="33"/>
      <c r="D18" s="34"/>
      <c r="E18" s="33"/>
      <c r="F18" s="37"/>
    </row>
    <row r="19" spans="1:6" ht="22.5" x14ac:dyDescent="0.3">
      <c r="A19" s="31"/>
      <c r="B19" s="32"/>
      <c r="C19" s="33"/>
      <c r="D19" s="34" t="s">
        <v>21</v>
      </c>
      <c r="E19" s="33">
        <v>9995</v>
      </c>
      <c r="F19" s="38"/>
    </row>
    <row r="20" spans="1:6" ht="22.5" x14ac:dyDescent="0.3">
      <c r="A20" s="31"/>
      <c r="B20" s="32"/>
      <c r="C20" s="33"/>
      <c r="D20" s="34"/>
      <c r="E20" s="33"/>
      <c r="F20" s="39"/>
    </row>
    <row r="21" spans="1:6" ht="22.5" x14ac:dyDescent="0.3">
      <c r="A21" s="31"/>
      <c r="B21" s="32"/>
      <c r="C21" s="33"/>
      <c r="D21" s="34" t="s">
        <v>22</v>
      </c>
      <c r="E21" s="33">
        <v>9995</v>
      </c>
      <c r="F21" s="40"/>
    </row>
    <row r="22" spans="1:6" ht="22.5" x14ac:dyDescent="0.3">
      <c r="A22" s="41"/>
      <c r="B22" s="42"/>
      <c r="C22" s="43"/>
      <c r="D22" s="44"/>
      <c r="E22" s="43"/>
      <c r="F22" s="45"/>
    </row>
    <row r="23" spans="1:6" ht="23.25" thickBot="1" x14ac:dyDescent="0.3">
      <c r="A23" s="46"/>
      <c r="B23" s="47"/>
      <c r="C23" s="48"/>
      <c r="D23" s="49" t="s">
        <v>3</v>
      </c>
      <c r="E23" s="50"/>
      <c r="F23" s="51">
        <f>SUM(F15:F22)</f>
        <v>72210119.989999995</v>
      </c>
    </row>
    <row r="24" spans="1:6" ht="22.5" x14ac:dyDescent="0.3">
      <c r="A24" s="52"/>
      <c r="B24" s="52"/>
      <c r="C24" s="52"/>
      <c r="D24" s="53"/>
      <c r="E24" s="53"/>
      <c r="F24" s="54"/>
    </row>
    <row r="25" spans="1:6" ht="22.5" x14ac:dyDescent="0.3">
      <c r="A25" s="54"/>
      <c r="B25" s="54"/>
      <c r="C25" s="54"/>
      <c r="D25" s="54"/>
      <c r="E25" s="54"/>
      <c r="F25" s="54"/>
    </row>
    <row r="26" spans="1:6" ht="22.5" x14ac:dyDescent="0.3">
      <c r="A26" s="78" t="s">
        <v>0</v>
      </c>
      <c r="B26" s="78"/>
      <c r="C26" s="78"/>
      <c r="D26" s="78"/>
      <c r="E26" s="78"/>
      <c r="F26" s="78"/>
    </row>
    <row r="27" spans="1:6" ht="22.5" x14ac:dyDescent="0.3">
      <c r="A27" s="54"/>
      <c r="B27" s="54"/>
      <c r="C27" s="54"/>
      <c r="D27" s="54"/>
      <c r="E27" s="54"/>
      <c r="F27" s="54"/>
    </row>
    <row r="28" spans="1:6" ht="22.5" x14ac:dyDescent="0.3">
      <c r="A28" s="101" t="s">
        <v>23</v>
      </c>
      <c r="B28" s="101"/>
      <c r="C28" s="101"/>
      <c r="D28" s="101"/>
      <c r="E28" s="101"/>
      <c r="F28" s="101"/>
    </row>
    <row r="29" spans="1:6" ht="22.5" x14ac:dyDescent="0.3">
      <c r="A29" s="102" t="s">
        <v>45</v>
      </c>
      <c r="B29" s="102"/>
      <c r="C29" s="102"/>
      <c r="D29" s="102"/>
      <c r="E29" s="102"/>
      <c r="F29" s="102"/>
    </row>
    <row r="30" spans="1:6" ht="23.25" thickBot="1" x14ac:dyDescent="0.35">
      <c r="A30" s="101" t="s">
        <v>24</v>
      </c>
      <c r="B30" s="101"/>
      <c r="C30" s="101"/>
      <c r="D30" s="101"/>
      <c r="E30" s="101"/>
      <c r="F30" s="101"/>
    </row>
    <row r="31" spans="1:6" ht="23.25" thickBot="1" x14ac:dyDescent="0.35">
      <c r="A31" s="16" t="s">
        <v>25</v>
      </c>
      <c r="B31" s="17"/>
      <c r="C31" s="17"/>
      <c r="D31" s="18"/>
      <c r="E31" s="19"/>
      <c r="F31" s="56">
        <v>117568683</v>
      </c>
    </row>
    <row r="32" spans="1:6" ht="22.5" x14ac:dyDescent="0.3">
      <c r="A32" s="57" t="s">
        <v>26</v>
      </c>
      <c r="B32" s="10"/>
      <c r="C32" s="10"/>
      <c r="D32" s="10"/>
      <c r="E32" s="11"/>
      <c r="F32" s="58">
        <v>2460195.15</v>
      </c>
    </row>
    <row r="33" spans="1:6" ht="22.5" x14ac:dyDescent="0.3">
      <c r="A33" s="57"/>
      <c r="B33" s="10"/>
      <c r="C33" s="10"/>
      <c r="D33" s="10"/>
      <c r="E33" s="11"/>
      <c r="F33" s="59"/>
    </row>
    <row r="34" spans="1:6" ht="23.25" thickBot="1" x14ac:dyDescent="0.35">
      <c r="A34" s="57" t="s">
        <v>27</v>
      </c>
      <c r="B34" s="10"/>
      <c r="C34" s="10"/>
      <c r="D34" s="10"/>
      <c r="E34" s="11"/>
      <c r="F34" s="58">
        <v>2508762</v>
      </c>
    </row>
    <row r="35" spans="1:6" ht="23.25" thickBot="1" x14ac:dyDescent="0.35">
      <c r="A35" s="16" t="s">
        <v>28</v>
      </c>
      <c r="B35" s="17"/>
      <c r="C35" s="17"/>
      <c r="D35" s="17"/>
      <c r="E35" s="19"/>
      <c r="F35" s="56">
        <f>+F32+F31-F34</f>
        <v>117520116.15000001</v>
      </c>
    </row>
    <row r="36" spans="1:6" ht="22.5" x14ac:dyDescent="0.3">
      <c r="A36" s="8"/>
      <c r="B36" s="60"/>
      <c r="C36" s="60"/>
      <c r="D36" s="60"/>
      <c r="E36" s="11"/>
      <c r="F36" s="59"/>
    </row>
    <row r="37" spans="1:6" ht="22.5" x14ac:dyDescent="0.3">
      <c r="A37" s="57" t="s">
        <v>25</v>
      </c>
      <c r="B37" s="10"/>
      <c r="C37" s="10"/>
      <c r="D37" s="10"/>
      <c r="E37" s="11"/>
      <c r="F37" s="58">
        <f>+F31</f>
        <v>117568683</v>
      </c>
    </row>
    <row r="38" spans="1:6" ht="22.5" x14ac:dyDescent="0.3">
      <c r="A38" s="57"/>
      <c r="B38" s="10"/>
      <c r="C38" s="10"/>
      <c r="D38" s="10"/>
      <c r="E38" s="11"/>
      <c r="F38" s="58"/>
    </row>
    <row r="39" spans="1:6" ht="23.25" thickBot="1" x14ac:dyDescent="0.35">
      <c r="A39" s="57" t="s">
        <v>28</v>
      </c>
      <c r="B39" s="10"/>
      <c r="C39" s="10"/>
      <c r="D39" s="10"/>
      <c r="E39" s="11"/>
      <c r="F39" s="58">
        <f>+F35</f>
        <v>117520116.15000001</v>
      </c>
    </row>
    <row r="40" spans="1:6" ht="23.25" thickBot="1" x14ac:dyDescent="0.35">
      <c r="A40" s="16" t="s">
        <v>46</v>
      </c>
      <c r="B40" s="17"/>
      <c r="C40" s="17"/>
      <c r="D40" s="17"/>
      <c r="E40" s="19"/>
      <c r="F40" s="56">
        <f>+F37-F39</f>
        <v>48566.84999999404</v>
      </c>
    </row>
    <row r="41" spans="1:6" ht="22.5" x14ac:dyDescent="0.3">
      <c r="A41" s="10"/>
      <c r="B41" s="10"/>
      <c r="C41" s="10"/>
      <c r="D41" s="10"/>
      <c r="E41" s="10"/>
      <c r="F41" s="61"/>
    </row>
    <row r="42" spans="1:6" ht="22.5" x14ac:dyDescent="0.3">
      <c r="A42" s="101" t="s">
        <v>30</v>
      </c>
      <c r="B42" s="101"/>
      <c r="C42" s="101"/>
      <c r="D42" s="101"/>
      <c r="E42" s="101"/>
      <c r="F42" s="101"/>
    </row>
    <row r="43" spans="1:6" ht="22.5" x14ac:dyDescent="0.3">
      <c r="A43" s="102" t="s">
        <v>45</v>
      </c>
      <c r="B43" s="102"/>
      <c r="C43" s="102"/>
      <c r="D43" s="102"/>
      <c r="E43" s="102"/>
      <c r="F43" s="102"/>
    </row>
    <row r="44" spans="1:6" ht="22.5" x14ac:dyDescent="0.3">
      <c r="A44" s="101" t="s">
        <v>24</v>
      </c>
      <c r="B44" s="101"/>
      <c r="C44" s="101"/>
      <c r="D44" s="101"/>
      <c r="E44" s="101"/>
      <c r="F44" s="101"/>
    </row>
    <row r="45" spans="1:6" ht="23.25" thickBot="1" x14ac:dyDescent="0.35">
      <c r="A45" s="62"/>
      <c r="B45" s="62"/>
      <c r="C45" s="62"/>
      <c r="D45" s="62"/>
      <c r="E45" s="62"/>
      <c r="F45" s="62"/>
    </row>
    <row r="46" spans="1:6" ht="23.25" thickBot="1" x14ac:dyDescent="0.35">
      <c r="A46" s="16" t="s">
        <v>31</v>
      </c>
      <c r="B46" s="17"/>
      <c r="C46" s="17"/>
      <c r="D46" s="18"/>
      <c r="E46" s="19"/>
      <c r="F46" s="63">
        <v>550885438</v>
      </c>
    </row>
    <row r="47" spans="1:6" ht="22.5" x14ac:dyDescent="0.3">
      <c r="A47" s="57" t="s">
        <v>32</v>
      </c>
      <c r="B47" s="10"/>
      <c r="C47" s="10"/>
      <c r="D47" s="10"/>
      <c r="E47" s="11"/>
      <c r="F47" s="64">
        <f>+F15+F17</f>
        <v>72210119.989999995</v>
      </c>
    </row>
    <row r="48" spans="1:6" ht="22.5" x14ac:dyDescent="0.3">
      <c r="A48" s="57"/>
      <c r="B48" s="10"/>
      <c r="C48" s="10"/>
      <c r="D48" s="10"/>
      <c r="E48" s="11"/>
      <c r="F48" s="65"/>
    </row>
    <row r="49" spans="1:6" ht="23.25" thickBot="1" x14ac:dyDescent="0.35">
      <c r="A49" s="57" t="s">
        <v>33</v>
      </c>
      <c r="B49" s="10"/>
      <c r="C49" s="10"/>
      <c r="D49" s="10"/>
      <c r="E49" s="11"/>
      <c r="F49" s="64">
        <v>57095039</v>
      </c>
    </row>
    <row r="50" spans="1:6" ht="23.25" thickBot="1" x14ac:dyDescent="0.35">
      <c r="A50" s="16" t="s">
        <v>34</v>
      </c>
      <c r="B50" s="17"/>
      <c r="C50" s="17"/>
      <c r="D50" s="17"/>
      <c r="E50" s="19"/>
      <c r="F50" s="66">
        <f>+SUM(F46:F47)-F49</f>
        <v>566000518.99000001</v>
      </c>
    </row>
    <row r="51" spans="1:6" ht="22.5" x14ac:dyDescent="0.3">
      <c r="A51" s="57" t="s">
        <v>35</v>
      </c>
      <c r="B51" s="10"/>
      <c r="C51" s="10"/>
      <c r="D51" s="10"/>
      <c r="E51" s="11"/>
      <c r="F51" s="67">
        <f>+F46</f>
        <v>550885438</v>
      </c>
    </row>
    <row r="52" spans="1:6" ht="22.5" x14ac:dyDescent="0.3">
      <c r="A52" s="57"/>
      <c r="B52" s="10"/>
      <c r="C52" s="10"/>
      <c r="D52" s="10"/>
      <c r="E52" s="11"/>
      <c r="F52" s="68"/>
    </row>
    <row r="53" spans="1:6" ht="23.25" thickBot="1" x14ac:dyDescent="0.35">
      <c r="A53" s="57" t="s">
        <v>34</v>
      </c>
      <c r="B53" s="10"/>
      <c r="C53" s="10"/>
      <c r="D53" s="10"/>
      <c r="E53" s="11"/>
      <c r="F53" s="67">
        <f>+F50</f>
        <v>566000518.99000001</v>
      </c>
    </row>
    <row r="54" spans="1:6" ht="23.25" thickBot="1" x14ac:dyDescent="0.35">
      <c r="A54" s="16" t="s">
        <v>48</v>
      </c>
      <c r="B54" s="17"/>
      <c r="C54" s="17"/>
      <c r="D54" s="17"/>
      <c r="E54" s="19"/>
      <c r="F54" s="69">
        <f>+F53-F51</f>
        <v>15115080.99000001</v>
      </c>
    </row>
    <row r="55" spans="1:6" ht="22.5" x14ac:dyDescent="0.3">
      <c r="A55" s="54"/>
      <c r="B55" s="54"/>
      <c r="C55" s="54"/>
      <c r="D55" s="54"/>
      <c r="E55" s="54"/>
      <c r="F55" s="54"/>
    </row>
    <row r="56" spans="1:6" ht="22.5" x14ac:dyDescent="0.3">
      <c r="A56" s="54"/>
      <c r="B56" s="54"/>
      <c r="C56" s="54"/>
      <c r="D56" s="54"/>
      <c r="E56" s="54"/>
      <c r="F56" s="70"/>
    </row>
    <row r="57" spans="1:6" ht="22.5" x14ac:dyDescent="0.3">
      <c r="A57" s="71"/>
      <c r="B57" s="54"/>
      <c r="C57" s="54"/>
      <c r="D57" s="54"/>
      <c r="E57" s="54"/>
      <c r="F57" s="70"/>
    </row>
    <row r="58" spans="1:6" ht="22.5" x14ac:dyDescent="0.3">
      <c r="A58" s="54"/>
      <c r="B58" s="72"/>
      <c r="C58" s="54"/>
      <c r="D58" s="54"/>
      <c r="E58" s="54"/>
      <c r="F58" s="70"/>
    </row>
    <row r="59" spans="1:6" ht="22.5" x14ac:dyDescent="0.3">
      <c r="A59" s="73"/>
      <c r="B59" s="74"/>
      <c r="C59" s="73"/>
      <c r="D59" s="54"/>
      <c r="E59" s="54"/>
      <c r="F59" s="70"/>
    </row>
    <row r="60" spans="1:6" ht="22.5" x14ac:dyDescent="0.3">
      <c r="A60" s="100" t="s">
        <v>37</v>
      </c>
      <c r="B60" s="100"/>
      <c r="C60" s="100"/>
      <c r="D60" s="54"/>
      <c r="E60" s="54"/>
      <c r="F60" s="54"/>
    </row>
    <row r="61" spans="1:6" ht="22.5" x14ac:dyDescent="0.3">
      <c r="A61" s="100" t="s">
        <v>38</v>
      </c>
      <c r="B61" s="100"/>
      <c r="C61" s="100"/>
      <c r="D61" s="54"/>
      <c r="E61" s="54"/>
      <c r="F61" s="54"/>
    </row>
    <row r="62" spans="1:6" ht="22.5" x14ac:dyDescent="0.3">
      <c r="A62" s="100" t="s">
        <v>39</v>
      </c>
      <c r="B62" s="100"/>
      <c r="C62" s="100"/>
      <c r="D62" s="54"/>
      <c r="E62" s="54"/>
      <c r="F62" s="54"/>
    </row>
  </sheetData>
  <mergeCells count="21"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</mergeCells>
  <pageMargins left="0.7" right="0.7" top="0.75" bottom="0.75" header="0.3" footer="0.3"/>
  <pageSetup paperSize="9"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3" workbookViewId="0">
      <selection activeCell="E75" sqref="E75"/>
    </sheetView>
  </sheetViews>
  <sheetFormatPr baseColWidth="10" defaultRowHeight="15" x14ac:dyDescent="0.25"/>
  <cols>
    <col min="1" max="1" width="19.85546875" customWidth="1"/>
    <col min="2" max="2" width="23" customWidth="1"/>
    <col min="3" max="3" width="22.85546875" customWidth="1"/>
    <col min="6" max="6" width="27.42578125" customWidth="1"/>
  </cols>
  <sheetData>
    <row r="1" spans="1:6" ht="15.75" thickBot="1" x14ac:dyDescent="0.3"/>
    <row r="2" spans="1:6" ht="23.25" thickBot="1" x14ac:dyDescent="0.35">
      <c r="A2" s="79" t="s">
        <v>5</v>
      </c>
      <c r="B2" s="80"/>
      <c r="C2" s="80"/>
      <c r="D2" s="80"/>
      <c r="E2" s="80"/>
      <c r="F2" s="81"/>
    </row>
    <row r="3" spans="1:6" ht="22.5" x14ac:dyDescent="0.3">
      <c r="A3" s="82" t="s">
        <v>6</v>
      </c>
      <c r="B3" s="83"/>
      <c r="C3" s="83"/>
      <c r="D3" s="83"/>
      <c r="E3" s="83"/>
      <c r="F3" s="84"/>
    </row>
    <row r="4" spans="1:6" ht="22.5" x14ac:dyDescent="0.3">
      <c r="A4" s="1"/>
      <c r="B4" s="76"/>
      <c r="C4" s="76"/>
      <c r="D4" s="76"/>
      <c r="E4" s="76"/>
      <c r="F4" s="3"/>
    </row>
    <row r="5" spans="1:6" ht="22.5" x14ac:dyDescent="0.3">
      <c r="A5" s="4" t="s">
        <v>7</v>
      </c>
      <c r="B5" s="5"/>
      <c r="C5" s="5" t="s">
        <v>0</v>
      </c>
      <c r="D5" s="5"/>
      <c r="E5" s="6"/>
      <c r="F5" s="7"/>
    </row>
    <row r="6" spans="1:6" ht="22.5" x14ac:dyDescent="0.3">
      <c r="A6" s="8" t="s">
        <v>1</v>
      </c>
      <c r="B6" s="85">
        <v>5139</v>
      </c>
      <c r="C6" s="85"/>
      <c r="D6" s="9"/>
      <c r="E6" s="10"/>
      <c r="F6" s="11"/>
    </row>
    <row r="7" spans="1:6" ht="22.5" x14ac:dyDescent="0.3">
      <c r="A7" s="8" t="s">
        <v>8</v>
      </c>
      <c r="B7" s="86" t="s">
        <v>49</v>
      </c>
      <c r="C7" s="87"/>
      <c r="D7" s="9"/>
      <c r="E7" s="10"/>
      <c r="F7" s="11"/>
    </row>
    <row r="8" spans="1:6" ht="23.25" thickBot="1" x14ac:dyDescent="0.35">
      <c r="A8" s="12" t="s">
        <v>9</v>
      </c>
      <c r="B8" s="88">
        <v>2015</v>
      </c>
      <c r="C8" s="88"/>
      <c r="D8" s="13"/>
      <c r="E8" s="14"/>
      <c r="F8" s="15"/>
    </row>
    <row r="9" spans="1:6" ht="23.25" thickBot="1" x14ac:dyDescent="0.35">
      <c r="A9" s="16"/>
      <c r="B9" s="17"/>
      <c r="C9" s="18"/>
      <c r="D9" s="18"/>
      <c r="E9" s="18"/>
      <c r="F9" s="19"/>
    </row>
    <row r="10" spans="1:6" ht="23.25" thickBot="1" x14ac:dyDescent="0.35">
      <c r="A10" s="89"/>
      <c r="B10" s="90"/>
      <c r="C10" s="90"/>
      <c r="D10" s="90"/>
      <c r="E10" s="90"/>
      <c r="F10" s="91"/>
    </row>
    <row r="11" spans="1:6" x14ac:dyDescent="0.25">
      <c r="A11" s="92" t="s">
        <v>10</v>
      </c>
      <c r="B11" s="93"/>
      <c r="C11" s="93"/>
      <c r="D11" s="94" t="s">
        <v>11</v>
      </c>
      <c r="E11" s="93" t="s">
        <v>12</v>
      </c>
      <c r="F11" s="97" t="s">
        <v>13</v>
      </c>
    </row>
    <row r="12" spans="1:6" x14ac:dyDescent="0.25">
      <c r="A12" s="92"/>
      <c r="B12" s="93"/>
      <c r="C12" s="93"/>
      <c r="D12" s="94"/>
      <c r="E12" s="93"/>
      <c r="F12" s="97"/>
    </row>
    <row r="13" spans="1:6" ht="22.5" x14ac:dyDescent="0.3">
      <c r="A13" s="98" t="s">
        <v>4</v>
      </c>
      <c r="B13" s="99"/>
      <c r="C13" s="99"/>
      <c r="D13" s="95"/>
      <c r="E13" s="96"/>
      <c r="F13" s="77"/>
    </row>
    <row r="14" spans="1:6" ht="45" x14ac:dyDescent="0.25">
      <c r="A14" s="21" t="s">
        <v>14</v>
      </c>
      <c r="B14" s="22" t="s">
        <v>15</v>
      </c>
      <c r="C14" s="22" t="s">
        <v>16</v>
      </c>
      <c r="D14" s="23" t="s">
        <v>2</v>
      </c>
      <c r="E14" s="24" t="s">
        <v>17</v>
      </c>
      <c r="F14" s="25" t="s">
        <v>18</v>
      </c>
    </row>
    <row r="15" spans="1:6" ht="22.5" x14ac:dyDescent="0.3">
      <c r="A15" s="26">
        <v>4</v>
      </c>
      <c r="B15" s="27">
        <v>1</v>
      </c>
      <c r="C15" s="28">
        <v>201</v>
      </c>
      <c r="D15" s="29" t="s">
        <v>19</v>
      </c>
      <c r="E15" s="28">
        <v>100</v>
      </c>
      <c r="F15" s="30">
        <v>6333333</v>
      </c>
    </row>
    <row r="16" spans="1:6" ht="22.5" x14ac:dyDescent="0.3">
      <c r="A16" s="31"/>
      <c r="B16" s="32"/>
      <c r="C16" s="33"/>
      <c r="D16" s="34"/>
      <c r="E16" s="33"/>
      <c r="F16" s="35"/>
    </row>
    <row r="17" spans="1:9" ht="22.5" x14ac:dyDescent="0.3">
      <c r="A17" s="31">
        <v>5</v>
      </c>
      <c r="B17" s="32">
        <v>1</v>
      </c>
      <c r="C17" s="33">
        <v>299</v>
      </c>
      <c r="D17" s="34" t="s">
        <v>20</v>
      </c>
      <c r="E17" s="33">
        <v>9995</v>
      </c>
      <c r="F17" s="36">
        <v>48167139.130000003</v>
      </c>
    </row>
    <row r="18" spans="1:9" ht="22.5" x14ac:dyDescent="0.3">
      <c r="A18" s="31"/>
      <c r="B18" s="32"/>
      <c r="C18" s="33"/>
      <c r="D18" s="34"/>
      <c r="E18" s="33"/>
      <c r="F18" s="37"/>
    </row>
    <row r="19" spans="1:9" ht="22.5" x14ac:dyDescent="0.3">
      <c r="A19" s="31"/>
      <c r="B19" s="32"/>
      <c r="C19" s="33"/>
      <c r="D19" s="34" t="s">
        <v>21</v>
      </c>
      <c r="E19" s="33">
        <v>9995</v>
      </c>
      <c r="F19" s="38">
        <v>25785902</v>
      </c>
    </row>
    <row r="20" spans="1:9" ht="22.5" x14ac:dyDescent="0.3">
      <c r="A20" s="31"/>
      <c r="B20" s="32"/>
      <c r="C20" s="33"/>
      <c r="D20" s="34"/>
      <c r="E20" s="33"/>
      <c r="F20" s="39"/>
    </row>
    <row r="21" spans="1:9" ht="22.5" x14ac:dyDescent="0.3">
      <c r="A21" s="31"/>
      <c r="B21" s="32"/>
      <c r="C21" s="33"/>
      <c r="D21" s="34" t="s">
        <v>22</v>
      </c>
      <c r="E21" s="33">
        <v>9995</v>
      </c>
      <c r="F21" s="40"/>
    </row>
    <row r="22" spans="1:9" ht="22.5" x14ac:dyDescent="0.3">
      <c r="A22" s="41"/>
      <c r="B22" s="42"/>
      <c r="C22" s="43"/>
      <c r="D22" s="44"/>
      <c r="E22" s="43"/>
      <c r="F22" s="45"/>
    </row>
    <row r="23" spans="1:9" ht="23.25" thickBot="1" x14ac:dyDescent="0.3">
      <c r="A23" s="46"/>
      <c r="B23" s="47"/>
      <c r="C23" s="48"/>
      <c r="D23" s="49" t="s">
        <v>3</v>
      </c>
      <c r="E23" s="50"/>
      <c r="F23" s="51">
        <f>SUM(F15:F22)</f>
        <v>80286374.129999995</v>
      </c>
      <c r="I23" s="75">
        <f>+F23-'[1]Gasto- enero-2015'!H171</f>
        <v>14579010.119999997</v>
      </c>
    </row>
    <row r="24" spans="1:9" ht="22.5" x14ac:dyDescent="0.3">
      <c r="A24" s="52"/>
      <c r="B24" s="52"/>
      <c r="C24" s="52"/>
      <c r="D24" s="53"/>
      <c r="E24" s="53"/>
      <c r="F24" s="54"/>
    </row>
    <row r="25" spans="1:9" ht="22.5" x14ac:dyDescent="0.3">
      <c r="A25" s="54"/>
      <c r="B25" s="54"/>
      <c r="C25" s="54"/>
      <c r="D25" s="54"/>
      <c r="E25" s="54"/>
      <c r="F25" s="54"/>
    </row>
    <row r="26" spans="1:9" ht="22.5" x14ac:dyDescent="0.3">
      <c r="A26" s="78" t="s">
        <v>0</v>
      </c>
      <c r="B26" s="78"/>
      <c r="C26" s="78"/>
      <c r="D26" s="78"/>
      <c r="E26" s="78"/>
      <c r="F26" s="78"/>
    </row>
    <row r="27" spans="1:9" ht="22.5" x14ac:dyDescent="0.3">
      <c r="A27" s="54"/>
      <c r="B27" s="54"/>
      <c r="C27" s="54"/>
      <c r="D27" s="54"/>
      <c r="E27" s="54"/>
      <c r="F27" s="54"/>
    </row>
    <row r="28" spans="1:9" ht="22.5" x14ac:dyDescent="0.3">
      <c r="A28" s="101" t="s">
        <v>23</v>
      </c>
      <c r="B28" s="101"/>
      <c r="C28" s="101"/>
      <c r="D28" s="101"/>
      <c r="E28" s="101"/>
      <c r="F28" s="101"/>
    </row>
    <row r="29" spans="1:9" ht="22.5" x14ac:dyDescent="0.3">
      <c r="A29" s="102" t="s">
        <v>50</v>
      </c>
      <c r="B29" s="102"/>
      <c r="C29" s="102"/>
      <c r="D29" s="102"/>
      <c r="E29" s="102"/>
      <c r="F29" s="102"/>
    </row>
    <row r="30" spans="1:9" ht="23.25" thickBot="1" x14ac:dyDescent="0.35">
      <c r="A30" s="101" t="s">
        <v>24</v>
      </c>
      <c r="B30" s="101"/>
      <c r="C30" s="101"/>
      <c r="D30" s="101"/>
      <c r="E30" s="101"/>
      <c r="F30" s="101"/>
    </row>
    <row r="31" spans="1:9" ht="23.25" thickBot="1" x14ac:dyDescent="0.35">
      <c r="A31" s="16" t="s">
        <v>25</v>
      </c>
      <c r="B31" s="17"/>
      <c r="C31" s="17"/>
      <c r="D31" s="18"/>
      <c r="E31" s="19"/>
      <c r="F31" s="56">
        <v>117520116</v>
      </c>
    </row>
    <row r="32" spans="1:9" ht="22.5" x14ac:dyDescent="0.3">
      <c r="A32" s="57" t="s">
        <v>26</v>
      </c>
      <c r="B32" s="10"/>
      <c r="C32" s="10"/>
      <c r="D32" s="10"/>
      <c r="E32" s="11"/>
      <c r="F32" s="58">
        <v>946559.13</v>
      </c>
    </row>
    <row r="33" spans="1:6" ht="22.5" x14ac:dyDescent="0.3">
      <c r="A33" s="57"/>
      <c r="B33" s="10"/>
      <c r="C33" s="10"/>
      <c r="D33" s="10"/>
      <c r="E33" s="11"/>
      <c r="F33" s="59"/>
    </row>
    <row r="34" spans="1:6" ht="23.25" thickBot="1" x14ac:dyDescent="0.35">
      <c r="A34" s="57" t="s">
        <v>27</v>
      </c>
      <c r="B34" s="10"/>
      <c r="C34" s="10"/>
      <c r="D34" s="10"/>
      <c r="E34" s="11"/>
      <c r="F34" s="58">
        <v>2460195</v>
      </c>
    </row>
    <row r="35" spans="1:6" ht="23.25" thickBot="1" x14ac:dyDescent="0.35">
      <c r="A35" s="16" t="s">
        <v>28</v>
      </c>
      <c r="B35" s="17"/>
      <c r="C35" s="17"/>
      <c r="D35" s="17"/>
      <c r="E35" s="19"/>
      <c r="F35" s="56">
        <f>+F32+F31-F34</f>
        <v>116006480.13</v>
      </c>
    </row>
    <row r="36" spans="1:6" ht="22.5" x14ac:dyDescent="0.3">
      <c r="A36" s="8"/>
      <c r="B36" s="60"/>
      <c r="C36" s="60"/>
      <c r="D36" s="60"/>
      <c r="E36" s="11"/>
      <c r="F36" s="59"/>
    </row>
    <row r="37" spans="1:6" ht="22.5" x14ac:dyDescent="0.3">
      <c r="A37" s="57" t="s">
        <v>25</v>
      </c>
      <c r="B37" s="10"/>
      <c r="C37" s="10"/>
      <c r="D37" s="10"/>
      <c r="E37" s="11"/>
      <c r="F37" s="58">
        <f>+F31</f>
        <v>117520116</v>
      </c>
    </row>
    <row r="38" spans="1:6" ht="22.5" x14ac:dyDescent="0.3">
      <c r="A38" s="57"/>
      <c r="B38" s="10"/>
      <c r="C38" s="10"/>
      <c r="D38" s="10"/>
      <c r="E38" s="11"/>
      <c r="F38" s="58"/>
    </row>
    <row r="39" spans="1:6" ht="23.25" thickBot="1" x14ac:dyDescent="0.35">
      <c r="A39" s="57" t="s">
        <v>28</v>
      </c>
      <c r="B39" s="10"/>
      <c r="C39" s="10"/>
      <c r="D39" s="10"/>
      <c r="E39" s="11"/>
      <c r="F39" s="58">
        <f>+F35</f>
        <v>116006480.13</v>
      </c>
    </row>
    <row r="40" spans="1:6" ht="23.25" thickBot="1" x14ac:dyDescent="0.35">
      <c r="A40" s="16" t="s">
        <v>47</v>
      </c>
      <c r="B40" s="17"/>
      <c r="C40" s="17"/>
      <c r="D40" s="17"/>
      <c r="E40" s="19"/>
      <c r="F40" s="56">
        <f>+F37-F39</f>
        <v>1513635.8700000048</v>
      </c>
    </row>
    <row r="41" spans="1:6" ht="22.5" x14ac:dyDescent="0.3">
      <c r="A41" s="10"/>
      <c r="B41" s="10"/>
      <c r="C41" s="10"/>
      <c r="D41" s="10"/>
      <c r="E41" s="10"/>
      <c r="F41" s="61"/>
    </row>
    <row r="42" spans="1:6" ht="22.5" x14ac:dyDescent="0.3">
      <c r="A42" s="101" t="s">
        <v>30</v>
      </c>
      <c r="B42" s="101"/>
      <c r="C42" s="101"/>
      <c r="D42" s="101"/>
      <c r="E42" s="101"/>
      <c r="F42" s="101"/>
    </row>
    <row r="43" spans="1:6" ht="22.5" x14ac:dyDescent="0.3">
      <c r="A43" s="102" t="s">
        <v>50</v>
      </c>
      <c r="B43" s="102"/>
      <c r="C43" s="102"/>
      <c r="D43" s="102"/>
      <c r="E43" s="102"/>
      <c r="F43" s="102"/>
    </row>
    <row r="44" spans="1:6" ht="22.5" x14ac:dyDescent="0.3">
      <c r="A44" s="101" t="s">
        <v>24</v>
      </c>
      <c r="B44" s="101"/>
      <c r="C44" s="101"/>
      <c r="D44" s="101"/>
      <c r="E44" s="101"/>
      <c r="F44" s="101"/>
    </row>
    <row r="45" spans="1:6" ht="23.25" thickBot="1" x14ac:dyDescent="0.35">
      <c r="A45" s="62"/>
      <c r="B45" s="62"/>
      <c r="C45" s="62"/>
      <c r="D45" s="62"/>
      <c r="E45" s="62"/>
      <c r="F45" s="62"/>
    </row>
    <row r="46" spans="1:6" ht="23.25" thickBot="1" x14ac:dyDescent="0.35">
      <c r="A46" s="16" t="s">
        <v>31</v>
      </c>
      <c r="B46" s="17"/>
      <c r="C46" s="17"/>
      <c r="D46" s="18"/>
      <c r="E46" s="19"/>
      <c r="F46" s="63">
        <v>566000519</v>
      </c>
    </row>
    <row r="47" spans="1:6" ht="22.5" x14ac:dyDescent="0.3">
      <c r="A47" s="57" t="s">
        <v>32</v>
      </c>
      <c r="B47" s="10"/>
      <c r="C47" s="10"/>
      <c r="D47" s="10"/>
      <c r="E47" s="11"/>
      <c r="F47" s="64">
        <f>+F15+F17</f>
        <v>54500472.130000003</v>
      </c>
    </row>
    <row r="48" spans="1:6" ht="22.5" x14ac:dyDescent="0.3">
      <c r="A48" s="57"/>
      <c r="B48" s="10"/>
      <c r="C48" s="10"/>
      <c r="D48" s="10"/>
      <c r="E48" s="11"/>
      <c r="F48" s="65"/>
    </row>
    <row r="49" spans="1:6" ht="23.25" thickBot="1" x14ac:dyDescent="0.35">
      <c r="A49" s="57" t="s">
        <v>33</v>
      </c>
      <c r="B49" s="10"/>
      <c r="C49" s="10"/>
      <c r="D49" s="10"/>
      <c r="E49" s="11"/>
      <c r="F49" s="64">
        <v>80286374</v>
      </c>
    </row>
    <row r="50" spans="1:6" ht="23.25" thickBot="1" x14ac:dyDescent="0.35">
      <c r="A50" s="16" t="s">
        <v>34</v>
      </c>
      <c r="B50" s="17"/>
      <c r="C50" s="17"/>
      <c r="D50" s="17"/>
      <c r="E50" s="19"/>
      <c r="F50" s="66">
        <f>+SUM(F46:F47)-F49</f>
        <v>540214617.13</v>
      </c>
    </row>
    <row r="51" spans="1:6" ht="22.5" x14ac:dyDescent="0.3">
      <c r="A51" s="57" t="s">
        <v>35</v>
      </c>
      <c r="B51" s="10"/>
      <c r="C51" s="10"/>
      <c r="D51" s="10"/>
      <c r="E51" s="11"/>
      <c r="F51" s="67">
        <f>+F46</f>
        <v>566000519</v>
      </c>
    </row>
    <row r="52" spans="1:6" ht="22.5" x14ac:dyDescent="0.3">
      <c r="A52" s="57"/>
      <c r="B52" s="10"/>
      <c r="C52" s="10"/>
      <c r="D52" s="10"/>
      <c r="E52" s="11"/>
      <c r="F52" s="68"/>
    </row>
    <row r="53" spans="1:6" ht="23.25" thickBot="1" x14ac:dyDescent="0.35">
      <c r="A53" s="57" t="s">
        <v>34</v>
      </c>
      <c r="B53" s="10"/>
      <c r="C53" s="10"/>
      <c r="D53" s="10"/>
      <c r="E53" s="11"/>
      <c r="F53" s="67">
        <f>+F50</f>
        <v>540214617.13</v>
      </c>
    </row>
    <row r="54" spans="1:6" ht="23.25" thickBot="1" x14ac:dyDescent="0.35">
      <c r="A54" s="16" t="s">
        <v>36</v>
      </c>
      <c r="B54" s="17"/>
      <c r="C54" s="17"/>
      <c r="D54" s="17"/>
      <c r="E54" s="19"/>
      <c r="F54" s="69">
        <f>+F51-F53</f>
        <v>25785901.870000005</v>
      </c>
    </row>
    <row r="55" spans="1:6" ht="22.5" x14ac:dyDescent="0.3">
      <c r="A55" s="54"/>
      <c r="B55" s="54"/>
      <c r="C55" s="54"/>
      <c r="D55" s="54"/>
      <c r="E55" s="54"/>
      <c r="F55" s="54"/>
    </row>
    <row r="56" spans="1:6" ht="22.5" x14ac:dyDescent="0.3">
      <c r="A56" s="54"/>
      <c r="B56" s="54"/>
      <c r="C56" s="54"/>
      <c r="D56" s="54"/>
      <c r="E56" s="54"/>
      <c r="F56" s="70"/>
    </row>
    <row r="57" spans="1:6" ht="22.5" x14ac:dyDescent="0.3">
      <c r="A57" s="71"/>
      <c r="B57" s="54"/>
      <c r="C57" s="54"/>
      <c r="D57" s="54"/>
      <c r="E57" s="54"/>
      <c r="F57" s="70"/>
    </row>
    <row r="58" spans="1:6" ht="22.5" x14ac:dyDescent="0.3">
      <c r="A58" s="54"/>
      <c r="B58" s="72"/>
      <c r="C58" s="54"/>
      <c r="D58" s="54"/>
      <c r="E58" s="54"/>
      <c r="F58" s="70"/>
    </row>
    <row r="59" spans="1:6" ht="22.5" x14ac:dyDescent="0.3">
      <c r="A59" s="73"/>
      <c r="B59" s="74"/>
      <c r="C59" s="73"/>
      <c r="D59" s="54"/>
      <c r="E59" s="54"/>
      <c r="F59" s="70"/>
    </row>
    <row r="60" spans="1:6" ht="22.5" x14ac:dyDescent="0.3">
      <c r="A60" s="100" t="s">
        <v>37</v>
      </c>
      <c r="B60" s="100"/>
      <c r="C60" s="100"/>
      <c r="D60" s="54"/>
      <c r="E60" s="54"/>
      <c r="F60" s="54"/>
    </row>
    <row r="61" spans="1:6" ht="22.5" x14ac:dyDescent="0.3">
      <c r="A61" s="100" t="s">
        <v>38</v>
      </c>
      <c r="B61" s="100"/>
      <c r="C61" s="100"/>
      <c r="D61" s="54"/>
      <c r="E61" s="54"/>
      <c r="F61" s="54"/>
    </row>
    <row r="62" spans="1:6" ht="22.5" x14ac:dyDescent="0.3">
      <c r="A62" s="100" t="s">
        <v>39</v>
      </c>
      <c r="B62" s="100"/>
      <c r="C62" s="100"/>
      <c r="D62" s="54"/>
      <c r="E62" s="54"/>
      <c r="F62" s="54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67"/>
  <sheetViews>
    <sheetView tabSelected="1" workbookViewId="0">
      <selection activeCell="F41" sqref="F41"/>
    </sheetView>
  </sheetViews>
  <sheetFormatPr baseColWidth="10" defaultRowHeight="15" x14ac:dyDescent="0.25"/>
  <cols>
    <col min="2" max="2" width="11.85546875" customWidth="1"/>
    <col min="3" max="3" width="14" customWidth="1"/>
    <col min="4" max="4" width="17.28515625" bestFit="1" customWidth="1"/>
    <col min="5" max="5" width="16.5703125" customWidth="1"/>
    <col min="6" max="6" width="51" customWidth="1"/>
    <col min="7" max="7" width="9.85546875" customWidth="1"/>
    <col min="8" max="8" width="8.7109375" customWidth="1"/>
    <col min="9" max="9" width="8.28515625" customWidth="1"/>
    <col min="10" max="10" width="15.7109375" customWidth="1"/>
    <col min="11" max="11" width="15.140625" customWidth="1"/>
    <col min="12" max="12" width="23" customWidth="1"/>
    <col min="258" max="258" width="11.85546875" customWidth="1"/>
    <col min="259" max="259" width="14" customWidth="1"/>
    <col min="260" max="260" width="17.28515625" bestFit="1" customWidth="1"/>
    <col min="261" max="261" width="16.5703125" customWidth="1"/>
    <col min="262" max="262" width="51" customWidth="1"/>
    <col min="263" max="263" width="9.85546875" customWidth="1"/>
    <col min="264" max="264" width="8.7109375" customWidth="1"/>
    <col min="265" max="265" width="8.28515625" customWidth="1"/>
    <col min="266" max="266" width="15.7109375" customWidth="1"/>
    <col min="267" max="267" width="15.140625" customWidth="1"/>
    <col min="268" max="268" width="23" customWidth="1"/>
    <col min="514" max="514" width="11.85546875" customWidth="1"/>
    <col min="515" max="515" width="14" customWidth="1"/>
    <col min="516" max="516" width="17.28515625" bestFit="1" customWidth="1"/>
    <col min="517" max="517" width="16.5703125" customWidth="1"/>
    <col min="518" max="518" width="51" customWidth="1"/>
    <col min="519" max="519" width="9.85546875" customWidth="1"/>
    <col min="520" max="520" width="8.7109375" customWidth="1"/>
    <col min="521" max="521" width="8.28515625" customWidth="1"/>
    <col min="522" max="522" width="15.7109375" customWidth="1"/>
    <col min="523" max="523" width="15.140625" customWidth="1"/>
    <col min="524" max="524" width="23" customWidth="1"/>
    <col min="770" max="770" width="11.85546875" customWidth="1"/>
    <col min="771" max="771" width="14" customWidth="1"/>
    <col min="772" max="772" width="17.28515625" bestFit="1" customWidth="1"/>
    <col min="773" max="773" width="16.5703125" customWidth="1"/>
    <col min="774" max="774" width="51" customWidth="1"/>
    <col min="775" max="775" width="9.85546875" customWidth="1"/>
    <col min="776" max="776" width="8.7109375" customWidth="1"/>
    <col min="777" max="777" width="8.28515625" customWidth="1"/>
    <col min="778" max="778" width="15.7109375" customWidth="1"/>
    <col min="779" max="779" width="15.140625" customWidth="1"/>
    <col min="780" max="780" width="23" customWidth="1"/>
    <col min="1026" max="1026" width="11.85546875" customWidth="1"/>
    <col min="1027" max="1027" width="14" customWidth="1"/>
    <col min="1028" max="1028" width="17.28515625" bestFit="1" customWidth="1"/>
    <col min="1029" max="1029" width="16.5703125" customWidth="1"/>
    <col min="1030" max="1030" width="51" customWidth="1"/>
    <col min="1031" max="1031" width="9.85546875" customWidth="1"/>
    <col min="1032" max="1032" width="8.7109375" customWidth="1"/>
    <col min="1033" max="1033" width="8.28515625" customWidth="1"/>
    <col min="1034" max="1034" width="15.7109375" customWidth="1"/>
    <col min="1035" max="1035" width="15.140625" customWidth="1"/>
    <col min="1036" max="1036" width="23" customWidth="1"/>
    <col min="1282" max="1282" width="11.85546875" customWidth="1"/>
    <col min="1283" max="1283" width="14" customWidth="1"/>
    <col min="1284" max="1284" width="17.28515625" bestFit="1" customWidth="1"/>
    <col min="1285" max="1285" width="16.5703125" customWidth="1"/>
    <col min="1286" max="1286" width="51" customWidth="1"/>
    <col min="1287" max="1287" width="9.85546875" customWidth="1"/>
    <col min="1288" max="1288" width="8.7109375" customWidth="1"/>
    <col min="1289" max="1289" width="8.28515625" customWidth="1"/>
    <col min="1290" max="1290" width="15.7109375" customWidth="1"/>
    <col min="1291" max="1291" width="15.140625" customWidth="1"/>
    <col min="1292" max="1292" width="23" customWidth="1"/>
    <col min="1538" max="1538" width="11.85546875" customWidth="1"/>
    <col min="1539" max="1539" width="14" customWidth="1"/>
    <col min="1540" max="1540" width="17.28515625" bestFit="1" customWidth="1"/>
    <col min="1541" max="1541" width="16.5703125" customWidth="1"/>
    <col min="1542" max="1542" width="51" customWidth="1"/>
    <col min="1543" max="1543" width="9.85546875" customWidth="1"/>
    <col min="1544" max="1544" width="8.7109375" customWidth="1"/>
    <col min="1545" max="1545" width="8.28515625" customWidth="1"/>
    <col min="1546" max="1546" width="15.7109375" customWidth="1"/>
    <col min="1547" max="1547" width="15.140625" customWidth="1"/>
    <col min="1548" max="1548" width="23" customWidth="1"/>
    <col min="1794" max="1794" width="11.85546875" customWidth="1"/>
    <col min="1795" max="1795" width="14" customWidth="1"/>
    <col min="1796" max="1796" width="17.28515625" bestFit="1" customWidth="1"/>
    <col min="1797" max="1797" width="16.5703125" customWidth="1"/>
    <col min="1798" max="1798" width="51" customWidth="1"/>
    <col min="1799" max="1799" width="9.85546875" customWidth="1"/>
    <col min="1800" max="1800" width="8.7109375" customWidth="1"/>
    <col min="1801" max="1801" width="8.28515625" customWidth="1"/>
    <col min="1802" max="1802" width="15.7109375" customWidth="1"/>
    <col min="1803" max="1803" width="15.140625" customWidth="1"/>
    <col min="1804" max="1804" width="23" customWidth="1"/>
    <col min="2050" max="2050" width="11.85546875" customWidth="1"/>
    <col min="2051" max="2051" width="14" customWidth="1"/>
    <col min="2052" max="2052" width="17.28515625" bestFit="1" customWidth="1"/>
    <col min="2053" max="2053" width="16.5703125" customWidth="1"/>
    <col min="2054" max="2054" width="51" customWidth="1"/>
    <col min="2055" max="2055" width="9.85546875" customWidth="1"/>
    <col min="2056" max="2056" width="8.7109375" customWidth="1"/>
    <col min="2057" max="2057" width="8.28515625" customWidth="1"/>
    <col min="2058" max="2058" width="15.7109375" customWidth="1"/>
    <col min="2059" max="2059" width="15.140625" customWidth="1"/>
    <col min="2060" max="2060" width="23" customWidth="1"/>
    <col min="2306" max="2306" width="11.85546875" customWidth="1"/>
    <col min="2307" max="2307" width="14" customWidth="1"/>
    <col min="2308" max="2308" width="17.28515625" bestFit="1" customWidth="1"/>
    <col min="2309" max="2309" width="16.5703125" customWidth="1"/>
    <col min="2310" max="2310" width="51" customWidth="1"/>
    <col min="2311" max="2311" width="9.85546875" customWidth="1"/>
    <col min="2312" max="2312" width="8.7109375" customWidth="1"/>
    <col min="2313" max="2313" width="8.28515625" customWidth="1"/>
    <col min="2314" max="2314" width="15.7109375" customWidth="1"/>
    <col min="2315" max="2315" width="15.140625" customWidth="1"/>
    <col min="2316" max="2316" width="23" customWidth="1"/>
    <col min="2562" max="2562" width="11.85546875" customWidth="1"/>
    <col min="2563" max="2563" width="14" customWidth="1"/>
    <col min="2564" max="2564" width="17.28515625" bestFit="1" customWidth="1"/>
    <col min="2565" max="2565" width="16.5703125" customWidth="1"/>
    <col min="2566" max="2566" width="51" customWidth="1"/>
    <col min="2567" max="2567" width="9.85546875" customWidth="1"/>
    <col min="2568" max="2568" width="8.7109375" customWidth="1"/>
    <col min="2569" max="2569" width="8.28515625" customWidth="1"/>
    <col min="2570" max="2570" width="15.7109375" customWidth="1"/>
    <col min="2571" max="2571" width="15.140625" customWidth="1"/>
    <col min="2572" max="2572" width="23" customWidth="1"/>
    <col min="2818" max="2818" width="11.85546875" customWidth="1"/>
    <col min="2819" max="2819" width="14" customWidth="1"/>
    <col min="2820" max="2820" width="17.28515625" bestFit="1" customWidth="1"/>
    <col min="2821" max="2821" width="16.5703125" customWidth="1"/>
    <col min="2822" max="2822" width="51" customWidth="1"/>
    <col min="2823" max="2823" width="9.85546875" customWidth="1"/>
    <col min="2824" max="2824" width="8.7109375" customWidth="1"/>
    <col min="2825" max="2825" width="8.28515625" customWidth="1"/>
    <col min="2826" max="2826" width="15.7109375" customWidth="1"/>
    <col min="2827" max="2827" width="15.140625" customWidth="1"/>
    <col min="2828" max="2828" width="23" customWidth="1"/>
    <col min="3074" max="3074" width="11.85546875" customWidth="1"/>
    <col min="3075" max="3075" width="14" customWidth="1"/>
    <col min="3076" max="3076" width="17.28515625" bestFit="1" customWidth="1"/>
    <col min="3077" max="3077" width="16.5703125" customWidth="1"/>
    <col min="3078" max="3078" width="51" customWidth="1"/>
    <col min="3079" max="3079" width="9.85546875" customWidth="1"/>
    <col min="3080" max="3080" width="8.7109375" customWidth="1"/>
    <col min="3081" max="3081" width="8.28515625" customWidth="1"/>
    <col min="3082" max="3082" width="15.7109375" customWidth="1"/>
    <col min="3083" max="3083" width="15.140625" customWidth="1"/>
    <col min="3084" max="3084" width="23" customWidth="1"/>
    <col min="3330" max="3330" width="11.85546875" customWidth="1"/>
    <col min="3331" max="3331" width="14" customWidth="1"/>
    <col min="3332" max="3332" width="17.28515625" bestFit="1" customWidth="1"/>
    <col min="3333" max="3333" width="16.5703125" customWidth="1"/>
    <col min="3334" max="3334" width="51" customWidth="1"/>
    <col min="3335" max="3335" width="9.85546875" customWidth="1"/>
    <col min="3336" max="3336" width="8.7109375" customWidth="1"/>
    <col min="3337" max="3337" width="8.28515625" customWidth="1"/>
    <col min="3338" max="3338" width="15.7109375" customWidth="1"/>
    <col min="3339" max="3339" width="15.140625" customWidth="1"/>
    <col min="3340" max="3340" width="23" customWidth="1"/>
    <col min="3586" max="3586" width="11.85546875" customWidth="1"/>
    <col min="3587" max="3587" width="14" customWidth="1"/>
    <col min="3588" max="3588" width="17.28515625" bestFit="1" customWidth="1"/>
    <col min="3589" max="3589" width="16.5703125" customWidth="1"/>
    <col min="3590" max="3590" width="51" customWidth="1"/>
    <col min="3591" max="3591" width="9.85546875" customWidth="1"/>
    <col min="3592" max="3592" width="8.7109375" customWidth="1"/>
    <col min="3593" max="3593" width="8.28515625" customWidth="1"/>
    <col min="3594" max="3594" width="15.7109375" customWidth="1"/>
    <col min="3595" max="3595" width="15.140625" customWidth="1"/>
    <col min="3596" max="3596" width="23" customWidth="1"/>
    <col min="3842" max="3842" width="11.85546875" customWidth="1"/>
    <col min="3843" max="3843" width="14" customWidth="1"/>
    <col min="3844" max="3844" width="17.28515625" bestFit="1" customWidth="1"/>
    <col min="3845" max="3845" width="16.5703125" customWidth="1"/>
    <col min="3846" max="3846" width="51" customWidth="1"/>
    <col min="3847" max="3847" width="9.85546875" customWidth="1"/>
    <col min="3848" max="3848" width="8.7109375" customWidth="1"/>
    <col min="3849" max="3849" width="8.28515625" customWidth="1"/>
    <col min="3850" max="3850" width="15.7109375" customWidth="1"/>
    <col min="3851" max="3851" width="15.140625" customWidth="1"/>
    <col min="3852" max="3852" width="23" customWidth="1"/>
    <col min="4098" max="4098" width="11.85546875" customWidth="1"/>
    <col min="4099" max="4099" width="14" customWidth="1"/>
    <col min="4100" max="4100" width="17.28515625" bestFit="1" customWidth="1"/>
    <col min="4101" max="4101" width="16.5703125" customWidth="1"/>
    <col min="4102" max="4102" width="51" customWidth="1"/>
    <col min="4103" max="4103" width="9.85546875" customWidth="1"/>
    <col min="4104" max="4104" width="8.7109375" customWidth="1"/>
    <col min="4105" max="4105" width="8.28515625" customWidth="1"/>
    <col min="4106" max="4106" width="15.7109375" customWidth="1"/>
    <col min="4107" max="4107" width="15.140625" customWidth="1"/>
    <col min="4108" max="4108" width="23" customWidth="1"/>
    <col min="4354" max="4354" width="11.85546875" customWidth="1"/>
    <col min="4355" max="4355" width="14" customWidth="1"/>
    <col min="4356" max="4356" width="17.28515625" bestFit="1" customWidth="1"/>
    <col min="4357" max="4357" width="16.5703125" customWidth="1"/>
    <col min="4358" max="4358" width="51" customWidth="1"/>
    <col min="4359" max="4359" width="9.85546875" customWidth="1"/>
    <col min="4360" max="4360" width="8.7109375" customWidth="1"/>
    <col min="4361" max="4361" width="8.28515625" customWidth="1"/>
    <col min="4362" max="4362" width="15.7109375" customWidth="1"/>
    <col min="4363" max="4363" width="15.140625" customWidth="1"/>
    <col min="4364" max="4364" width="23" customWidth="1"/>
    <col min="4610" max="4610" width="11.85546875" customWidth="1"/>
    <col min="4611" max="4611" width="14" customWidth="1"/>
    <col min="4612" max="4612" width="17.28515625" bestFit="1" customWidth="1"/>
    <col min="4613" max="4613" width="16.5703125" customWidth="1"/>
    <col min="4614" max="4614" width="51" customWidth="1"/>
    <col min="4615" max="4615" width="9.85546875" customWidth="1"/>
    <col min="4616" max="4616" width="8.7109375" customWidth="1"/>
    <col min="4617" max="4617" width="8.28515625" customWidth="1"/>
    <col min="4618" max="4618" width="15.7109375" customWidth="1"/>
    <col min="4619" max="4619" width="15.140625" customWidth="1"/>
    <col min="4620" max="4620" width="23" customWidth="1"/>
    <col min="4866" max="4866" width="11.85546875" customWidth="1"/>
    <col min="4867" max="4867" width="14" customWidth="1"/>
    <col min="4868" max="4868" width="17.28515625" bestFit="1" customWidth="1"/>
    <col min="4869" max="4869" width="16.5703125" customWidth="1"/>
    <col min="4870" max="4870" width="51" customWidth="1"/>
    <col min="4871" max="4871" width="9.85546875" customWidth="1"/>
    <col min="4872" max="4872" width="8.7109375" customWidth="1"/>
    <col min="4873" max="4873" width="8.28515625" customWidth="1"/>
    <col min="4874" max="4874" width="15.7109375" customWidth="1"/>
    <col min="4875" max="4875" width="15.140625" customWidth="1"/>
    <col min="4876" max="4876" width="23" customWidth="1"/>
    <col min="5122" max="5122" width="11.85546875" customWidth="1"/>
    <col min="5123" max="5123" width="14" customWidth="1"/>
    <col min="5124" max="5124" width="17.28515625" bestFit="1" customWidth="1"/>
    <col min="5125" max="5125" width="16.5703125" customWidth="1"/>
    <col min="5126" max="5126" width="51" customWidth="1"/>
    <col min="5127" max="5127" width="9.85546875" customWidth="1"/>
    <col min="5128" max="5128" width="8.7109375" customWidth="1"/>
    <col min="5129" max="5129" width="8.28515625" customWidth="1"/>
    <col min="5130" max="5130" width="15.7109375" customWidth="1"/>
    <col min="5131" max="5131" width="15.140625" customWidth="1"/>
    <col min="5132" max="5132" width="23" customWidth="1"/>
    <col min="5378" max="5378" width="11.85546875" customWidth="1"/>
    <col min="5379" max="5379" width="14" customWidth="1"/>
    <col min="5380" max="5380" width="17.28515625" bestFit="1" customWidth="1"/>
    <col min="5381" max="5381" width="16.5703125" customWidth="1"/>
    <col min="5382" max="5382" width="51" customWidth="1"/>
    <col min="5383" max="5383" width="9.85546875" customWidth="1"/>
    <col min="5384" max="5384" width="8.7109375" customWidth="1"/>
    <col min="5385" max="5385" width="8.28515625" customWidth="1"/>
    <col min="5386" max="5386" width="15.7109375" customWidth="1"/>
    <col min="5387" max="5387" width="15.140625" customWidth="1"/>
    <col min="5388" max="5388" width="23" customWidth="1"/>
    <col min="5634" max="5634" width="11.85546875" customWidth="1"/>
    <col min="5635" max="5635" width="14" customWidth="1"/>
    <col min="5636" max="5636" width="17.28515625" bestFit="1" customWidth="1"/>
    <col min="5637" max="5637" width="16.5703125" customWidth="1"/>
    <col min="5638" max="5638" width="51" customWidth="1"/>
    <col min="5639" max="5639" width="9.85546875" customWidth="1"/>
    <col min="5640" max="5640" width="8.7109375" customWidth="1"/>
    <col min="5641" max="5641" width="8.28515625" customWidth="1"/>
    <col min="5642" max="5642" width="15.7109375" customWidth="1"/>
    <col min="5643" max="5643" width="15.140625" customWidth="1"/>
    <col min="5644" max="5644" width="23" customWidth="1"/>
    <col min="5890" max="5890" width="11.85546875" customWidth="1"/>
    <col min="5891" max="5891" width="14" customWidth="1"/>
    <col min="5892" max="5892" width="17.28515625" bestFit="1" customWidth="1"/>
    <col min="5893" max="5893" width="16.5703125" customWidth="1"/>
    <col min="5894" max="5894" width="51" customWidth="1"/>
    <col min="5895" max="5895" width="9.85546875" customWidth="1"/>
    <col min="5896" max="5896" width="8.7109375" customWidth="1"/>
    <col min="5897" max="5897" width="8.28515625" customWidth="1"/>
    <col min="5898" max="5898" width="15.7109375" customWidth="1"/>
    <col min="5899" max="5899" width="15.140625" customWidth="1"/>
    <col min="5900" max="5900" width="23" customWidth="1"/>
    <col min="6146" max="6146" width="11.85546875" customWidth="1"/>
    <col min="6147" max="6147" width="14" customWidth="1"/>
    <col min="6148" max="6148" width="17.28515625" bestFit="1" customWidth="1"/>
    <col min="6149" max="6149" width="16.5703125" customWidth="1"/>
    <col min="6150" max="6150" width="51" customWidth="1"/>
    <col min="6151" max="6151" width="9.85546875" customWidth="1"/>
    <col min="6152" max="6152" width="8.7109375" customWidth="1"/>
    <col min="6153" max="6153" width="8.28515625" customWidth="1"/>
    <col min="6154" max="6154" width="15.7109375" customWidth="1"/>
    <col min="6155" max="6155" width="15.140625" customWidth="1"/>
    <col min="6156" max="6156" width="23" customWidth="1"/>
    <col min="6402" max="6402" width="11.85546875" customWidth="1"/>
    <col min="6403" max="6403" width="14" customWidth="1"/>
    <col min="6404" max="6404" width="17.28515625" bestFit="1" customWidth="1"/>
    <col min="6405" max="6405" width="16.5703125" customWidth="1"/>
    <col min="6406" max="6406" width="51" customWidth="1"/>
    <col min="6407" max="6407" width="9.85546875" customWidth="1"/>
    <col min="6408" max="6408" width="8.7109375" customWidth="1"/>
    <col min="6409" max="6409" width="8.28515625" customWidth="1"/>
    <col min="6410" max="6410" width="15.7109375" customWidth="1"/>
    <col min="6411" max="6411" width="15.140625" customWidth="1"/>
    <col min="6412" max="6412" width="23" customWidth="1"/>
    <col min="6658" max="6658" width="11.85546875" customWidth="1"/>
    <col min="6659" max="6659" width="14" customWidth="1"/>
    <col min="6660" max="6660" width="17.28515625" bestFit="1" customWidth="1"/>
    <col min="6661" max="6661" width="16.5703125" customWidth="1"/>
    <col min="6662" max="6662" width="51" customWidth="1"/>
    <col min="6663" max="6663" width="9.85546875" customWidth="1"/>
    <col min="6664" max="6664" width="8.7109375" customWidth="1"/>
    <col min="6665" max="6665" width="8.28515625" customWidth="1"/>
    <col min="6666" max="6666" width="15.7109375" customWidth="1"/>
    <col min="6667" max="6667" width="15.140625" customWidth="1"/>
    <col min="6668" max="6668" width="23" customWidth="1"/>
    <col min="6914" max="6914" width="11.85546875" customWidth="1"/>
    <col min="6915" max="6915" width="14" customWidth="1"/>
    <col min="6916" max="6916" width="17.28515625" bestFit="1" customWidth="1"/>
    <col min="6917" max="6917" width="16.5703125" customWidth="1"/>
    <col min="6918" max="6918" width="51" customWidth="1"/>
    <col min="6919" max="6919" width="9.85546875" customWidth="1"/>
    <col min="6920" max="6920" width="8.7109375" customWidth="1"/>
    <col min="6921" max="6921" width="8.28515625" customWidth="1"/>
    <col min="6922" max="6922" width="15.7109375" customWidth="1"/>
    <col min="6923" max="6923" width="15.140625" customWidth="1"/>
    <col min="6924" max="6924" width="23" customWidth="1"/>
    <col min="7170" max="7170" width="11.85546875" customWidth="1"/>
    <col min="7171" max="7171" width="14" customWidth="1"/>
    <col min="7172" max="7172" width="17.28515625" bestFit="1" customWidth="1"/>
    <col min="7173" max="7173" width="16.5703125" customWidth="1"/>
    <col min="7174" max="7174" width="51" customWidth="1"/>
    <col min="7175" max="7175" width="9.85546875" customWidth="1"/>
    <col min="7176" max="7176" width="8.7109375" customWidth="1"/>
    <col min="7177" max="7177" width="8.28515625" customWidth="1"/>
    <col min="7178" max="7178" width="15.7109375" customWidth="1"/>
    <col min="7179" max="7179" width="15.140625" customWidth="1"/>
    <col min="7180" max="7180" width="23" customWidth="1"/>
    <col min="7426" max="7426" width="11.85546875" customWidth="1"/>
    <col min="7427" max="7427" width="14" customWidth="1"/>
    <col min="7428" max="7428" width="17.28515625" bestFit="1" customWidth="1"/>
    <col min="7429" max="7429" width="16.5703125" customWidth="1"/>
    <col min="7430" max="7430" width="51" customWidth="1"/>
    <col min="7431" max="7431" width="9.85546875" customWidth="1"/>
    <col min="7432" max="7432" width="8.7109375" customWidth="1"/>
    <col min="7433" max="7433" width="8.28515625" customWidth="1"/>
    <col min="7434" max="7434" width="15.7109375" customWidth="1"/>
    <col min="7435" max="7435" width="15.140625" customWidth="1"/>
    <col min="7436" max="7436" width="23" customWidth="1"/>
    <col min="7682" max="7682" width="11.85546875" customWidth="1"/>
    <col min="7683" max="7683" width="14" customWidth="1"/>
    <col min="7684" max="7684" width="17.28515625" bestFit="1" customWidth="1"/>
    <col min="7685" max="7685" width="16.5703125" customWidth="1"/>
    <col min="7686" max="7686" width="51" customWidth="1"/>
    <col min="7687" max="7687" width="9.85546875" customWidth="1"/>
    <col min="7688" max="7688" width="8.7109375" customWidth="1"/>
    <col min="7689" max="7689" width="8.28515625" customWidth="1"/>
    <col min="7690" max="7690" width="15.7109375" customWidth="1"/>
    <col min="7691" max="7691" width="15.140625" customWidth="1"/>
    <col min="7692" max="7692" width="23" customWidth="1"/>
    <col min="7938" max="7938" width="11.85546875" customWidth="1"/>
    <col min="7939" max="7939" width="14" customWidth="1"/>
    <col min="7940" max="7940" width="17.28515625" bestFit="1" customWidth="1"/>
    <col min="7941" max="7941" width="16.5703125" customWidth="1"/>
    <col min="7942" max="7942" width="51" customWidth="1"/>
    <col min="7943" max="7943" width="9.85546875" customWidth="1"/>
    <col min="7944" max="7944" width="8.7109375" customWidth="1"/>
    <col min="7945" max="7945" width="8.28515625" customWidth="1"/>
    <col min="7946" max="7946" width="15.7109375" customWidth="1"/>
    <col min="7947" max="7947" width="15.140625" customWidth="1"/>
    <col min="7948" max="7948" width="23" customWidth="1"/>
    <col min="8194" max="8194" width="11.85546875" customWidth="1"/>
    <col min="8195" max="8195" width="14" customWidth="1"/>
    <col min="8196" max="8196" width="17.28515625" bestFit="1" customWidth="1"/>
    <col min="8197" max="8197" width="16.5703125" customWidth="1"/>
    <col min="8198" max="8198" width="51" customWidth="1"/>
    <col min="8199" max="8199" width="9.85546875" customWidth="1"/>
    <col min="8200" max="8200" width="8.7109375" customWidth="1"/>
    <col min="8201" max="8201" width="8.28515625" customWidth="1"/>
    <col min="8202" max="8202" width="15.7109375" customWidth="1"/>
    <col min="8203" max="8203" width="15.140625" customWidth="1"/>
    <col min="8204" max="8204" width="23" customWidth="1"/>
    <col min="8450" max="8450" width="11.85546875" customWidth="1"/>
    <col min="8451" max="8451" width="14" customWidth="1"/>
    <col min="8452" max="8452" width="17.28515625" bestFit="1" customWidth="1"/>
    <col min="8453" max="8453" width="16.5703125" customWidth="1"/>
    <col min="8454" max="8454" width="51" customWidth="1"/>
    <col min="8455" max="8455" width="9.85546875" customWidth="1"/>
    <col min="8456" max="8456" width="8.7109375" customWidth="1"/>
    <col min="8457" max="8457" width="8.28515625" customWidth="1"/>
    <col min="8458" max="8458" width="15.7109375" customWidth="1"/>
    <col min="8459" max="8459" width="15.140625" customWidth="1"/>
    <col min="8460" max="8460" width="23" customWidth="1"/>
    <col min="8706" max="8706" width="11.85546875" customWidth="1"/>
    <col min="8707" max="8707" width="14" customWidth="1"/>
    <col min="8708" max="8708" width="17.28515625" bestFit="1" customWidth="1"/>
    <col min="8709" max="8709" width="16.5703125" customWidth="1"/>
    <col min="8710" max="8710" width="51" customWidth="1"/>
    <col min="8711" max="8711" width="9.85546875" customWidth="1"/>
    <col min="8712" max="8712" width="8.7109375" customWidth="1"/>
    <col min="8713" max="8713" width="8.28515625" customWidth="1"/>
    <col min="8714" max="8714" width="15.7109375" customWidth="1"/>
    <col min="8715" max="8715" width="15.140625" customWidth="1"/>
    <col min="8716" max="8716" width="23" customWidth="1"/>
    <col min="8962" max="8962" width="11.85546875" customWidth="1"/>
    <col min="8963" max="8963" width="14" customWidth="1"/>
    <col min="8964" max="8964" width="17.28515625" bestFit="1" customWidth="1"/>
    <col min="8965" max="8965" width="16.5703125" customWidth="1"/>
    <col min="8966" max="8966" width="51" customWidth="1"/>
    <col min="8967" max="8967" width="9.85546875" customWidth="1"/>
    <col min="8968" max="8968" width="8.7109375" customWidth="1"/>
    <col min="8969" max="8969" width="8.28515625" customWidth="1"/>
    <col min="8970" max="8970" width="15.7109375" customWidth="1"/>
    <col min="8971" max="8971" width="15.140625" customWidth="1"/>
    <col min="8972" max="8972" width="23" customWidth="1"/>
    <col min="9218" max="9218" width="11.85546875" customWidth="1"/>
    <col min="9219" max="9219" width="14" customWidth="1"/>
    <col min="9220" max="9220" width="17.28515625" bestFit="1" customWidth="1"/>
    <col min="9221" max="9221" width="16.5703125" customWidth="1"/>
    <col min="9222" max="9222" width="51" customWidth="1"/>
    <col min="9223" max="9223" width="9.85546875" customWidth="1"/>
    <col min="9224" max="9224" width="8.7109375" customWidth="1"/>
    <col min="9225" max="9225" width="8.28515625" customWidth="1"/>
    <col min="9226" max="9226" width="15.7109375" customWidth="1"/>
    <col min="9227" max="9227" width="15.140625" customWidth="1"/>
    <col min="9228" max="9228" width="23" customWidth="1"/>
    <col min="9474" max="9474" width="11.85546875" customWidth="1"/>
    <col min="9475" max="9475" width="14" customWidth="1"/>
    <col min="9476" max="9476" width="17.28515625" bestFit="1" customWidth="1"/>
    <col min="9477" max="9477" width="16.5703125" customWidth="1"/>
    <col min="9478" max="9478" width="51" customWidth="1"/>
    <col min="9479" max="9479" width="9.85546875" customWidth="1"/>
    <col min="9480" max="9480" width="8.7109375" customWidth="1"/>
    <col min="9481" max="9481" width="8.28515625" customWidth="1"/>
    <col min="9482" max="9482" width="15.7109375" customWidth="1"/>
    <col min="9483" max="9483" width="15.140625" customWidth="1"/>
    <col min="9484" max="9484" width="23" customWidth="1"/>
    <col min="9730" max="9730" width="11.85546875" customWidth="1"/>
    <col min="9731" max="9731" width="14" customWidth="1"/>
    <col min="9732" max="9732" width="17.28515625" bestFit="1" customWidth="1"/>
    <col min="9733" max="9733" width="16.5703125" customWidth="1"/>
    <col min="9734" max="9734" width="51" customWidth="1"/>
    <col min="9735" max="9735" width="9.85546875" customWidth="1"/>
    <col min="9736" max="9736" width="8.7109375" customWidth="1"/>
    <col min="9737" max="9737" width="8.28515625" customWidth="1"/>
    <col min="9738" max="9738" width="15.7109375" customWidth="1"/>
    <col min="9739" max="9739" width="15.140625" customWidth="1"/>
    <col min="9740" max="9740" width="23" customWidth="1"/>
    <col min="9986" max="9986" width="11.85546875" customWidth="1"/>
    <col min="9987" max="9987" width="14" customWidth="1"/>
    <col min="9988" max="9988" width="17.28515625" bestFit="1" customWidth="1"/>
    <col min="9989" max="9989" width="16.5703125" customWidth="1"/>
    <col min="9990" max="9990" width="51" customWidth="1"/>
    <col min="9991" max="9991" width="9.85546875" customWidth="1"/>
    <col min="9992" max="9992" width="8.7109375" customWidth="1"/>
    <col min="9993" max="9993" width="8.28515625" customWidth="1"/>
    <col min="9994" max="9994" width="15.7109375" customWidth="1"/>
    <col min="9995" max="9995" width="15.140625" customWidth="1"/>
    <col min="9996" max="9996" width="23" customWidth="1"/>
    <col min="10242" max="10242" width="11.85546875" customWidth="1"/>
    <col min="10243" max="10243" width="14" customWidth="1"/>
    <col min="10244" max="10244" width="17.28515625" bestFit="1" customWidth="1"/>
    <col min="10245" max="10245" width="16.5703125" customWidth="1"/>
    <col min="10246" max="10246" width="51" customWidth="1"/>
    <col min="10247" max="10247" width="9.85546875" customWidth="1"/>
    <col min="10248" max="10248" width="8.7109375" customWidth="1"/>
    <col min="10249" max="10249" width="8.28515625" customWidth="1"/>
    <col min="10250" max="10250" width="15.7109375" customWidth="1"/>
    <col min="10251" max="10251" width="15.140625" customWidth="1"/>
    <col min="10252" max="10252" width="23" customWidth="1"/>
    <col min="10498" max="10498" width="11.85546875" customWidth="1"/>
    <col min="10499" max="10499" width="14" customWidth="1"/>
    <col min="10500" max="10500" width="17.28515625" bestFit="1" customWidth="1"/>
    <col min="10501" max="10501" width="16.5703125" customWidth="1"/>
    <col min="10502" max="10502" width="51" customWidth="1"/>
    <col min="10503" max="10503" width="9.85546875" customWidth="1"/>
    <col min="10504" max="10504" width="8.7109375" customWidth="1"/>
    <col min="10505" max="10505" width="8.28515625" customWidth="1"/>
    <col min="10506" max="10506" width="15.7109375" customWidth="1"/>
    <col min="10507" max="10507" width="15.140625" customWidth="1"/>
    <col min="10508" max="10508" width="23" customWidth="1"/>
    <col min="10754" max="10754" width="11.85546875" customWidth="1"/>
    <col min="10755" max="10755" width="14" customWidth="1"/>
    <col min="10756" max="10756" width="17.28515625" bestFit="1" customWidth="1"/>
    <col min="10757" max="10757" width="16.5703125" customWidth="1"/>
    <col min="10758" max="10758" width="51" customWidth="1"/>
    <col min="10759" max="10759" width="9.85546875" customWidth="1"/>
    <col min="10760" max="10760" width="8.7109375" customWidth="1"/>
    <col min="10761" max="10761" width="8.28515625" customWidth="1"/>
    <col min="10762" max="10762" width="15.7109375" customWidth="1"/>
    <col min="10763" max="10763" width="15.140625" customWidth="1"/>
    <col min="10764" max="10764" width="23" customWidth="1"/>
    <col min="11010" max="11010" width="11.85546875" customWidth="1"/>
    <col min="11011" max="11011" width="14" customWidth="1"/>
    <col min="11012" max="11012" width="17.28515625" bestFit="1" customWidth="1"/>
    <col min="11013" max="11013" width="16.5703125" customWidth="1"/>
    <col min="11014" max="11014" width="51" customWidth="1"/>
    <col min="11015" max="11015" width="9.85546875" customWidth="1"/>
    <col min="11016" max="11016" width="8.7109375" customWidth="1"/>
    <col min="11017" max="11017" width="8.28515625" customWidth="1"/>
    <col min="11018" max="11018" width="15.7109375" customWidth="1"/>
    <col min="11019" max="11019" width="15.140625" customWidth="1"/>
    <col min="11020" max="11020" width="23" customWidth="1"/>
    <col min="11266" max="11266" width="11.85546875" customWidth="1"/>
    <col min="11267" max="11267" width="14" customWidth="1"/>
    <col min="11268" max="11268" width="17.28515625" bestFit="1" customWidth="1"/>
    <col min="11269" max="11269" width="16.5703125" customWidth="1"/>
    <col min="11270" max="11270" width="51" customWidth="1"/>
    <col min="11271" max="11271" width="9.85546875" customWidth="1"/>
    <col min="11272" max="11272" width="8.7109375" customWidth="1"/>
    <col min="11273" max="11273" width="8.28515625" customWidth="1"/>
    <col min="11274" max="11274" width="15.7109375" customWidth="1"/>
    <col min="11275" max="11275" width="15.140625" customWidth="1"/>
    <col min="11276" max="11276" width="23" customWidth="1"/>
    <col min="11522" max="11522" width="11.85546875" customWidth="1"/>
    <col min="11523" max="11523" width="14" customWidth="1"/>
    <col min="11524" max="11524" width="17.28515625" bestFit="1" customWidth="1"/>
    <col min="11525" max="11525" width="16.5703125" customWidth="1"/>
    <col min="11526" max="11526" width="51" customWidth="1"/>
    <col min="11527" max="11527" width="9.85546875" customWidth="1"/>
    <col min="11528" max="11528" width="8.7109375" customWidth="1"/>
    <col min="11529" max="11529" width="8.28515625" customWidth="1"/>
    <col min="11530" max="11530" width="15.7109375" customWidth="1"/>
    <col min="11531" max="11531" width="15.140625" customWidth="1"/>
    <col min="11532" max="11532" width="23" customWidth="1"/>
    <col min="11778" max="11778" width="11.85546875" customWidth="1"/>
    <col min="11779" max="11779" width="14" customWidth="1"/>
    <col min="11780" max="11780" width="17.28515625" bestFit="1" customWidth="1"/>
    <col min="11781" max="11781" width="16.5703125" customWidth="1"/>
    <col min="11782" max="11782" width="51" customWidth="1"/>
    <col min="11783" max="11783" width="9.85546875" customWidth="1"/>
    <col min="11784" max="11784" width="8.7109375" customWidth="1"/>
    <col min="11785" max="11785" width="8.28515625" customWidth="1"/>
    <col min="11786" max="11786" width="15.7109375" customWidth="1"/>
    <col min="11787" max="11787" width="15.140625" customWidth="1"/>
    <col min="11788" max="11788" width="23" customWidth="1"/>
    <col min="12034" max="12034" width="11.85546875" customWidth="1"/>
    <col min="12035" max="12035" width="14" customWidth="1"/>
    <col min="12036" max="12036" width="17.28515625" bestFit="1" customWidth="1"/>
    <col min="12037" max="12037" width="16.5703125" customWidth="1"/>
    <col min="12038" max="12038" width="51" customWidth="1"/>
    <col min="12039" max="12039" width="9.85546875" customWidth="1"/>
    <col min="12040" max="12040" width="8.7109375" customWidth="1"/>
    <col min="12041" max="12041" width="8.28515625" customWidth="1"/>
    <col min="12042" max="12042" width="15.7109375" customWidth="1"/>
    <col min="12043" max="12043" width="15.140625" customWidth="1"/>
    <col min="12044" max="12044" width="23" customWidth="1"/>
    <col min="12290" max="12290" width="11.85546875" customWidth="1"/>
    <col min="12291" max="12291" width="14" customWidth="1"/>
    <col min="12292" max="12292" width="17.28515625" bestFit="1" customWidth="1"/>
    <col min="12293" max="12293" width="16.5703125" customWidth="1"/>
    <col min="12294" max="12294" width="51" customWidth="1"/>
    <col min="12295" max="12295" width="9.85546875" customWidth="1"/>
    <col min="12296" max="12296" width="8.7109375" customWidth="1"/>
    <col min="12297" max="12297" width="8.28515625" customWidth="1"/>
    <col min="12298" max="12298" width="15.7109375" customWidth="1"/>
    <col min="12299" max="12299" width="15.140625" customWidth="1"/>
    <col min="12300" max="12300" width="23" customWidth="1"/>
    <col min="12546" max="12546" width="11.85546875" customWidth="1"/>
    <col min="12547" max="12547" width="14" customWidth="1"/>
    <col min="12548" max="12548" width="17.28515625" bestFit="1" customWidth="1"/>
    <col min="12549" max="12549" width="16.5703125" customWidth="1"/>
    <col min="12550" max="12550" width="51" customWidth="1"/>
    <col min="12551" max="12551" width="9.85546875" customWidth="1"/>
    <col min="12552" max="12552" width="8.7109375" customWidth="1"/>
    <col min="12553" max="12553" width="8.28515625" customWidth="1"/>
    <col min="12554" max="12554" width="15.7109375" customWidth="1"/>
    <col min="12555" max="12555" width="15.140625" customWidth="1"/>
    <col min="12556" max="12556" width="23" customWidth="1"/>
    <col min="12802" max="12802" width="11.85546875" customWidth="1"/>
    <col min="12803" max="12803" width="14" customWidth="1"/>
    <col min="12804" max="12804" width="17.28515625" bestFit="1" customWidth="1"/>
    <col min="12805" max="12805" width="16.5703125" customWidth="1"/>
    <col min="12806" max="12806" width="51" customWidth="1"/>
    <col min="12807" max="12807" width="9.85546875" customWidth="1"/>
    <col min="12808" max="12808" width="8.7109375" customWidth="1"/>
    <col min="12809" max="12809" width="8.28515625" customWidth="1"/>
    <col min="12810" max="12810" width="15.7109375" customWidth="1"/>
    <col min="12811" max="12811" width="15.140625" customWidth="1"/>
    <col min="12812" max="12812" width="23" customWidth="1"/>
    <col min="13058" max="13058" width="11.85546875" customWidth="1"/>
    <col min="13059" max="13059" width="14" customWidth="1"/>
    <col min="13060" max="13060" width="17.28515625" bestFit="1" customWidth="1"/>
    <col min="13061" max="13061" width="16.5703125" customWidth="1"/>
    <col min="13062" max="13062" width="51" customWidth="1"/>
    <col min="13063" max="13063" width="9.85546875" customWidth="1"/>
    <col min="13064" max="13064" width="8.7109375" customWidth="1"/>
    <col min="13065" max="13065" width="8.28515625" customWidth="1"/>
    <col min="13066" max="13066" width="15.7109375" customWidth="1"/>
    <col min="13067" max="13067" width="15.140625" customWidth="1"/>
    <col min="13068" max="13068" width="23" customWidth="1"/>
    <col min="13314" max="13314" width="11.85546875" customWidth="1"/>
    <col min="13315" max="13315" width="14" customWidth="1"/>
    <col min="13316" max="13316" width="17.28515625" bestFit="1" customWidth="1"/>
    <col min="13317" max="13317" width="16.5703125" customWidth="1"/>
    <col min="13318" max="13318" width="51" customWidth="1"/>
    <col min="13319" max="13319" width="9.85546875" customWidth="1"/>
    <col min="13320" max="13320" width="8.7109375" customWidth="1"/>
    <col min="13321" max="13321" width="8.28515625" customWidth="1"/>
    <col min="13322" max="13322" width="15.7109375" customWidth="1"/>
    <col min="13323" max="13323" width="15.140625" customWidth="1"/>
    <col min="13324" max="13324" width="23" customWidth="1"/>
    <col min="13570" max="13570" width="11.85546875" customWidth="1"/>
    <col min="13571" max="13571" width="14" customWidth="1"/>
    <col min="13572" max="13572" width="17.28515625" bestFit="1" customWidth="1"/>
    <col min="13573" max="13573" width="16.5703125" customWidth="1"/>
    <col min="13574" max="13574" width="51" customWidth="1"/>
    <col min="13575" max="13575" width="9.85546875" customWidth="1"/>
    <col min="13576" max="13576" width="8.7109375" customWidth="1"/>
    <col min="13577" max="13577" width="8.28515625" customWidth="1"/>
    <col min="13578" max="13578" width="15.7109375" customWidth="1"/>
    <col min="13579" max="13579" width="15.140625" customWidth="1"/>
    <col min="13580" max="13580" width="23" customWidth="1"/>
    <col min="13826" max="13826" width="11.85546875" customWidth="1"/>
    <col min="13827" max="13827" width="14" customWidth="1"/>
    <col min="13828" max="13828" width="17.28515625" bestFit="1" customWidth="1"/>
    <col min="13829" max="13829" width="16.5703125" customWidth="1"/>
    <col min="13830" max="13830" width="51" customWidth="1"/>
    <col min="13831" max="13831" width="9.85546875" customWidth="1"/>
    <col min="13832" max="13832" width="8.7109375" customWidth="1"/>
    <col min="13833" max="13833" width="8.28515625" customWidth="1"/>
    <col min="13834" max="13834" width="15.7109375" customWidth="1"/>
    <col min="13835" max="13835" width="15.140625" customWidth="1"/>
    <col min="13836" max="13836" width="23" customWidth="1"/>
    <col min="14082" max="14082" width="11.85546875" customWidth="1"/>
    <col min="14083" max="14083" width="14" customWidth="1"/>
    <col min="14084" max="14084" width="17.28515625" bestFit="1" customWidth="1"/>
    <col min="14085" max="14085" width="16.5703125" customWidth="1"/>
    <col min="14086" max="14086" width="51" customWidth="1"/>
    <col min="14087" max="14087" width="9.85546875" customWidth="1"/>
    <col min="14088" max="14088" width="8.7109375" customWidth="1"/>
    <col min="14089" max="14089" width="8.28515625" customWidth="1"/>
    <col min="14090" max="14090" width="15.7109375" customWidth="1"/>
    <col min="14091" max="14091" width="15.140625" customWidth="1"/>
    <col min="14092" max="14092" width="23" customWidth="1"/>
    <col min="14338" max="14338" width="11.85546875" customWidth="1"/>
    <col min="14339" max="14339" width="14" customWidth="1"/>
    <col min="14340" max="14340" width="17.28515625" bestFit="1" customWidth="1"/>
    <col min="14341" max="14341" width="16.5703125" customWidth="1"/>
    <col min="14342" max="14342" width="51" customWidth="1"/>
    <col min="14343" max="14343" width="9.85546875" customWidth="1"/>
    <col min="14344" max="14344" width="8.7109375" customWidth="1"/>
    <col min="14345" max="14345" width="8.28515625" customWidth="1"/>
    <col min="14346" max="14346" width="15.7109375" customWidth="1"/>
    <col min="14347" max="14347" width="15.140625" customWidth="1"/>
    <col min="14348" max="14348" width="23" customWidth="1"/>
    <col min="14594" max="14594" width="11.85546875" customWidth="1"/>
    <col min="14595" max="14595" width="14" customWidth="1"/>
    <col min="14596" max="14596" width="17.28515625" bestFit="1" customWidth="1"/>
    <col min="14597" max="14597" width="16.5703125" customWidth="1"/>
    <col min="14598" max="14598" width="51" customWidth="1"/>
    <col min="14599" max="14599" width="9.85546875" customWidth="1"/>
    <col min="14600" max="14600" width="8.7109375" customWidth="1"/>
    <col min="14601" max="14601" width="8.28515625" customWidth="1"/>
    <col min="14602" max="14602" width="15.7109375" customWidth="1"/>
    <col min="14603" max="14603" width="15.140625" customWidth="1"/>
    <col min="14604" max="14604" width="23" customWidth="1"/>
    <col min="14850" max="14850" width="11.85546875" customWidth="1"/>
    <col min="14851" max="14851" width="14" customWidth="1"/>
    <col min="14852" max="14852" width="17.28515625" bestFit="1" customWidth="1"/>
    <col min="14853" max="14853" width="16.5703125" customWidth="1"/>
    <col min="14854" max="14854" width="51" customWidth="1"/>
    <col min="14855" max="14855" width="9.85546875" customWidth="1"/>
    <col min="14856" max="14856" width="8.7109375" customWidth="1"/>
    <col min="14857" max="14857" width="8.28515625" customWidth="1"/>
    <col min="14858" max="14858" width="15.7109375" customWidth="1"/>
    <col min="14859" max="14859" width="15.140625" customWidth="1"/>
    <col min="14860" max="14860" width="23" customWidth="1"/>
    <col min="15106" max="15106" width="11.85546875" customWidth="1"/>
    <col min="15107" max="15107" width="14" customWidth="1"/>
    <col min="15108" max="15108" width="17.28515625" bestFit="1" customWidth="1"/>
    <col min="15109" max="15109" width="16.5703125" customWidth="1"/>
    <col min="15110" max="15110" width="51" customWidth="1"/>
    <col min="15111" max="15111" width="9.85546875" customWidth="1"/>
    <col min="15112" max="15112" width="8.7109375" customWidth="1"/>
    <col min="15113" max="15113" width="8.28515625" customWidth="1"/>
    <col min="15114" max="15114" width="15.7109375" customWidth="1"/>
    <col min="15115" max="15115" width="15.140625" customWidth="1"/>
    <col min="15116" max="15116" width="23" customWidth="1"/>
    <col min="15362" max="15362" width="11.85546875" customWidth="1"/>
    <col min="15363" max="15363" width="14" customWidth="1"/>
    <col min="15364" max="15364" width="17.28515625" bestFit="1" customWidth="1"/>
    <col min="15365" max="15365" width="16.5703125" customWidth="1"/>
    <col min="15366" max="15366" width="51" customWidth="1"/>
    <col min="15367" max="15367" width="9.85546875" customWidth="1"/>
    <col min="15368" max="15368" width="8.7109375" customWidth="1"/>
    <col min="15369" max="15369" width="8.28515625" customWidth="1"/>
    <col min="15370" max="15370" width="15.7109375" customWidth="1"/>
    <col min="15371" max="15371" width="15.140625" customWidth="1"/>
    <col min="15372" max="15372" width="23" customWidth="1"/>
    <col min="15618" max="15618" width="11.85546875" customWidth="1"/>
    <col min="15619" max="15619" width="14" customWidth="1"/>
    <col min="15620" max="15620" width="17.28515625" bestFit="1" customWidth="1"/>
    <col min="15621" max="15621" width="16.5703125" customWidth="1"/>
    <col min="15622" max="15622" width="51" customWidth="1"/>
    <col min="15623" max="15623" width="9.85546875" customWidth="1"/>
    <col min="15624" max="15624" width="8.7109375" customWidth="1"/>
    <col min="15625" max="15625" width="8.28515625" customWidth="1"/>
    <col min="15626" max="15626" width="15.7109375" customWidth="1"/>
    <col min="15627" max="15627" width="15.140625" customWidth="1"/>
    <col min="15628" max="15628" width="23" customWidth="1"/>
    <col min="15874" max="15874" width="11.85546875" customWidth="1"/>
    <col min="15875" max="15875" width="14" customWidth="1"/>
    <col min="15876" max="15876" width="17.28515625" bestFit="1" customWidth="1"/>
    <col min="15877" max="15877" width="16.5703125" customWidth="1"/>
    <col min="15878" max="15878" width="51" customWidth="1"/>
    <col min="15879" max="15879" width="9.85546875" customWidth="1"/>
    <col min="15880" max="15880" width="8.7109375" customWidth="1"/>
    <col min="15881" max="15881" width="8.28515625" customWidth="1"/>
    <col min="15882" max="15882" width="15.7109375" customWidth="1"/>
    <col min="15883" max="15883" width="15.140625" customWidth="1"/>
    <col min="15884" max="15884" width="23" customWidth="1"/>
    <col min="16130" max="16130" width="11.85546875" customWidth="1"/>
    <col min="16131" max="16131" width="14" customWidth="1"/>
    <col min="16132" max="16132" width="17.28515625" bestFit="1" customWidth="1"/>
    <col min="16133" max="16133" width="16.5703125" customWidth="1"/>
    <col min="16134" max="16134" width="51" customWidth="1"/>
    <col min="16135" max="16135" width="9.85546875" customWidth="1"/>
    <col min="16136" max="16136" width="8.7109375" customWidth="1"/>
    <col min="16137" max="16137" width="8.28515625" customWidth="1"/>
    <col min="16138" max="16138" width="15.7109375" customWidth="1"/>
    <col min="16139" max="16139" width="15.140625" customWidth="1"/>
    <col min="16140" max="16140" width="23" customWidth="1"/>
  </cols>
  <sheetData>
    <row r="9" spans="2:22" ht="20.25" x14ac:dyDescent="0.3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2:22" ht="20.25" x14ac:dyDescent="0.3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2:22" ht="26.25" x14ac:dyDescent="0.4">
      <c r="B11" s="104" t="s">
        <v>51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106"/>
      <c r="O11" s="106"/>
      <c r="P11" s="106"/>
      <c r="Q11" s="106"/>
      <c r="R11" s="106"/>
      <c r="S11" s="106"/>
      <c r="T11" s="106"/>
      <c r="U11" s="106"/>
      <c r="V11" s="106"/>
    </row>
    <row r="12" spans="2:22" ht="16.5" thickBot="1" x14ac:dyDescent="0.3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2:22" ht="27" thickBot="1" x14ac:dyDescent="0.45">
      <c r="B13" s="108"/>
      <c r="C13" s="109"/>
      <c r="D13" s="109"/>
      <c r="E13" s="109"/>
      <c r="F13" s="109"/>
      <c r="G13" s="110"/>
      <c r="H13" s="110"/>
      <c r="I13" s="110"/>
      <c r="J13" s="111"/>
      <c r="K13" s="111"/>
      <c r="L13" s="112" t="s">
        <v>52</v>
      </c>
    </row>
    <row r="14" spans="2:22" ht="32.25" customHeight="1" x14ac:dyDescent="0.25">
      <c r="B14" s="113" t="s">
        <v>53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5"/>
    </row>
    <row r="15" spans="2:22" ht="18.75" x14ac:dyDescent="0.3">
      <c r="B15" s="116"/>
      <c r="C15" s="117"/>
      <c r="D15" s="117"/>
      <c r="E15" s="117"/>
      <c r="F15" s="117"/>
      <c r="G15" s="117"/>
      <c r="H15" s="117"/>
      <c r="I15" s="117"/>
      <c r="J15" s="117"/>
      <c r="K15" s="118"/>
      <c r="L15" s="119"/>
    </row>
    <row r="16" spans="2:22" ht="18.75" x14ac:dyDescent="0.3">
      <c r="B16" s="120" t="s">
        <v>54</v>
      </c>
      <c r="C16" s="121">
        <v>5139</v>
      </c>
      <c r="D16" s="122" t="s">
        <v>55</v>
      </c>
      <c r="E16" s="121">
        <v>5139</v>
      </c>
      <c r="F16" s="123"/>
      <c r="G16" s="124"/>
      <c r="H16" s="124"/>
      <c r="I16" s="125"/>
      <c r="J16" s="126"/>
      <c r="K16" s="127"/>
      <c r="L16" s="128"/>
    </row>
    <row r="17" spans="2:12" ht="18.75" x14ac:dyDescent="0.3">
      <c r="B17" s="116"/>
      <c r="C17" s="117"/>
      <c r="D17" s="117"/>
      <c r="E17" s="117"/>
      <c r="F17" s="122"/>
      <c r="G17" s="117"/>
      <c r="H17" s="124"/>
      <c r="I17" s="124"/>
      <c r="J17" s="124"/>
      <c r="K17" s="117"/>
      <c r="L17" s="129"/>
    </row>
    <row r="18" spans="2:12" ht="18.75" x14ac:dyDescent="0.3">
      <c r="B18" s="120"/>
      <c r="C18" s="117"/>
      <c r="D18" s="122"/>
      <c r="E18" s="124"/>
      <c r="F18" s="117"/>
      <c r="G18" s="117"/>
      <c r="H18" s="124"/>
      <c r="I18" s="124"/>
      <c r="K18" s="117"/>
      <c r="L18" s="130"/>
    </row>
    <row r="19" spans="2:12" ht="19.5" thickBot="1" x14ac:dyDescent="0.35">
      <c r="B19" s="131"/>
      <c r="C19" s="132"/>
      <c r="D19" s="133"/>
      <c r="E19" s="134"/>
      <c r="F19" s="135"/>
      <c r="G19" s="136"/>
      <c r="H19" s="136"/>
      <c r="I19" s="133"/>
      <c r="J19" s="136"/>
      <c r="K19" s="134"/>
      <c r="L19" s="137"/>
    </row>
    <row r="20" spans="2:12" ht="12.75" customHeight="1" x14ac:dyDescent="0.25">
      <c r="B20" s="138" t="s">
        <v>56</v>
      </c>
      <c r="C20" s="139"/>
      <c r="D20" s="140"/>
      <c r="E20" s="141" t="s">
        <v>57</v>
      </c>
      <c r="F20" s="142"/>
      <c r="G20" s="143" t="s">
        <v>58</v>
      </c>
      <c r="H20" s="138" t="s">
        <v>59</v>
      </c>
      <c r="I20" s="140"/>
      <c r="J20" s="141" t="s">
        <v>60</v>
      </c>
      <c r="K20" s="141">
        <v>2015</v>
      </c>
      <c r="L20" s="140"/>
    </row>
    <row r="21" spans="2:12" ht="12.75" customHeight="1" x14ac:dyDescent="0.25">
      <c r="B21" s="144"/>
      <c r="C21" s="145"/>
      <c r="D21" s="146"/>
      <c r="E21" s="147"/>
      <c r="F21" s="148"/>
      <c r="G21" s="149"/>
      <c r="H21" s="144"/>
      <c r="I21" s="146"/>
      <c r="J21" s="147"/>
      <c r="K21" s="147"/>
      <c r="L21" s="146"/>
    </row>
    <row r="22" spans="2:12" ht="12.75" customHeight="1" x14ac:dyDescent="0.25">
      <c r="B22" s="144"/>
      <c r="C22" s="145"/>
      <c r="D22" s="146"/>
      <c r="E22" s="147"/>
      <c r="F22" s="148"/>
      <c r="G22" s="149"/>
      <c r="H22" s="144"/>
      <c r="I22" s="146"/>
      <c r="J22" s="147"/>
      <c r="K22" s="147"/>
      <c r="L22" s="146"/>
    </row>
    <row r="23" spans="2:12" ht="18.75" x14ac:dyDescent="0.3">
      <c r="B23" s="150" t="s">
        <v>14</v>
      </c>
      <c r="C23" s="151" t="s">
        <v>61</v>
      </c>
      <c r="D23" s="152" t="s">
        <v>16</v>
      </c>
      <c r="E23" s="147"/>
      <c r="F23" s="148"/>
      <c r="G23" s="149"/>
      <c r="H23" s="144"/>
      <c r="I23" s="146"/>
      <c r="J23" s="147"/>
      <c r="K23" s="147"/>
      <c r="L23" s="146"/>
    </row>
    <row r="24" spans="2:12" ht="18.75" x14ac:dyDescent="0.25">
      <c r="B24" s="153" t="s">
        <v>62</v>
      </c>
      <c r="C24" s="154"/>
      <c r="D24" s="155"/>
      <c r="E24" s="156" t="s">
        <v>63</v>
      </c>
      <c r="F24" s="157"/>
      <c r="G24" s="158" t="s">
        <v>64</v>
      </c>
      <c r="H24" s="153" t="s">
        <v>65</v>
      </c>
      <c r="I24" s="155"/>
      <c r="J24" s="159" t="s">
        <v>66</v>
      </c>
      <c r="K24" s="157" t="s">
        <v>67</v>
      </c>
      <c r="L24" s="160"/>
    </row>
    <row r="25" spans="2:12" ht="26.25" x14ac:dyDescent="0.4">
      <c r="B25" s="161">
        <v>4</v>
      </c>
      <c r="C25" s="161">
        <v>1</v>
      </c>
      <c r="D25" s="162">
        <v>2</v>
      </c>
      <c r="E25" s="163" t="s">
        <v>68</v>
      </c>
      <c r="F25" s="164"/>
      <c r="G25" s="165">
        <v>10</v>
      </c>
      <c r="H25" s="166">
        <v>100</v>
      </c>
      <c r="I25" s="167"/>
      <c r="J25" s="168" t="s">
        <v>69</v>
      </c>
      <c r="K25" s="169">
        <v>76000000</v>
      </c>
      <c r="L25" s="170"/>
    </row>
    <row r="26" spans="2:12" ht="26.25" x14ac:dyDescent="0.4">
      <c r="B26" s="161"/>
      <c r="C26" s="161"/>
      <c r="D26" s="162"/>
      <c r="E26" s="171"/>
      <c r="F26" s="172"/>
      <c r="G26" s="173"/>
      <c r="H26" s="174"/>
      <c r="I26" s="175"/>
      <c r="J26" s="174"/>
      <c r="K26" s="176"/>
      <c r="L26" s="177"/>
    </row>
    <row r="27" spans="2:12" ht="26.25" x14ac:dyDescent="0.4">
      <c r="B27" s="161"/>
      <c r="C27" s="161"/>
      <c r="D27" s="162"/>
      <c r="E27" s="163"/>
      <c r="F27" s="164"/>
      <c r="G27" s="165"/>
      <c r="H27" s="178"/>
      <c r="I27" s="175"/>
      <c r="J27" s="174"/>
      <c r="K27" s="179">
        <v>0</v>
      </c>
      <c r="L27" s="180"/>
    </row>
    <row r="28" spans="2:12" ht="26.25" x14ac:dyDescent="0.4">
      <c r="B28" s="161"/>
      <c r="C28" s="161"/>
      <c r="D28" s="162"/>
      <c r="E28" s="181"/>
      <c r="F28" s="182"/>
      <c r="G28" s="165"/>
      <c r="H28" s="174"/>
      <c r="I28" s="183"/>
      <c r="J28" s="174"/>
      <c r="K28" s="179"/>
      <c r="L28" s="180"/>
    </row>
    <row r="29" spans="2:12" ht="27" thickBot="1" x14ac:dyDescent="0.45">
      <c r="B29" s="161">
        <v>5</v>
      </c>
      <c r="C29" s="161">
        <v>2</v>
      </c>
      <c r="D29" s="162">
        <v>2</v>
      </c>
      <c r="E29" s="184" t="s">
        <v>70</v>
      </c>
      <c r="F29" s="185"/>
      <c r="G29" s="165">
        <v>30</v>
      </c>
      <c r="H29" s="186">
        <v>102</v>
      </c>
      <c r="I29" s="187"/>
      <c r="J29" s="168" t="s">
        <v>71</v>
      </c>
      <c r="K29" s="188">
        <v>1170328290</v>
      </c>
      <c r="L29" s="189"/>
    </row>
    <row r="30" spans="2:12" ht="27" thickBot="1" x14ac:dyDescent="0.45">
      <c r="B30" s="190"/>
      <c r="C30" s="191"/>
      <c r="D30" s="191"/>
      <c r="E30" s="191"/>
      <c r="F30" s="192" t="s">
        <v>72</v>
      </c>
      <c r="G30" s="192"/>
      <c r="H30" s="191"/>
      <c r="I30" s="191"/>
      <c r="J30" s="191"/>
      <c r="K30" s="193">
        <f>SUM(K25:K29)</f>
        <v>1246328290</v>
      </c>
      <c r="L30" s="194"/>
    </row>
    <row r="31" spans="2:12" ht="18.75" x14ac:dyDescent="0.3">
      <c r="B31" s="125"/>
      <c r="C31" s="125"/>
      <c r="D31" s="195"/>
      <c r="E31" s="195"/>
      <c r="F31" s="195"/>
      <c r="G31" s="195"/>
      <c r="H31" s="195"/>
      <c r="I31" s="195"/>
      <c r="J31" s="195"/>
      <c r="K31" s="125"/>
      <c r="L31" s="125"/>
    </row>
    <row r="32" spans="2:12" ht="18.75" x14ac:dyDescent="0.25">
      <c r="B32" s="196"/>
      <c r="C32" s="196"/>
      <c r="D32" s="195"/>
      <c r="E32" s="195"/>
      <c r="F32" s="195"/>
      <c r="G32" s="195"/>
      <c r="H32" s="195"/>
      <c r="I32" s="195"/>
      <c r="J32" s="195"/>
      <c r="K32" s="197"/>
      <c r="L32" s="197"/>
    </row>
    <row r="33" spans="2:12" ht="23.25" x14ac:dyDescent="0.35">
      <c r="B33" s="198" t="s">
        <v>73</v>
      </c>
      <c r="C33" s="198"/>
      <c r="D33" s="198"/>
      <c r="E33" s="198"/>
      <c r="F33" s="199"/>
      <c r="G33" s="200"/>
      <c r="H33" s="198" t="s">
        <v>74</v>
      </c>
      <c r="I33" s="198"/>
      <c r="J33" s="198"/>
      <c r="K33" s="198"/>
      <c r="L33" s="198"/>
    </row>
    <row r="34" spans="2:12" ht="23.25" x14ac:dyDescent="0.35">
      <c r="B34" s="198" t="s">
        <v>75</v>
      </c>
      <c r="C34" s="198"/>
      <c r="D34" s="198"/>
      <c r="E34" s="198"/>
      <c r="F34" s="199"/>
      <c r="G34" s="200"/>
      <c r="H34" s="198" t="s">
        <v>39</v>
      </c>
      <c r="I34" s="198"/>
      <c r="J34" s="198"/>
      <c r="K34" s="198"/>
      <c r="L34" s="198"/>
    </row>
    <row r="35" spans="2:12" ht="18.75" x14ac:dyDescent="0.3">
      <c r="B35" s="201"/>
      <c r="C35" s="201"/>
      <c r="D35" s="201"/>
      <c r="E35" s="201"/>
      <c r="F35" s="201"/>
      <c r="G35" s="202"/>
      <c r="H35" s="201"/>
      <c r="I35" s="201"/>
      <c r="J35" s="201"/>
      <c r="K35" s="201"/>
      <c r="L35" s="201"/>
    </row>
    <row r="36" spans="2:12" ht="18.75" x14ac:dyDescent="0.3"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</row>
    <row r="37" spans="2:12" ht="18.75" x14ac:dyDescent="0.3"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2:12" ht="18.75" x14ac:dyDescent="0.3"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2:12" ht="18.75" x14ac:dyDescent="0.3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2:12" ht="18.75" x14ac:dyDescent="0.3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2:12" ht="18.75" x14ac:dyDescent="0.3"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2:12" ht="18.75" x14ac:dyDescent="0.3"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2:12" ht="18.75" x14ac:dyDescent="0.3"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2:12" ht="18.75" x14ac:dyDescent="0.3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2:12" ht="18.75" x14ac:dyDescent="0.3"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  <row r="46" spans="2:12" ht="18.75" x14ac:dyDescent="0.3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2:12" ht="18.75" x14ac:dyDescent="0.3"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2:12" ht="18.75" x14ac:dyDescent="0.3"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2:12" ht="18.75" x14ac:dyDescent="0.3"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</row>
    <row r="50" spans="2:12" ht="18.75" x14ac:dyDescent="0.3"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</row>
    <row r="51" spans="2:12" ht="18.75" x14ac:dyDescent="0.3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</row>
    <row r="52" spans="2:12" ht="18.75" x14ac:dyDescent="0.3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</row>
    <row r="53" spans="2:12" ht="18.75" x14ac:dyDescent="0.3"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</row>
    <row r="54" spans="2:12" ht="18.75" x14ac:dyDescent="0.3"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</row>
    <row r="55" spans="2:12" ht="18.75" x14ac:dyDescent="0.3"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</row>
    <row r="56" spans="2:12" ht="18.75" x14ac:dyDescent="0.3"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2:12" ht="18.75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2:12" ht="18.75" x14ac:dyDescent="0.3"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2:12" ht="18.75" x14ac:dyDescent="0.3"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2:12" ht="18.75" x14ac:dyDescent="0.3"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spans="2:12" ht="18.75" x14ac:dyDescent="0.3"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</row>
    <row r="62" spans="2:12" ht="18.75" x14ac:dyDescent="0.3"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</row>
    <row r="63" spans="2:12" ht="18.75" x14ac:dyDescent="0.3"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2:12" ht="18.75" x14ac:dyDescent="0.3"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2:12" ht="18.75" x14ac:dyDescent="0.3"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2:12" ht="18.75" x14ac:dyDescent="0.3"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2:12" ht="18.75" x14ac:dyDescent="0.3"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</sheetData>
  <mergeCells count="30">
    <mergeCell ref="F30:G30"/>
    <mergeCell ref="K30:L30"/>
    <mergeCell ref="B33:E33"/>
    <mergeCell ref="H33:L33"/>
    <mergeCell ref="B34:E34"/>
    <mergeCell ref="H34:L34"/>
    <mergeCell ref="E27:F27"/>
    <mergeCell ref="K27:L27"/>
    <mergeCell ref="K28:L28"/>
    <mergeCell ref="E29:F29"/>
    <mergeCell ref="H29:I29"/>
    <mergeCell ref="K29:L29"/>
    <mergeCell ref="B24:D24"/>
    <mergeCell ref="E24:F24"/>
    <mergeCell ref="H24:I24"/>
    <mergeCell ref="K24:L24"/>
    <mergeCell ref="E25:F25"/>
    <mergeCell ref="H25:I25"/>
    <mergeCell ref="K25:L25"/>
    <mergeCell ref="B20:D22"/>
    <mergeCell ref="E20:F23"/>
    <mergeCell ref="G20:G23"/>
    <mergeCell ref="H20:I23"/>
    <mergeCell ref="J20:J23"/>
    <mergeCell ref="K20:L23"/>
    <mergeCell ref="B9:L9"/>
    <mergeCell ref="B10:L10"/>
    <mergeCell ref="B11:L11"/>
    <mergeCell ref="G13:I13"/>
    <mergeCell ref="B14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Ingreso Ene-2015</vt:lpstr>
      <vt:lpstr>Ingreso Feb-2015 </vt:lpstr>
      <vt:lpstr>Ingreso Mar-2015  </vt:lpstr>
      <vt:lpstr>Ingreso Abr-2015</vt:lpstr>
      <vt:lpstr>Ingresos Consolidados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dcruz</dc:creator>
  <cp:lastModifiedBy>Luisa Tejada</cp:lastModifiedBy>
  <cp:lastPrinted>2015-05-11T15:54:44Z</cp:lastPrinted>
  <dcterms:created xsi:type="dcterms:W3CDTF">2015-03-19T20:44:43Z</dcterms:created>
  <dcterms:modified xsi:type="dcterms:W3CDTF">2015-11-17T16:39:23Z</dcterms:modified>
</cp:coreProperties>
</file>