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trella\Desktop\CALIDAD DE SERVICIO\CALIDAD DE SERVICIO - PAGINA WEB - 2019\"/>
    </mc:Choice>
  </mc:AlternateContent>
  <xr:revisionPtr revIDLastSave="0" documentId="8_{413E9A8D-A1AF-4CA3-BC05-AD46825BD940}" xr6:coauthVersionLast="36" xr6:coauthVersionMax="36" xr10:uidLastSave="{00000000-0000-0000-0000-000000000000}"/>
  <bookViews>
    <workbookView xWindow="0" yWindow="0" windowWidth="24000" windowHeight="9510" tabRatio="654" xr2:uid="{00000000-000D-0000-FFFF-FFFF00000000}"/>
  </bookViews>
  <sheets>
    <sheet name="CALIDAD SERVICIO EDES 2019" sheetId="4" r:id="rId1"/>
    <sheet name="CALIDAD SERVICIO EDES 2018" sheetId="1" r:id="rId2"/>
    <sheet name="CALIDAD SERVICIO EDES 2017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4" l="1"/>
  <c r="G28" i="4" s="1"/>
  <c r="G27" i="4"/>
  <c r="G17" i="4" l="1"/>
  <c r="F29" i="4" l="1"/>
  <c r="F28" i="4"/>
  <c r="F27" i="4"/>
  <c r="F17" i="4" l="1"/>
  <c r="E17" i="4"/>
  <c r="F40" i="4" l="1"/>
  <c r="F41" i="4" s="1"/>
  <c r="E40" i="4"/>
  <c r="E41" i="4" s="1"/>
  <c r="F39" i="4"/>
  <c r="E39" i="4"/>
  <c r="D17" i="4" l="1"/>
  <c r="D29" i="4" l="1"/>
  <c r="D28" i="4"/>
  <c r="D27" i="4"/>
  <c r="N17" i="1" l="1"/>
  <c r="N15" i="1"/>
  <c r="N29" i="1" l="1"/>
  <c r="N28" i="1" s="1"/>
  <c r="N27" i="1"/>
  <c r="L29" i="1" l="1"/>
  <c r="L28" i="1" s="1"/>
  <c r="L27" i="1"/>
  <c r="K29" i="1" l="1"/>
  <c r="K28" i="1" s="1"/>
  <c r="K27" i="1"/>
  <c r="J17" i="1" l="1"/>
</calcChain>
</file>

<file path=xl/sharedStrings.xml><?xml version="1.0" encoding="utf-8"?>
<sst xmlns="http://schemas.openxmlformats.org/spreadsheetml/2006/main" count="207" uniqueCount="32">
  <si>
    <t>EMPRESA DISTRIBUIDORA DE ELECTRICIDAD DEL ESTE (EDEESTE)</t>
  </si>
  <si>
    <t>INDICADORES CALIDAD DE SERVICIO (RED GLOBAL DE DISTRIBUCION) AÑO 2018</t>
  </si>
  <si>
    <t xml:space="preserve">INDICADOR 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</si>
  <si>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</si>
  <si>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</si>
  <si>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</si>
  <si>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</si>
  <si>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</si>
  <si>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</si>
  <si>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</si>
  <si>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</si>
  <si>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</si>
  <si>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</si>
  <si>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</si>
  <si>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</si>
  <si>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EMPRESA DISTRIBUIDORA DE ELECTRICIDAD DEL NORTE (EDENORTE)</t>
  </si>
  <si>
    <t>EMPRESA DISTRIBUIDORA DE ELECTRICIDAD DEL SUR (EDESUR)</t>
  </si>
  <si>
    <t>INDICADORES CALIDAD DE SERVICIO (RED GLOBAL DE DISTRIBUCION) AÑO 2017</t>
  </si>
  <si>
    <t>Notas:</t>
  </si>
  <si>
    <r>
      <t>(1) SAIFI:</t>
    </r>
    <r>
      <rPr>
        <sz val="11"/>
        <rFont val="Arial"/>
        <family val="2"/>
      </rPr>
      <t xml:space="preserve">  System average interruption  frecuency index (Indice de Frecuencias de las Interrupciones Promedio del Sistema)</t>
    </r>
  </si>
  <si>
    <r>
      <t>(2)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SAIDI:</t>
    </r>
    <r>
      <rPr>
        <sz val="11"/>
        <rFont val="Arial"/>
        <family val="2"/>
      </rPr>
      <t xml:space="preserve"> System average interruption duration index (Indice de Duración de las Interrupciones Promedio del Sistema)</t>
    </r>
  </si>
  <si>
    <r>
      <t>(3)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CAIDI:</t>
    </r>
    <r>
      <rPr>
        <sz val="11"/>
        <rFont val="Arial"/>
        <family val="2"/>
      </rPr>
      <t xml:space="preserve"> Customer average interruption duration index (Indice de Duración  de las Interrupciones  Promedio a los Clientes)</t>
    </r>
  </si>
  <si>
    <r>
      <t>(4)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ASAI: </t>
    </r>
    <r>
      <rPr>
        <sz val="11"/>
        <rFont val="Arial"/>
        <family val="2"/>
      </rPr>
      <t>Average service 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Disponibilidad Promedio del Servicio)</t>
    </r>
  </si>
  <si>
    <r>
      <t>(5)</t>
    </r>
    <r>
      <rPr>
        <b/>
        <vertAlign val="superscript"/>
        <sz val="11"/>
        <color indexed="12"/>
        <rFont val="Arial"/>
        <family val="2"/>
      </rPr>
      <t xml:space="preserve"> </t>
    </r>
    <r>
      <rPr>
        <b/>
        <sz val="11"/>
        <rFont val="Arial"/>
        <family val="2"/>
      </rPr>
      <t xml:space="preserve">ASUI:  </t>
    </r>
    <r>
      <rPr>
        <sz val="11"/>
        <rFont val="Arial"/>
        <family val="2"/>
      </rPr>
      <t>Average service unavailability Index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(Indice de Indisponibilidad Promedio del Servicio).</t>
    </r>
  </si>
  <si>
    <t>DIRECCION FISCALIZACION MERCADO ELECTRICO MINORISTA</t>
  </si>
  <si>
    <r>
      <t>SAIFI</t>
    </r>
    <r>
      <rPr>
        <b/>
        <vertAlign val="superscript"/>
        <sz val="11"/>
        <color indexed="12"/>
        <rFont val="Arial Narrow"/>
        <family val="2"/>
      </rPr>
      <t>1</t>
    </r>
    <r>
      <rPr>
        <b/>
        <sz val="11"/>
        <rFont val="Arial Narrow"/>
        <family val="2"/>
      </rPr>
      <t xml:space="preserve"> (Promedio Mensual de Interrupciones/Cliente)</t>
    </r>
  </si>
  <si>
    <r>
      <t>SAIDI</t>
    </r>
    <r>
      <rPr>
        <b/>
        <vertAlign val="superscript"/>
        <sz val="11"/>
        <color indexed="12"/>
        <rFont val="Arial Narrow"/>
        <family val="2"/>
      </rPr>
      <t xml:space="preserve">2 </t>
    </r>
    <r>
      <rPr>
        <b/>
        <sz val="11"/>
        <rFont val="Arial Narrow"/>
        <family val="2"/>
      </rPr>
      <t>(Promedio Horas Mensual de Interrupciones/Cliente)</t>
    </r>
  </si>
  <si>
    <r>
      <t>CAIDI</t>
    </r>
    <r>
      <rPr>
        <b/>
        <vertAlign val="superscript"/>
        <sz val="11"/>
        <color indexed="12"/>
        <rFont val="Arial Narrow"/>
        <family val="2"/>
      </rPr>
      <t xml:space="preserve">3 </t>
    </r>
    <r>
      <rPr>
        <b/>
        <sz val="11"/>
        <rFont val="Arial Narrow"/>
        <family val="2"/>
      </rPr>
      <t>(Duración Promedio de Interrupciones, en Horas)</t>
    </r>
  </si>
  <si>
    <r>
      <t>ASAI</t>
    </r>
    <r>
      <rPr>
        <b/>
        <vertAlign val="superscript"/>
        <sz val="11"/>
        <color indexed="12"/>
        <rFont val="Arial Narrow"/>
        <family val="2"/>
      </rPr>
      <t>4</t>
    </r>
    <r>
      <rPr>
        <b/>
        <sz val="11"/>
        <rFont val="Arial Narrow"/>
        <family val="2"/>
      </rPr>
      <t xml:space="preserve"> (Promedio de Disponibilidad del Servicio Eléctrico, en %)</t>
    </r>
  </si>
  <si>
    <r>
      <t>ASUI</t>
    </r>
    <r>
      <rPr>
        <b/>
        <vertAlign val="superscript"/>
        <sz val="11"/>
        <color indexed="12"/>
        <rFont val="Arial Narrow"/>
        <family val="2"/>
      </rPr>
      <t>5</t>
    </r>
    <r>
      <rPr>
        <b/>
        <sz val="11"/>
        <rFont val="Arial Narrow"/>
        <family val="2"/>
      </rPr>
      <t xml:space="preserve"> (Promedio de Indisponibilidad del Servicio Eléctrico, en %)</t>
    </r>
  </si>
  <si>
    <r>
      <t>ASUI</t>
    </r>
    <r>
      <rPr>
        <b/>
        <vertAlign val="superscript"/>
        <sz val="11"/>
        <color indexed="12"/>
        <rFont val="Arial Narrow"/>
        <family val="2"/>
      </rPr>
      <t>5</t>
    </r>
    <r>
      <rPr>
        <b/>
        <sz val="11"/>
        <rFont val="Arial Narrow"/>
        <family val="2"/>
      </rPr>
      <t>(Promedio de Indisponibilidad del Servicio Eléctrico, en %)</t>
    </r>
  </si>
  <si>
    <t>INDICADORES CALIDAD DE SERVICIO (RED GLOBAL DE DISTRIBUCION)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</si>
</sst>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0"/>
      <name val="Tahoma"/>
      <family val="2"/>
    </font>
    <font>
      <b/>
      <vertAlign val="superscript"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b/>
      <vertAlign val="superscript"/>
      <sz val="11"/>
      <name val="Arial"/>
      <family val="2"/>
    </font>
    <font>
      <b/>
      <sz val="16"/>
      <color indexed="12"/>
      <name val="Arial"/>
      <family val="2"/>
    </font>
    <font>
      <b/>
      <sz val="11"/>
      <name val="Arial Narrow"/>
      <family val="2"/>
    </font>
    <font>
      <b/>
      <vertAlign val="superscript"/>
      <sz val="11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4" fillId="0" borderId="0" applyFont="0" applyFill="0" applyBorder="0" applyAlignment="0" applyProtection="0"/>
  </cellStyleXfs>
  <cellXfs count="83">
    <xf numFmtId="0" fontId="0" fillId="0" borderId="0" xfId="0"/>
    <xf numFmtId="0" fontId="3" fillId="3" borderId="1" xfId="0" applyFont="1" applyFill="1" applyBorder="1" applyAlignment="1">
      <alignment horizontal="center"/>
    </xf>
    <xf numFmtId="17" fontId="3" fillId="3" borderId="2" xfId="0" applyNumberFormat="1" applyFont="1" applyFill="1" applyBorder="1" applyAlignment="1">
      <alignment horizontal="center"/>
    </xf>
    <xf numFmtId="17" fontId="3" fillId="3" borderId="3" xfId="0" applyNumberFormat="1" applyFont="1" applyFill="1" applyBorder="1" applyAlignment="1">
      <alignment horizontal="center"/>
    </xf>
    <xf numFmtId="17" fontId="3" fillId="3" borderId="4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Fill="1" applyAlignment="1"/>
    <xf numFmtId="0" fontId="0" fillId="0" borderId="0" xfId="0" applyFill="1"/>
    <xf numFmtId="0" fontId="2" fillId="0" borderId="0" xfId="0" applyFont="1" applyFill="1" applyBorder="1" applyAlignment="1"/>
    <xf numFmtId="0" fontId="0" fillId="0" borderId="0" xfId="0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2" fontId="13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/>
    <xf numFmtId="0" fontId="14" fillId="0" borderId="0" xfId="0" applyFont="1" applyFill="1"/>
    <xf numFmtId="0" fontId="11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2" fontId="11" fillId="0" borderId="6" xfId="0" applyNumberFormat="1" applyFont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/>
    </xf>
    <xf numFmtId="10" fontId="11" fillId="0" borderId="11" xfId="1" applyNumberFormat="1" applyFont="1" applyBorder="1" applyAlignment="1">
      <alignment horizontal="center" vertical="center"/>
    </xf>
    <xf numFmtId="10" fontId="11" fillId="0" borderId="11" xfId="2" applyNumberFormat="1" applyFont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0" fontId="5" fillId="0" borderId="0" xfId="0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5" fillId="0" borderId="0" xfId="3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4" fillId="0" borderId="18" xfId="0" applyFont="1" applyFill="1" applyBorder="1"/>
    <xf numFmtId="10" fontId="5" fillId="0" borderId="19" xfId="0" applyNumberFormat="1" applyFont="1" applyFill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10" fontId="11" fillId="0" borderId="0" xfId="1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12" xfId="0" applyNumberFormat="1" applyFont="1" applyBorder="1" applyAlignment="1">
      <alignment horizontal="center" vertical="center"/>
    </xf>
    <xf numFmtId="0" fontId="3" fillId="0" borderId="18" xfId="0" applyFont="1" applyFill="1" applyBorder="1"/>
    <xf numFmtId="10" fontId="11" fillId="0" borderId="19" xfId="0" applyNumberFormat="1" applyFont="1" applyBorder="1" applyAlignment="1">
      <alignment horizontal="center" vertical="center"/>
    </xf>
    <xf numFmtId="0" fontId="18" fillId="4" borderId="5" xfId="0" applyFont="1" applyFill="1" applyBorder="1"/>
    <xf numFmtId="0" fontId="18" fillId="4" borderId="13" xfId="0" applyFont="1" applyFill="1" applyBorder="1"/>
    <xf numFmtId="0" fontId="18" fillId="4" borderId="9" xfId="0" applyFont="1" applyFill="1" applyBorder="1"/>
    <xf numFmtId="0" fontId="11" fillId="0" borderId="6" xfId="0" applyFont="1" applyBorder="1" applyAlignment="1">
      <alignment horizontal="center" vertical="center" wrapText="1"/>
    </xf>
    <xf numFmtId="2" fontId="11" fillId="0" borderId="6" xfId="3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10" fontId="11" fillId="0" borderId="8" xfId="0" applyNumberFormat="1" applyFont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 wrapText="1"/>
    </xf>
    <xf numFmtId="10" fontId="11" fillId="0" borderId="6" xfId="3" applyNumberFormat="1" applyFont="1" applyFill="1" applyBorder="1" applyAlignment="1">
      <alignment horizontal="center" vertical="center"/>
    </xf>
    <xf numFmtId="10" fontId="11" fillId="0" borderId="6" xfId="3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10" fontId="11" fillId="0" borderId="11" xfId="0" applyNumberFormat="1" applyFont="1" applyBorder="1" applyAlignment="1">
      <alignment horizontal="center" vertical="center" wrapText="1"/>
    </xf>
    <xf numFmtId="10" fontId="11" fillId="0" borderId="11" xfId="3" applyNumberFormat="1" applyFont="1" applyBorder="1" applyAlignment="1">
      <alignment horizontal="center" vertical="center"/>
    </xf>
    <xf numFmtId="10" fontId="11" fillId="0" borderId="14" xfId="3" applyNumberFormat="1" applyFont="1" applyBorder="1" applyAlignment="1">
      <alignment horizontal="center" vertical="center"/>
    </xf>
    <xf numFmtId="10" fontId="11" fillId="0" borderId="11" xfId="4" applyNumberFormat="1" applyFont="1" applyBorder="1" applyAlignment="1">
      <alignment horizontal="center" vertical="center"/>
    </xf>
    <xf numFmtId="10" fontId="11" fillId="0" borderId="12" xfId="4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/>
    </xf>
    <xf numFmtId="10" fontId="11" fillId="0" borderId="6" xfId="0" applyNumberFormat="1" applyFont="1" applyBorder="1" applyAlignment="1">
      <alignment horizontal="center"/>
    </xf>
    <xf numFmtId="10" fontId="11" fillId="0" borderId="11" xfId="4" applyNumberFormat="1" applyFont="1" applyBorder="1" applyAlignment="1">
      <alignment horizontal="center"/>
    </xf>
    <xf numFmtId="10" fontId="11" fillId="0" borderId="11" xfId="0" applyNumberFormat="1" applyFont="1" applyBorder="1" applyAlignment="1">
      <alignment horizontal="center"/>
    </xf>
    <xf numFmtId="2" fontId="11" fillId="0" borderId="6" xfId="3" applyNumberFormat="1" applyFont="1" applyBorder="1" applyAlignment="1">
      <alignment horizontal="center" vertical="center"/>
    </xf>
    <xf numFmtId="10" fontId="11" fillId="0" borderId="6" xfId="3" applyNumberFormat="1" applyFont="1" applyBorder="1" applyAlignment="1">
      <alignment horizontal="center" vertical="center"/>
    </xf>
    <xf numFmtId="10" fontId="11" fillId="0" borderId="11" xfId="3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">
    <cellStyle name="Normal" xfId="0" builtinId="0"/>
    <cellStyle name="Normal 2" xfId="3" xr:uid="{00000000-0005-0000-0000-000001000000}"/>
    <cellStyle name="Porcentaje" xfId="1" builtinId="5"/>
    <cellStyle name="Porcentaje 2" xfId="2" xr:uid="{00000000-0005-0000-0000-000003000000}"/>
    <cellStyle name="Porcentaj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305803</xdr:colOff>
      <xdr:row>1</xdr:row>
      <xdr:rowOff>143376</xdr:rowOff>
    </xdr:from>
    <xdr:to>
      <xdr:col>6</xdr:col>
      <xdr:colOff>303707</xdr:colOff>
      <xdr:row>6</xdr:row>
      <xdr:rowOff>154127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61D98A-04D3-4233-A1D0-9E27AC0C9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9603" y="343401"/>
          <a:ext cx="2207704" cy="963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305803</xdr:colOff>
      <xdr:row>1</xdr:row>
      <xdr:rowOff>143376</xdr:rowOff>
    </xdr:from>
    <xdr:to>
      <xdr:col>6</xdr:col>
      <xdr:colOff>303707</xdr:colOff>
      <xdr:row>6</xdr:row>
      <xdr:rowOff>154127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3BD712-8696-4D51-9AD9-8428CEDFD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5619" y="343902"/>
          <a:ext cx="2203693" cy="963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</xdr:row>
      <xdr:rowOff>104775</xdr:rowOff>
    </xdr:from>
    <xdr:to>
      <xdr:col>7</xdr:col>
      <xdr:colOff>7429</xdr:colOff>
      <xdr:row>6</xdr:row>
      <xdr:rowOff>115526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86D6DA-D037-4E09-95F0-316676A4D3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495300"/>
          <a:ext cx="2188654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9"/>
  <sheetViews>
    <sheetView tabSelected="1" workbookViewId="0">
      <selection activeCell="I39" sqref="I39"/>
    </sheetView>
  </sheetViews>
  <sheetFormatPr baseColWidth="10" defaultRowHeight="15" x14ac:dyDescent="0.25"/>
  <cols>
    <col min="1" max="1" width="1.140625" customWidth="1"/>
    <col min="2" max="2" width="56.85546875" customWidth="1"/>
    <col min="3" max="14" width="8.28515625" bestFit="1" customWidth="1"/>
  </cols>
  <sheetData>
    <row r="1" spans="2:16" ht="15.75" thickBot="1" x14ac:dyDescent="0.3"/>
    <row r="2" spans="2:16" x14ac:dyDescent="0.25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2:16" x14ac:dyDescent="0.25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2:16" x14ac:dyDescent="0.25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2:16" x14ac:dyDescent="0.25"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2:16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2:16" x14ac:dyDescent="0.25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2:16" ht="20.25" x14ac:dyDescent="0.25">
      <c r="B8" s="71" t="s">
        <v>24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28"/>
    </row>
    <row r="9" spans="2:16" ht="18" x14ac:dyDescent="0.25">
      <c r="B9" s="74" t="s"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2:16" ht="18" x14ac:dyDescent="0.25">
      <c r="B10" s="68" t="s">
        <v>31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2:16" ht="15.75" thickBot="1" x14ac:dyDescent="0.3">
      <c r="B11" s="3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4"/>
    </row>
    <row r="12" spans="2:16" x14ac:dyDescent="0.25">
      <c r="B12" s="1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3" t="s">
        <v>11</v>
      </c>
      <c r="L12" s="2" t="s">
        <v>12</v>
      </c>
      <c r="M12" s="2" t="s">
        <v>13</v>
      </c>
      <c r="N12" s="4" t="s">
        <v>14</v>
      </c>
    </row>
    <row r="13" spans="2:16" ht="18" x14ac:dyDescent="0.3">
      <c r="B13" s="44" t="s">
        <v>25</v>
      </c>
      <c r="C13" s="23">
        <v>38.185138806380721</v>
      </c>
      <c r="D13" s="61">
        <v>38.549634001924687</v>
      </c>
      <c r="E13" s="61">
        <v>42.215614921126431</v>
      </c>
      <c r="F13" s="61">
        <v>37.538180373909881</v>
      </c>
      <c r="G13" s="61">
        <v>42.924227556661748</v>
      </c>
      <c r="H13" s="47"/>
      <c r="I13" s="47"/>
      <c r="J13" s="23"/>
      <c r="K13" s="48"/>
      <c r="L13" s="49"/>
      <c r="M13" s="50"/>
      <c r="N13" s="39"/>
    </row>
    <row r="14" spans="2:16" ht="18" x14ac:dyDescent="0.3">
      <c r="B14" s="44" t="s">
        <v>26</v>
      </c>
      <c r="C14" s="23">
        <v>103.60542998138028</v>
      </c>
      <c r="D14" s="61">
        <v>101.15545905072221</v>
      </c>
      <c r="E14" s="61">
        <v>110.44029317654926</v>
      </c>
      <c r="F14" s="61">
        <v>97.330498631089753</v>
      </c>
      <c r="G14" s="61">
        <v>111.31435941439796</v>
      </c>
      <c r="H14" s="47"/>
      <c r="I14" s="47"/>
      <c r="J14" s="23"/>
      <c r="K14" s="48"/>
      <c r="L14" s="49"/>
      <c r="M14" s="50"/>
      <c r="N14" s="39"/>
    </row>
    <row r="15" spans="2:16" ht="18" x14ac:dyDescent="0.3">
      <c r="B15" s="44" t="s">
        <v>27</v>
      </c>
      <c r="C15" s="23">
        <v>2.7132395801077425</v>
      </c>
      <c r="D15" s="61">
        <v>2.6240316327172333</v>
      </c>
      <c r="E15" s="61">
        <v>2.6161005443812781</v>
      </c>
      <c r="F15" s="61">
        <v>2.5928400807285223</v>
      </c>
      <c r="G15" s="61">
        <v>2.5932757733953027</v>
      </c>
      <c r="H15" s="47"/>
      <c r="I15" s="47"/>
      <c r="J15" s="23"/>
      <c r="K15" s="48"/>
      <c r="L15" s="49"/>
      <c r="M15" s="50"/>
      <c r="N15" s="39"/>
      <c r="P15" s="5"/>
    </row>
    <row r="16" spans="2:16" ht="18" x14ac:dyDescent="0.3">
      <c r="B16" s="44" t="s">
        <v>28</v>
      </c>
      <c r="C16" s="24">
        <v>0.85778413018433175</v>
      </c>
      <c r="D16" s="62">
        <v>0.81905900482968985</v>
      </c>
      <c r="E16" s="62">
        <v>0.84817365781374743</v>
      </c>
      <c r="F16" s="62">
        <v>0.85479470946211189</v>
      </c>
      <c r="G16" s="62">
        <v>0.84105470095281831</v>
      </c>
      <c r="H16" s="52"/>
      <c r="I16" s="52"/>
      <c r="J16" s="24"/>
      <c r="K16" s="53"/>
      <c r="L16" s="24"/>
      <c r="M16" s="54"/>
      <c r="N16" s="40"/>
    </row>
    <row r="17" spans="2:15" ht="18.75" thickBot="1" x14ac:dyDescent="0.35">
      <c r="B17" s="46" t="s">
        <v>30</v>
      </c>
      <c r="C17" s="55">
        <v>0.14221586981566825</v>
      </c>
      <c r="D17" s="64">
        <f t="shared" ref="D17:G17" si="0">1-D16</f>
        <v>0.18094099517031015</v>
      </c>
      <c r="E17" s="64">
        <f t="shared" si="0"/>
        <v>0.15182634218625257</v>
      </c>
      <c r="F17" s="64">
        <f t="shared" si="0"/>
        <v>0.14520529053788811</v>
      </c>
      <c r="G17" s="64">
        <f t="shared" si="0"/>
        <v>0.15894529904718169</v>
      </c>
      <c r="H17" s="56"/>
      <c r="I17" s="56"/>
      <c r="J17" s="25"/>
      <c r="K17" s="57"/>
      <c r="L17" s="25"/>
      <c r="M17" s="58"/>
      <c r="N17" s="41"/>
    </row>
    <row r="18" spans="2:15" s="7" customFormat="1" x14ac:dyDescent="0.25">
      <c r="B18" s="35"/>
      <c r="C18" s="29"/>
      <c r="D18" s="29"/>
      <c r="E18" s="30"/>
      <c r="F18" s="29"/>
      <c r="G18" s="31"/>
      <c r="H18" s="31"/>
      <c r="I18" s="31"/>
      <c r="J18" s="29"/>
      <c r="K18" s="32"/>
      <c r="L18" s="29"/>
      <c r="M18" s="32"/>
      <c r="N18" s="36"/>
    </row>
    <row r="19" spans="2:15" s="7" customFormat="1" x14ac:dyDescent="0.25">
      <c r="B19" s="35"/>
      <c r="C19" s="29"/>
      <c r="D19" s="29"/>
      <c r="E19" s="30"/>
      <c r="F19" s="29"/>
      <c r="G19" s="31"/>
      <c r="H19" s="31"/>
      <c r="I19" s="31"/>
      <c r="J19" s="29"/>
      <c r="K19" s="32"/>
      <c r="L19" s="29"/>
      <c r="M19" s="32"/>
      <c r="N19" s="36"/>
    </row>
    <row r="20" spans="2:15" ht="20.25" x14ac:dyDescent="0.25">
      <c r="B20" s="71" t="s">
        <v>24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28"/>
    </row>
    <row r="21" spans="2:15" ht="18" x14ac:dyDescent="0.25">
      <c r="B21" s="74" t="s">
        <v>15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2:15" ht="18" x14ac:dyDescent="0.25">
      <c r="B22" s="68" t="s">
        <v>31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2:15" ht="15.75" thickBot="1" x14ac:dyDescent="0.3">
      <c r="B23" s="3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4"/>
    </row>
    <row r="24" spans="2:15" x14ac:dyDescent="0.25">
      <c r="B24" s="1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4" t="s">
        <v>14</v>
      </c>
    </row>
    <row r="25" spans="2:15" ht="18" x14ac:dyDescent="0.3">
      <c r="B25" s="44" t="s">
        <v>25</v>
      </c>
      <c r="C25" s="23">
        <v>20.69</v>
      </c>
      <c r="D25" s="23">
        <v>20.63</v>
      </c>
      <c r="E25" s="65">
        <v>16.260000000000002</v>
      </c>
      <c r="F25" s="23">
        <v>17.2</v>
      </c>
      <c r="G25" s="23">
        <v>26.27</v>
      </c>
      <c r="H25" s="47"/>
      <c r="I25" s="47"/>
      <c r="J25" s="48"/>
      <c r="K25" s="23"/>
      <c r="L25" s="23"/>
      <c r="M25" s="48"/>
      <c r="N25" s="39"/>
    </row>
    <row r="26" spans="2:15" ht="18" x14ac:dyDescent="0.3">
      <c r="B26" s="44" t="s">
        <v>26</v>
      </c>
      <c r="C26" s="23">
        <v>58.16</v>
      </c>
      <c r="D26" s="23">
        <v>38.26</v>
      </c>
      <c r="E26" s="65">
        <v>46.13</v>
      </c>
      <c r="F26" s="23">
        <v>45.41</v>
      </c>
      <c r="G26" s="23">
        <v>59.91</v>
      </c>
      <c r="H26" s="47"/>
      <c r="I26" s="47"/>
      <c r="J26" s="48"/>
      <c r="K26" s="23"/>
      <c r="L26" s="23"/>
      <c r="M26" s="48"/>
      <c r="N26" s="39"/>
    </row>
    <row r="27" spans="2:15" ht="18" x14ac:dyDescent="0.3">
      <c r="B27" s="44" t="s">
        <v>27</v>
      </c>
      <c r="C27" s="23">
        <v>2.811019816336394</v>
      </c>
      <c r="D27" s="23">
        <f>IF(D26="","",D26/D25)</f>
        <v>1.8545807077072225</v>
      </c>
      <c r="E27" s="65">
        <v>2.8370233702337022</v>
      </c>
      <c r="F27" s="23">
        <f t="shared" ref="F27:G27" si="1">IF(F26="","",F26/F25)</f>
        <v>2.6401162790697672</v>
      </c>
      <c r="G27" s="23">
        <f t="shared" si="1"/>
        <v>2.2805481537875902</v>
      </c>
      <c r="H27" s="47"/>
      <c r="I27" s="47"/>
      <c r="J27" s="48"/>
      <c r="K27" s="23"/>
      <c r="L27" s="23"/>
      <c r="M27" s="48"/>
      <c r="N27" s="39"/>
    </row>
    <row r="28" spans="2:15" ht="18" x14ac:dyDescent="0.3">
      <c r="B28" s="44" t="s">
        <v>28</v>
      </c>
      <c r="C28" s="24">
        <v>0.92032876712328771</v>
      </c>
      <c r="D28" s="24">
        <f t="shared" ref="D28" si="2">IF(D26="","",1-D29)</f>
        <v>0.94758904109589037</v>
      </c>
      <c r="E28" s="66">
        <v>0.93680821917808221</v>
      </c>
      <c r="F28" s="24">
        <f t="shared" ref="F28:G28" si="3">IF(F26="","",1-F29)</f>
        <v>0.93779452054794521</v>
      </c>
      <c r="G28" s="24">
        <f t="shared" si="3"/>
        <v>0.91793150684931502</v>
      </c>
      <c r="H28" s="52"/>
      <c r="I28" s="52"/>
      <c r="J28" s="54"/>
      <c r="K28" s="24"/>
      <c r="L28" s="24"/>
      <c r="M28" s="54"/>
      <c r="N28" s="40"/>
    </row>
    <row r="29" spans="2:15" ht="18.75" thickBot="1" x14ac:dyDescent="0.35">
      <c r="B29" s="45" t="s">
        <v>30</v>
      </c>
      <c r="C29" s="25">
        <v>7.9671232876712322E-2</v>
      </c>
      <c r="D29" s="25">
        <f t="shared" ref="D29" si="4">IF(D26="","",(D26/730))</f>
        <v>5.2410958904109586E-2</v>
      </c>
      <c r="E29" s="67">
        <v>6.3191780821917815E-2</v>
      </c>
      <c r="F29" s="25">
        <f t="shared" ref="F29:G29" si="5">IF(F26="","",(F26/730))</f>
        <v>6.220547945205479E-2</v>
      </c>
      <c r="G29" s="25">
        <f t="shared" si="5"/>
        <v>8.2068493150684929E-2</v>
      </c>
      <c r="H29" s="56"/>
      <c r="I29" s="56"/>
      <c r="J29" s="57"/>
      <c r="K29" s="25"/>
      <c r="L29" s="25"/>
      <c r="M29" s="57"/>
      <c r="N29" s="41"/>
    </row>
    <row r="30" spans="2:15" x14ac:dyDescent="0.25">
      <c r="B30" s="3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4"/>
    </row>
    <row r="31" spans="2:15" x14ac:dyDescent="0.25">
      <c r="B31" s="3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4"/>
    </row>
    <row r="32" spans="2:15" ht="20.25" x14ac:dyDescent="0.25">
      <c r="B32" s="71" t="s">
        <v>24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28"/>
    </row>
    <row r="33" spans="2:14" ht="18" x14ac:dyDescent="0.25">
      <c r="B33" s="74" t="s">
        <v>16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</row>
    <row r="34" spans="2:14" ht="18" x14ac:dyDescent="0.25">
      <c r="B34" s="68" t="s">
        <v>31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2:14" ht="15.75" thickBot="1" x14ac:dyDescent="0.3">
      <c r="B35" s="3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4"/>
    </row>
    <row r="36" spans="2:14" x14ac:dyDescent="0.25">
      <c r="B36" s="1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3" t="s">
        <v>11</v>
      </c>
      <c r="L36" s="2" t="s">
        <v>12</v>
      </c>
      <c r="M36" s="2" t="s">
        <v>13</v>
      </c>
      <c r="N36" s="4" t="s">
        <v>14</v>
      </c>
    </row>
    <row r="37" spans="2:14" ht="18" x14ac:dyDescent="0.3">
      <c r="B37" s="44" t="s">
        <v>25</v>
      </c>
      <c r="C37" s="23">
        <v>19.559999999999999</v>
      </c>
      <c r="D37" s="61">
        <v>20.25</v>
      </c>
      <c r="E37" s="61">
        <v>24.52</v>
      </c>
      <c r="F37" s="61">
        <v>22.11</v>
      </c>
      <c r="G37" s="61">
        <v>26.2</v>
      </c>
      <c r="H37" s="23"/>
      <c r="I37" s="47"/>
      <c r="J37" s="47"/>
      <c r="K37" s="48"/>
      <c r="L37" s="48"/>
      <c r="M37" s="23"/>
      <c r="N37" s="39"/>
    </row>
    <row r="38" spans="2:14" ht="18" x14ac:dyDescent="0.3">
      <c r="B38" s="44" t="s">
        <v>26</v>
      </c>
      <c r="C38" s="23">
        <v>56.78</v>
      </c>
      <c r="D38" s="61">
        <v>57.97</v>
      </c>
      <c r="E38" s="61">
        <v>65.349999999999994</v>
      </c>
      <c r="F38" s="61">
        <v>62.86</v>
      </c>
      <c r="G38" s="61">
        <v>72.89</v>
      </c>
      <c r="H38" s="23"/>
      <c r="I38" s="47"/>
      <c r="J38" s="47"/>
      <c r="K38" s="48"/>
      <c r="L38" s="48"/>
      <c r="M38" s="23"/>
      <c r="N38" s="39"/>
    </row>
    <row r="39" spans="2:14" ht="18" x14ac:dyDescent="0.3">
      <c r="B39" s="44" t="s">
        <v>27</v>
      </c>
      <c r="C39" s="23">
        <v>2.9028629856850716</v>
      </c>
      <c r="D39" s="61">
        <v>2.862716049382716</v>
      </c>
      <c r="E39" s="61">
        <f>+E38/E37</f>
        <v>2.6651712887438825</v>
      </c>
      <c r="F39" s="61">
        <f>+F38/F37</f>
        <v>2.8430574400723656</v>
      </c>
      <c r="G39" s="61">
        <v>2.7820610687022902</v>
      </c>
      <c r="H39" s="23"/>
      <c r="I39" s="47"/>
      <c r="J39" s="47"/>
      <c r="K39" s="48"/>
      <c r="L39" s="48"/>
      <c r="M39" s="23"/>
      <c r="N39" s="39"/>
    </row>
    <row r="40" spans="2:14" ht="18" x14ac:dyDescent="0.3">
      <c r="B40" s="44" t="s">
        <v>28</v>
      </c>
      <c r="C40" s="24">
        <v>0.92221917808219178</v>
      </c>
      <c r="D40" s="62">
        <v>0.92058904109589046</v>
      </c>
      <c r="E40" s="62">
        <f>1-E38/730</f>
        <v>0.91047945205479452</v>
      </c>
      <c r="F40" s="62">
        <f>1-F38/730</f>
        <v>0.91389041095890411</v>
      </c>
      <c r="G40" s="62">
        <v>0.90015068493150685</v>
      </c>
      <c r="H40" s="24"/>
      <c r="I40" s="52"/>
      <c r="J40" s="52"/>
      <c r="K40" s="54"/>
      <c r="L40" s="54"/>
      <c r="M40" s="24"/>
      <c r="N40" s="40"/>
    </row>
    <row r="41" spans="2:14" ht="18.75" thickBot="1" x14ac:dyDescent="0.35">
      <c r="B41" s="45" t="s">
        <v>30</v>
      </c>
      <c r="C41" s="25">
        <v>7.7780821917808218E-2</v>
      </c>
      <c r="D41" s="63">
        <v>7.9410958904109541E-2</v>
      </c>
      <c r="E41" s="64">
        <f>1-E40</f>
        <v>8.9520547945205475E-2</v>
      </c>
      <c r="F41" s="64">
        <f>1-F40</f>
        <v>8.6109589041095891E-2</v>
      </c>
      <c r="G41" s="64">
        <v>9.984931506849315E-2</v>
      </c>
      <c r="H41" s="25"/>
      <c r="I41" s="56"/>
      <c r="J41" s="56"/>
      <c r="K41" s="59"/>
      <c r="L41" s="59"/>
      <c r="M41" s="59"/>
      <c r="N41" s="60"/>
    </row>
    <row r="44" spans="2:14" x14ac:dyDescent="0.25">
      <c r="B44" s="19" t="s">
        <v>18</v>
      </c>
      <c r="C44" s="20"/>
      <c r="D44" s="20"/>
      <c r="E44" s="21"/>
      <c r="F44" s="20"/>
      <c r="G44" s="20"/>
      <c r="H44" s="20"/>
      <c r="I44" s="7"/>
    </row>
    <row r="45" spans="2:14" x14ac:dyDescent="0.25">
      <c r="B45" s="19" t="s">
        <v>19</v>
      </c>
      <c r="C45" s="20"/>
      <c r="D45" s="20"/>
      <c r="E45" s="21"/>
      <c r="F45" s="20"/>
      <c r="G45" s="20"/>
      <c r="H45" s="20"/>
      <c r="I45" s="7"/>
    </row>
    <row r="46" spans="2:14" ht="17.25" x14ac:dyDescent="0.25">
      <c r="B46" s="19" t="s">
        <v>20</v>
      </c>
      <c r="C46" s="20"/>
      <c r="D46" s="20"/>
      <c r="E46" s="21"/>
      <c r="F46" s="20"/>
      <c r="G46" s="20"/>
      <c r="H46" s="20"/>
      <c r="I46" s="7"/>
    </row>
    <row r="47" spans="2:14" ht="17.25" x14ac:dyDescent="0.25">
      <c r="B47" s="19" t="s">
        <v>21</v>
      </c>
      <c r="C47" s="20"/>
      <c r="D47" s="20"/>
      <c r="E47" s="21"/>
      <c r="F47" s="20"/>
      <c r="G47" s="20"/>
      <c r="H47" s="20"/>
      <c r="I47" s="7"/>
    </row>
    <row r="48" spans="2:14" ht="17.25" x14ac:dyDescent="0.25">
      <c r="B48" s="19" t="s">
        <v>22</v>
      </c>
      <c r="C48" s="20"/>
      <c r="D48" s="20"/>
      <c r="E48" s="21"/>
      <c r="F48" s="20"/>
      <c r="G48" s="20"/>
      <c r="H48" s="20"/>
      <c r="I48" s="7"/>
    </row>
    <row r="49" spans="2:9" ht="17.25" x14ac:dyDescent="0.25">
      <c r="B49" s="19" t="s">
        <v>23</v>
      </c>
      <c r="C49" s="20"/>
      <c r="D49" s="20"/>
      <c r="E49" s="21"/>
      <c r="F49" s="20"/>
      <c r="G49" s="20"/>
      <c r="H49" s="20"/>
      <c r="I49" s="7"/>
    </row>
  </sheetData>
  <mergeCells count="10">
    <mergeCell ref="B22:N22"/>
    <mergeCell ref="B32:N32"/>
    <mergeCell ref="B33:N33"/>
    <mergeCell ref="B34:N34"/>
    <mergeCell ref="B2:N7"/>
    <mergeCell ref="B8:N8"/>
    <mergeCell ref="B9:N9"/>
    <mergeCell ref="B10:N10"/>
    <mergeCell ref="B20:N20"/>
    <mergeCell ref="B21:N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49"/>
  <sheetViews>
    <sheetView zoomScale="95" zoomScaleNormal="95" workbookViewId="0">
      <selection sqref="A1:XFD1048576"/>
    </sheetView>
  </sheetViews>
  <sheetFormatPr baseColWidth="10" defaultRowHeight="15" x14ac:dyDescent="0.25"/>
  <cols>
    <col min="1" max="1" width="1.140625" customWidth="1"/>
    <col min="2" max="2" width="54.85546875" customWidth="1"/>
    <col min="3" max="14" width="8.28515625" bestFit="1" customWidth="1"/>
  </cols>
  <sheetData>
    <row r="1" spans="2:16" ht="15.75" thickBot="1" x14ac:dyDescent="0.3"/>
    <row r="2" spans="2:16" x14ac:dyDescent="0.25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2:16" x14ac:dyDescent="0.25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2:16" x14ac:dyDescent="0.25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2:16" x14ac:dyDescent="0.25"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2:16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2:16" x14ac:dyDescent="0.25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2:16" ht="20.25" x14ac:dyDescent="0.25">
      <c r="B8" s="71" t="s">
        <v>24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28"/>
    </row>
    <row r="9" spans="2:16" ht="18" x14ac:dyDescent="0.25">
      <c r="B9" s="74" t="s"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2:16" ht="18" x14ac:dyDescent="0.25">
      <c r="B10" s="68" t="s">
        <v>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2:16" ht="15.75" thickBot="1" x14ac:dyDescent="0.3">
      <c r="B11" s="3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4"/>
    </row>
    <row r="12" spans="2:16" x14ac:dyDescent="0.25">
      <c r="B12" s="1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3" t="s">
        <v>11</v>
      </c>
      <c r="L12" s="2" t="s">
        <v>12</v>
      </c>
      <c r="M12" s="2" t="s">
        <v>13</v>
      </c>
      <c r="N12" s="4" t="s">
        <v>14</v>
      </c>
    </row>
    <row r="13" spans="2:16" ht="18" x14ac:dyDescent="0.3">
      <c r="B13" s="44" t="s">
        <v>25</v>
      </c>
      <c r="C13" s="23">
        <v>43.13</v>
      </c>
      <c r="D13" s="23">
        <v>38.24</v>
      </c>
      <c r="E13" s="23">
        <v>45.39</v>
      </c>
      <c r="F13" s="23">
        <v>43.44</v>
      </c>
      <c r="G13" s="47">
        <v>46.61</v>
      </c>
      <c r="H13" s="47">
        <v>44.48</v>
      </c>
      <c r="I13" s="47">
        <v>45.62</v>
      </c>
      <c r="J13" s="23">
        <v>46.175681426747623</v>
      </c>
      <c r="K13" s="48">
        <v>48.46</v>
      </c>
      <c r="L13" s="49">
        <v>44.64</v>
      </c>
      <c r="M13" s="50">
        <v>44.76</v>
      </c>
      <c r="N13" s="39">
        <v>40.912992324818873</v>
      </c>
    </row>
    <row r="14" spans="2:16" ht="18" x14ac:dyDescent="0.3">
      <c r="B14" s="44" t="s">
        <v>26</v>
      </c>
      <c r="C14" s="23">
        <v>106.97</v>
      </c>
      <c r="D14" s="23">
        <v>96.11</v>
      </c>
      <c r="E14" s="23">
        <v>112.12</v>
      </c>
      <c r="F14" s="23">
        <v>106.49</v>
      </c>
      <c r="G14" s="47">
        <v>114.68</v>
      </c>
      <c r="H14" s="47">
        <v>113.04</v>
      </c>
      <c r="I14" s="47">
        <v>115.25</v>
      </c>
      <c r="J14" s="23">
        <v>115.10279115766134</v>
      </c>
      <c r="K14" s="48">
        <v>116.52</v>
      </c>
      <c r="L14" s="49">
        <v>111.27</v>
      </c>
      <c r="M14" s="50">
        <v>119.34</v>
      </c>
      <c r="N14" s="39">
        <v>108.26016374668359</v>
      </c>
    </row>
    <row r="15" spans="2:16" ht="18" x14ac:dyDescent="0.3">
      <c r="B15" s="44" t="s">
        <v>27</v>
      </c>
      <c r="C15" s="23">
        <v>2.48</v>
      </c>
      <c r="D15" s="23">
        <v>2.5099999999999998</v>
      </c>
      <c r="E15" s="23">
        <v>2.4700000000000002</v>
      </c>
      <c r="F15" s="23">
        <v>2.4500000000000002</v>
      </c>
      <c r="G15" s="47">
        <v>2.46</v>
      </c>
      <c r="H15" s="47">
        <v>2.54</v>
      </c>
      <c r="I15" s="47">
        <v>2.5299999999999998</v>
      </c>
      <c r="J15" s="23">
        <v>2.4927145112142766</v>
      </c>
      <c r="K15" s="48">
        <v>2.4</v>
      </c>
      <c r="L15" s="49">
        <v>2.4900000000000002</v>
      </c>
      <c r="M15" s="50">
        <v>2.67</v>
      </c>
      <c r="N15" s="39">
        <f t="shared" ref="N15" si="0">N14/N13</f>
        <v>2.6461072044591125</v>
      </c>
      <c r="P15" s="5"/>
    </row>
    <row r="16" spans="2:16" ht="18" x14ac:dyDescent="0.3">
      <c r="B16" s="44" t="s">
        <v>28</v>
      </c>
      <c r="C16" s="24">
        <v>0.85580000000000001</v>
      </c>
      <c r="D16" s="24">
        <v>0.86709999999999998</v>
      </c>
      <c r="E16" s="24">
        <v>0.86040000000000005</v>
      </c>
      <c r="F16" s="51">
        <v>0.86060000000000003</v>
      </c>
      <c r="G16" s="52">
        <v>0.85740000000000005</v>
      </c>
      <c r="H16" s="52">
        <v>0.85450000000000004</v>
      </c>
      <c r="I16" s="52">
        <v>0.84389999999999998</v>
      </c>
      <c r="J16" s="24">
        <v>0.84682406108773578</v>
      </c>
      <c r="K16" s="53">
        <v>0.83899999999999997</v>
      </c>
      <c r="L16" s="24">
        <v>0.84919999999999995</v>
      </c>
      <c r="M16" s="54">
        <v>0.83840000000000003</v>
      </c>
      <c r="N16" s="40">
        <v>0.854082878858204</v>
      </c>
    </row>
    <row r="17" spans="2:15" ht="18.75" thickBot="1" x14ac:dyDescent="0.35">
      <c r="B17" s="46" t="s">
        <v>30</v>
      </c>
      <c r="C17" s="55">
        <v>0.14419999999999999</v>
      </c>
      <c r="D17" s="55">
        <v>0.13289999999999999</v>
      </c>
      <c r="E17" s="26">
        <v>0.1396</v>
      </c>
      <c r="F17" s="25">
        <v>0.1394</v>
      </c>
      <c r="G17" s="56">
        <v>0.1426</v>
      </c>
      <c r="H17" s="56">
        <v>0.14549999999999999</v>
      </c>
      <c r="I17" s="56">
        <v>0.15609999999999999</v>
      </c>
      <c r="J17" s="25">
        <f t="shared" ref="J17" si="1">1-J16</f>
        <v>0.15317593891226422</v>
      </c>
      <c r="K17" s="57">
        <v>0.161</v>
      </c>
      <c r="L17" s="25">
        <v>0.15079999999999999</v>
      </c>
      <c r="M17" s="58">
        <v>0.16159999999999999</v>
      </c>
      <c r="N17" s="41">
        <f t="shared" ref="N17" si="2">1-N16</f>
        <v>0.145917121141796</v>
      </c>
    </row>
    <row r="18" spans="2:15" s="7" customFormat="1" x14ac:dyDescent="0.25">
      <c r="B18" s="35"/>
      <c r="C18" s="29"/>
      <c r="D18" s="29"/>
      <c r="E18" s="30"/>
      <c r="F18" s="29"/>
      <c r="G18" s="31"/>
      <c r="H18" s="31"/>
      <c r="I18" s="31"/>
      <c r="J18" s="29"/>
      <c r="K18" s="32"/>
      <c r="L18" s="29"/>
      <c r="M18" s="32"/>
      <c r="N18" s="36"/>
    </row>
    <row r="19" spans="2:15" s="7" customFormat="1" x14ac:dyDescent="0.25">
      <c r="B19" s="35"/>
      <c r="C19" s="29"/>
      <c r="D19" s="29"/>
      <c r="E19" s="30"/>
      <c r="F19" s="29"/>
      <c r="G19" s="31"/>
      <c r="H19" s="31"/>
      <c r="I19" s="31"/>
      <c r="J19" s="29"/>
      <c r="K19" s="32"/>
      <c r="L19" s="29"/>
      <c r="M19" s="32"/>
      <c r="N19" s="36"/>
    </row>
    <row r="20" spans="2:15" ht="20.25" x14ac:dyDescent="0.25">
      <c r="B20" s="71" t="s">
        <v>24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28"/>
    </row>
    <row r="21" spans="2:15" ht="18" x14ac:dyDescent="0.25">
      <c r="B21" s="74" t="s">
        <v>15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2:15" ht="18" x14ac:dyDescent="0.25">
      <c r="B22" s="68" t="s">
        <v>1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2:15" ht="15.75" thickBot="1" x14ac:dyDescent="0.3">
      <c r="B23" s="3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4"/>
    </row>
    <row r="24" spans="2:15" x14ac:dyDescent="0.25">
      <c r="B24" s="1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4" t="s">
        <v>14</v>
      </c>
    </row>
    <row r="25" spans="2:15" ht="18" x14ac:dyDescent="0.3">
      <c r="B25" s="44" t="s">
        <v>25</v>
      </c>
      <c r="C25" s="23">
        <v>13.73</v>
      </c>
      <c r="D25" s="23">
        <v>20.48</v>
      </c>
      <c r="E25" s="23">
        <v>5.64</v>
      </c>
      <c r="F25" s="23">
        <v>12.45</v>
      </c>
      <c r="G25" s="47">
        <v>22.58</v>
      </c>
      <c r="H25" s="47">
        <v>6.91</v>
      </c>
      <c r="I25" s="47">
        <v>3.4</v>
      </c>
      <c r="J25" s="48">
        <v>3.73</v>
      </c>
      <c r="K25" s="23">
        <v>5.69</v>
      </c>
      <c r="L25" s="23">
        <v>22.71</v>
      </c>
      <c r="M25" s="48">
        <v>10.55</v>
      </c>
      <c r="N25" s="39">
        <v>12.28</v>
      </c>
    </row>
    <row r="26" spans="2:15" ht="18" x14ac:dyDescent="0.3">
      <c r="B26" s="44" t="s">
        <v>26</v>
      </c>
      <c r="C26" s="23">
        <v>42.27</v>
      </c>
      <c r="D26" s="23">
        <v>61.14</v>
      </c>
      <c r="E26" s="23">
        <v>17.510000000000002</v>
      </c>
      <c r="F26" s="23">
        <v>41.03</v>
      </c>
      <c r="G26" s="47">
        <v>71.84</v>
      </c>
      <c r="H26" s="47">
        <v>66.709999999999994</v>
      </c>
      <c r="I26" s="47">
        <v>37.130000000000003</v>
      </c>
      <c r="J26" s="48">
        <v>39.22</v>
      </c>
      <c r="K26" s="23">
        <v>54.36</v>
      </c>
      <c r="L26" s="23">
        <v>60.19</v>
      </c>
      <c r="M26" s="48">
        <v>29.87</v>
      </c>
      <c r="N26" s="39">
        <v>35.22</v>
      </c>
    </row>
    <row r="27" spans="2:15" ht="18" x14ac:dyDescent="0.3">
      <c r="B27" s="44" t="s">
        <v>27</v>
      </c>
      <c r="C27" s="23">
        <v>3.08</v>
      </c>
      <c r="D27" s="23">
        <v>2.99</v>
      </c>
      <c r="E27" s="23">
        <v>3.1</v>
      </c>
      <c r="F27" s="23">
        <v>3.3</v>
      </c>
      <c r="G27" s="47">
        <v>3.18</v>
      </c>
      <c r="H27" s="47">
        <v>9.65</v>
      </c>
      <c r="I27" s="47">
        <v>10.92</v>
      </c>
      <c r="J27" s="48">
        <v>10.514745308310992</v>
      </c>
      <c r="K27" s="23">
        <f t="shared" ref="K27:L27" si="3">IF(K26="","",K26/K25)</f>
        <v>9.5536028119507908</v>
      </c>
      <c r="L27" s="23">
        <f t="shared" si="3"/>
        <v>2.6503742844561864</v>
      </c>
      <c r="M27" s="48">
        <v>2.8312796208530804</v>
      </c>
      <c r="N27" s="39">
        <f t="shared" ref="N27" si="4">IF(N26="","",N26/N25)</f>
        <v>2.8680781758957656</v>
      </c>
    </row>
    <row r="28" spans="2:15" ht="18" x14ac:dyDescent="0.3">
      <c r="B28" s="44" t="s">
        <v>28</v>
      </c>
      <c r="C28" s="24">
        <v>0.94210000000000005</v>
      </c>
      <c r="D28" s="24">
        <v>0.91620000000000001</v>
      </c>
      <c r="E28" s="24">
        <v>0.97599999999999998</v>
      </c>
      <c r="F28" s="24">
        <v>0.94379999999999997</v>
      </c>
      <c r="G28" s="52">
        <v>0.90159999999999996</v>
      </c>
      <c r="H28" s="52">
        <v>0.90859999999999996</v>
      </c>
      <c r="I28" s="52">
        <v>0.94910000000000005</v>
      </c>
      <c r="J28" s="54">
        <v>0.94627397260273971</v>
      </c>
      <c r="K28" s="24">
        <f t="shared" ref="K28:L28" si="5">IF(K26="","",1-K29)</f>
        <v>0.92553424657534245</v>
      </c>
      <c r="L28" s="24">
        <f t="shared" si="5"/>
        <v>0.91754794520547944</v>
      </c>
      <c r="M28" s="54">
        <v>0.95908219178082188</v>
      </c>
      <c r="N28" s="40">
        <f t="shared" ref="N28" si="6">IF(N26="","",1-N29)</f>
        <v>0.95175342465753421</v>
      </c>
    </row>
    <row r="29" spans="2:15" ht="18.75" thickBot="1" x14ac:dyDescent="0.35">
      <c r="B29" s="45" t="s">
        <v>29</v>
      </c>
      <c r="C29" s="25">
        <v>5.79E-2</v>
      </c>
      <c r="D29" s="25">
        <v>8.3799999999999999E-2</v>
      </c>
      <c r="E29" s="25">
        <v>2.4E-2</v>
      </c>
      <c r="F29" s="25">
        <v>5.62E-2</v>
      </c>
      <c r="G29" s="56">
        <v>9.8400000000000001E-2</v>
      </c>
      <c r="H29" s="56">
        <v>9.1399999999999995E-2</v>
      </c>
      <c r="I29" s="56">
        <v>5.0900000000000001E-2</v>
      </c>
      <c r="J29" s="57">
        <v>5.3726027397260276E-2</v>
      </c>
      <c r="K29" s="25">
        <f t="shared" ref="K29:L29" si="7">IF(K26="","",(K26/730))</f>
        <v>7.4465753424657527E-2</v>
      </c>
      <c r="L29" s="25">
        <f t="shared" si="7"/>
        <v>8.2452054794520543E-2</v>
      </c>
      <c r="M29" s="57">
        <v>4.0917808219178085E-2</v>
      </c>
      <c r="N29" s="41">
        <f t="shared" ref="N29" si="8">IF(N26="","",(N26/730))</f>
        <v>4.824657534246575E-2</v>
      </c>
    </row>
    <row r="30" spans="2:15" x14ac:dyDescent="0.25">
      <c r="B30" s="3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34"/>
    </row>
    <row r="31" spans="2:15" x14ac:dyDescent="0.25">
      <c r="B31" s="3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4"/>
    </row>
    <row r="32" spans="2:15" ht="20.25" x14ac:dyDescent="0.25">
      <c r="B32" s="71" t="s">
        <v>24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28"/>
    </row>
    <row r="33" spans="2:14" ht="18" x14ac:dyDescent="0.25">
      <c r="B33" s="74" t="s">
        <v>16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</row>
    <row r="34" spans="2:14" ht="18" x14ac:dyDescent="0.25">
      <c r="B34" s="68" t="s">
        <v>1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2:14" ht="15.75" thickBot="1" x14ac:dyDescent="0.3">
      <c r="B35" s="3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4"/>
    </row>
    <row r="36" spans="2:14" x14ac:dyDescent="0.25">
      <c r="B36" s="1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3" t="s">
        <v>11</v>
      </c>
      <c r="L36" s="2" t="s">
        <v>12</v>
      </c>
      <c r="M36" s="2" t="s">
        <v>13</v>
      </c>
      <c r="N36" s="4" t="s">
        <v>14</v>
      </c>
    </row>
    <row r="37" spans="2:14" ht="18" x14ac:dyDescent="0.3">
      <c r="B37" s="44" t="s">
        <v>25</v>
      </c>
      <c r="C37" s="23">
        <v>27.18</v>
      </c>
      <c r="D37" s="23">
        <v>24.25</v>
      </c>
      <c r="E37" s="23">
        <v>27.83</v>
      </c>
      <c r="F37" s="23">
        <v>29.07</v>
      </c>
      <c r="G37" s="47">
        <v>31.19</v>
      </c>
      <c r="H37" s="23">
        <v>28.85</v>
      </c>
      <c r="I37" s="47">
        <v>28.11</v>
      </c>
      <c r="J37" s="47">
        <v>26.66</v>
      </c>
      <c r="K37" s="48">
        <v>32.270000000000003</v>
      </c>
      <c r="L37" s="48">
        <v>24.74</v>
      </c>
      <c r="M37" s="23">
        <v>28.56</v>
      </c>
      <c r="N37" s="39">
        <v>21.01</v>
      </c>
    </row>
    <row r="38" spans="2:14" ht="18" x14ac:dyDescent="0.3">
      <c r="B38" s="44" t="s">
        <v>26</v>
      </c>
      <c r="C38" s="23">
        <v>72.010000000000005</v>
      </c>
      <c r="D38" s="23">
        <v>67.849999999999994</v>
      </c>
      <c r="E38" s="23">
        <v>78.069999999999993</v>
      </c>
      <c r="F38" s="23">
        <v>78.290000000000006</v>
      </c>
      <c r="G38" s="47">
        <v>80.819999999999993</v>
      </c>
      <c r="H38" s="23">
        <v>80.569999999999993</v>
      </c>
      <c r="I38" s="47">
        <v>75.47</v>
      </c>
      <c r="J38" s="47">
        <v>71.709999999999994</v>
      </c>
      <c r="K38" s="48">
        <v>83.42</v>
      </c>
      <c r="L38" s="48">
        <v>72.459999999999994</v>
      </c>
      <c r="M38" s="23">
        <v>77.239999999999995</v>
      </c>
      <c r="N38" s="39">
        <v>62.19</v>
      </c>
    </row>
    <row r="39" spans="2:14" ht="18" x14ac:dyDescent="0.3">
      <c r="B39" s="44" t="s">
        <v>27</v>
      </c>
      <c r="C39" s="23">
        <v>2.65</v>
      </c>
      <c r="D39" s="23">
        <v>2.8</v>
      </c>
      <c r="E39" s="23">
        <v>2.81</v>
      </c>
      <c r="F39" s="23">
        <v>2.69</v>
      </c>
      <c r="G39" s="47">
        <v>2.59</v>
      </c>
      <c r="H39" s="23">
        <v>2.79</v>
      </c>
      <c r="I39" s="47">
        <v>2.68</v>
      </c>
      <c r="J39" s="47">
        <v>2.69</v>
      </c>
      <c r="K39" s="48">
        <v>2.5850635264951967</v>
      </c>
      <c r="L39" s="48">
        <v>2.9288601455133385</v>
      </c>
      <c r="M39" s="23">
        <v>2.704481792717087</v>
      </c>
      <c r="N39" s="39">
        <v>2.9600190385530696</v>
      </c>
    </row>
    <row r="40" spans="2:14" ht="18" x14ac:dyDescent="0.3">
      <c r="B40" s="44" t="s">
        <v>28</v>
      </c>
      <c r="C40" s="24">
        <v>0.90139999999999998</v>
      </c>
      <c r="D40" s="24">
        <v>0.90710000000000002</v>
      </c>
      <c r="E40" s="24">
        <v>0.8931</v>
      </c>
      <c r="F40" s="24">
        <v>0.89280000000000004</v>
      </c>
      <c r="G40" s="52">
        <v>0.89139999999999997</v>
      </c>
      <c r="H40" s="24">
        <v>0.88959999999999995</v>
      </c>
      <c r="I40" s="52">
        <v>0.89659999999999995</v>
      </c>
      <c r="J40" s="52">
        <v>0.90180000000000005</v>
      </c>
      <c r="K40" s="54">
        <v>0.88572602739726025</v>
      </c>
      <c r="L40" s="54">
        <v>0.90073972602739727</v>
      </c>
      <c r="M40" s="24">
        <v>0.89419178082191797</v>
      </c>
      <c r="N40" s="40">
        <v>0.91480821917808219</v>
      </c>
    </row>
    <row r="41" spans="2:14" ht="18.75" thickBot="1" x14ac:dyDescent="0.35">
      <c r="B41" s="45" t="s">
        <v>29</v>
      </c>
      <c r="C41" s="25">
        <v>9.8599999999999993E-2</v>
      </c>
      <c r="D41" s="26">
        <v>9.2899999999999996E-2</v>
      </c>
      <c r="E41" s="25">
        <v>0.1069</v>
      </c>
      <c r="F41" s="25">
        <v>0.1072</v>
      </c>
      <c r="G41" s="56">
        <v>0.1086</v>
      </c>
      <c r="H41" s="25">
        <v>0.1104</v>
      </c>
      <c r="I41" s="56">
        <v>0.10340000000000001</v>
      </c>
      <c r="J41" s="56">
        <v>9.8199999999999996E-2</v>
      </c>
      <c r="K41" s="59">
        <v>0.11427397260273975</v>
      </c>
      <c r="L41" s="59">
        <v>9.9260273972602731E-2</v>
      </c>
      <c r="M41" s="59">
        <v>0.105808219178082</v>
      </c>
      <c r="N41" s="60">
        <v>8.5191780821917806E-2</v>
      </c>
    </row>
    <row r="44" spans="2:14" x14ac:dyDescent="0.25">
      <c r="B44" s="19" t="s">
        <v>18</v>
      </c>
      <c r="C44" s="20"/>
      <c r="D44" s="20"/>
      <c r="E44" s="21"/>
      <c r="F44" s="20"/>
      <c r="G44" s="20"/>
      <c r="H44" s="20"/>
      <c r="I44" s="7"/>
    </row>
    <row r="45" spans="2:14" x14ac:dyDescent="0.25">
      <c r="B45" s="19" t="s">
        <v>19</v>
      </c>
      <c r="C45" s="20"/>
      <c r="D45" s="20"/>
      <c r="E45" s="21"/>
      <c r="F45" s="20"/>
      <c r="G45" s="20"/>
      <c r="H45" s="20"/>
      <c r="I45" s="7"/>
    </row>
    <row r="46" spans="2:14" ht="17.25" x14ac:dyDescent="0.25">
      <c r="B46" s="19" t="s">
        <v>20</v>
      </c>
      <c r="C46" s="20"/>
      <c r="D46" s="20"/>
      <c r="E46" s="21"/>
      <c r="F46" s="20"/>
      <c r="G46" s="20"/>
      <c r="H46" s="20"/>
      <c r="I46" s="7"/>
    </row>
    <row r="47" spans="2:14" ht="17.25" x14ac:dyDescent="0.25">
      <c r="B47" s="19" t="s">
        <v>21</v>
      </c>
      <c r="C47" s="20"/>
      <c r="D47" s="20"/>
      <c r="E47" s="21"/>
      <c r="F47" s="20"/>
      <c r="G47" s="20"/>
      <c r="H47" s="20"/>
      <c r="I47" s="7"/>
    </row>
    <row r="48" spans="2:14" ht="17.25" x14ac:dyDescent="0.25">
      <c r="B48" s="19" t="s">
        <v>22</v>
      </c>
      <c r="C48" s="20"/>
      <c r="D48" s="20"/>
      <c r="E48" s="21"/>
      <c r="F48" s="20"/>
      <c r="G48" s="20"/>
      <c r="H48" s="20"/>
      <c r="I48" s="7"/>
    </row>
    <row r="49" spans="2:9" ht="17.25" x14ac:dyDescent="0.25">
      <c r="B49" s="19" t="s">
        <v>23</v>
      </c>
      <c r="C49" s="20"/>
      <c r="D49" s="20"/>
      <c r="E49" s="21"/>
      <c r="F49" s="20"/>
      <c r="G49" s="20"/>
      <c r="H49" s="20"/>
      <c r="I49" s="7"/>
    </row>
  </sheetData>
  <mergeCells count="10">
    <mergeCell ref="B2:N7"/>
    <mergeCell ref="B8:N8"/>
    <mergeCell ref="B20:N20"/>
    <mergeCell ref="B32:N32"/>
    <mergeCell ref="B34:N34"/>
    <mergeCell ref="B9:N9"/>
    <mergeCell ref="B10:N10"/>
    <mergeCell ref="B21:N21"/>
    <mergeCell ref="B22:N22"/>
    <mergeCell ref="B33:N33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49"/>
  <sheetViews>
    <sheetView zoomScale="95" zoomScaleNormal="95" workbookViewId="0"/>
  </sheetViews>
  <sheetFormatPr baseColWidth="10" defaultColWidth="9.140625" defaultRowHeight="15" x14ac:dyDescent="0.25"/>
  <cols>
    <col min="1" max="1" width="1.140625" customWidth="1"/>
    <col min="2" max="2" width="54.85546875" customWidth="1"/>
    <col min="15" max="15" width="12.7109375" customWidth="1"/>
    <col min="16" max="16" width="15.140625" customWidth="1"/>
    <col min="17" max="17" width="11.42578125" customWidth="1"/>
    <col min="18" max="18" width="13.140625" customWidth="1"/>
    <col min="19" max="19" width="12.85546875" customWidth="1"/>
    <col min="258" max="258" width="58" customWidth="1"/>
    <col min="259" max="259" width="8.5703125" bestFit="1" customWidth="1"/>
    <col min="262" max="262" width="10.85546875" customWidth="1"/>
    <col min="263" max="263" width="8.42578125" customWidth="1"/>
    <col min="264" max="264" width="10.28515625" customWidth="1"/>
    <col min="265" max="265" width="11.85546875" customWidth="1"/>
    <col min="266" max="266" width="11.42578125" customWidth="1"/>
    <col min="267" max="267" width="13.140625" customWidth="1"/>
    <col min="268" max="268" width="10.28515625" customWidth="1"/>
    <col min="269" max="269" width="12.28515625" customWidth="1"/>
    <col min="270" max="270" width="10.28515625" customWidth="1"/>
    <col min="271" max="271" width="12.7109375" customWidth="1"/>
    <col min="272" max="272" width="15.140625" customWidth="1"/>
    <col min="273" max="273" width="11.42578125" customWidth="1"/>
    <col min="274" max="274" width="13.140625" customWidth="1"/>
    <col min="275" max="275" width="12.85546875" customWidth="1"/>
    <col min="514" max="514" width="58" customWidth="1"/>
    <col min="515" max="515" width="8.5703125" bestFit="1" customWidth="1"/>
    <col min="518" max="518" width="10.85546875" customWidth="1"/>
    <col min="519" max="519" width="8.42578125" customWidth="1"/>
    <col min="520" max="520" width="10.28515625" customWidth="1"/>
    <col min="521" max="521" width="11.85546875" customWidth="1"/>
    <col min="522" max="522" width="11.42578125" customWidth="1"/>
    <col min="523" max="523" width="13.140625" customWidth="1"/>
    <col min="524" max="524" width="10.28515625" customWidth="1"/>
    <col min="525" max="525" width="12.28515625" customWidth="1"/>
    <col min="526" max="526" width="10.28515625" customWidth="1"/>
    <col min="527" max="527" width="12.7109375" customWidth="1"/>
    <col min="528" max="528" width="15.140625" customWidth="1"/>
    <col min="529" max="529" width="11.42578125" customWidth="1"/>
    <col min="530" max="530" width="13.140625" customWidth="1"/>
    <col min="531" max="531" width="12.85546875" customWidth="1"/>
    <col min="770" max="770" width="58" customWidth="1"/>
    <col min="771" max="771" width="8.5703125" bestFit="1" customWidth="1"/>
    <col min="774" max="774" width="10.85546875" customWidth="1"/>
    <col min="775" max="775" width="8.42578125" customWidth="1"/>
    <col min="776" max="776" width="10.28515625" customWidth="1"/>
    <col min="777" max="777" width="11.85546875" customWidth="1"/>
    <col min="778" max="778" width="11.42578125" customWidth="1"/>
    <col min="779" max="779" width="13.140625" customWidth="1"/>
    <col min="780" max="780" width="10.28515625" customWidth="1"/>
    <col min="781" max="781" width="12.28515625" customWidth="1"/>
    <col min="782" max="782" width="10.28515625" customWidth="1"/>
    <col min="783" max="783" width="12.7109375" customWidth="1"/>
    <col min="784" max="784" width="15.140625" customWidth="1"/>
    <col min="785" max="785" width="11.42578125" customWidth="1"/>
    <col min="786" max="786" width="13.140625" customWidth="1"/>
    <col min="787" max="787" width="12.85546875" customWidth="1"/>
    <col min="1026" max="1026" width="58" customWidth="1"/>
    <col min="1027" max="1027" width="8.5703125" bestFit="1" customWidth="1"/>
    <col min="1030" max="1030" width="10.85546875" customWidth="1"/>
    <col min="1031" max="1031" width="8.42578125" customWidth="1"/>
    <col min="1032" max="1032" width="10.28515625" customWidth="1"/>
    <col min="1033" max="1033" width="11.85546875" customWidth="1"/>
    <col min="1034" max="1034" width="11.42578125" customWidth="1"/>
    <col min="1035" max="1035" width="13.140625" customWidth="1"/>
    <col min="1036" max="1036" width="10.28515625" customWidth="1"/>
    <col min="1037" max="1037" width="12.28515625" customWidth="1"/>
    <col min="1038" max="1038" width="10.28515625" customWidth="1"/>
    <col min="1039" max="1039" width="12.7109375" customWidth="1"/>
    <col min="1040" max="1040" width="15.140625" customWidth="1"/>
    <col min="1041" max="1041" width="11.42578125" customWidth="1"/>
    <col min="1042" max="1042" width="13.140625" customWidth="1"/>
    <col min="1043" max="1043" width="12.85546875" customWidth="1"/>
    <col min="1282" max="1282" width="58" customWidth="1"/>
    <col min="1283" max="1283" width="8.5703125" bestFit="1" customWidth="1"/>
    <col min="1286" max="1286" width="10.85546875" customWidth="1"/>
    <col min="1287" max="1287" width="8.42578125" customWidth="1"/>
    <col min="1288" max="1288" width="10.28515625" customWidth="1"/>
    <col min="1289" max="1289" width="11.85546875" customWidth="1"/>
    <col min="1290" max="1290" width="11.42578125" customWidth="1"/>
    <col min="1291" max="1291" width="13.140625" customWidth="1"/>
    <col min="1292" max="1292" width="10.28515625" customWidth="1"/>
    <col min="1293" max="1293" width="12.28515625" customWidth="1"/>
    <col min="1294" max="1294" width="10.28515625" customWidth="1"/>
    <col min="1295" max="1295" width="12.7109375" customWidth="1"/>
    <col min="1296" max="1296" width="15.140625" customWidth="1"/>
    <col min="1297" max="1297" width="11.42578125" customWidth="1"/>
    <col min="1298" max="1298" width="13.140625" customWidth="1"/>
    <col min="1299" max="1299" width="12.85546875" customWidth="1"/>
    <col min="1538" max="1538" width="58" customWidth="1"/>
    <col min="1539" max="1539" width="8.5703125" bestFit="1" customWidth="1"/>
    <col min="1542" max="1542" width="10.85546875" customWidth="1"/>
    <col min="1543" max="1543" width="8.42578125" customWidth="1"/>
    <col min="1544" max="1544" width="10.28515625" customWidth="1"/>
    <col min="1545" max="1545" width="11.85546875" customWidth="1"/>
    <col min="1546" max="1546" width="11.42578125" customWidth="1"/>
    <col min="1547" max="1547" width="13.140625" customWidth="1"/>
    <col min="1548" max="1548" width="10.28515625" customWidth="1"/>
    <col min="1549" max="1549" width="12.28515625" customWidth="1"/>
    <col min="1550" max="1550" width="10.28515625" customWidth="1"/>
    <col min="1551" max="1551" width="12.7109375" customWidth="1"/>
    <col min="1552" max="1552" width="15.140625" customWidth="1"/>
    <col min="1553" max="1553" width="11.42578125" customWidth="1"/>
    <col min="1554" max="1554" width="13.140625" customWidth="1"/>
    <col min="1555" max="1555" width="12.85546875" customWidth="1"/>
    <col min="1794" max="1794" width="58" customWidth="1"/>
    <col min="1795" max="1795" width="8.5703125" bestFit="1" customWidth="1"/>
    <col min="1798" max="1798" width="10.85546875" customWidth="1"/>
    <col min="1799" max="1799" width="8.42578125" customWidth="1"/>
    <col min="1800" max="1800" width="10.28515625" customWidth="1"/>
    <col min="1801" max="1801" width="11.85546875" customWidth="1"/>
    <col min="1802" max="1802" width="11.42578125" customWidth="1"/>
    <col min="1803" max="1803" width="13.140625" customWidth="1"/>
    <col min="1804" max="1804" width="10.28515625" customWidth="1"/>
    <col min="1805" max="1805" width="12.28515625" customWidth="1"/>
    <col min="1806" max="1806" width="10.28515625" customWidth="1"/>
    <col min="1807" max="1807" width="12.7109375" customWidth="1"/>
    <col min="1808" max="1808" width="15.140625" customWidth="1"/>
    <col min="1809" max="1809" width="11.42578125" customWidth="1"/>
    <col min="1810" max="1810" width="13.140625" customWidth="1"/>
    <col min="1811" max="1811" width="12.85546875" customWidth="1"/>
    <col min="2050" max="2050" width="58" customWidth="1"/>
    <col min="2051" max="2051" width="8.5703125" bestFit="1" customWidth="1"/>
    <col min="2054" max="2054" width="10.85546875" customWidth="1"/>
    <col min="2055" max="2055" width="8.42578125" customWidth="1"/>
    <col min="2056" max="2056" width="10.28515625" customWidth="1"/>
    <col min="2057" max="2057" width="11.85546875" customWidth="1"/>
    <col min="2058" max="2058" width="11.42578125" customWidth="1"/>
    <col min="2059" max="2059" width="13.140625" customWidth="1"/>
    <col min="2060" max="2060" width="10.28515625" customWidth="1"/>
    <col min="2061" max="2061" width="12.28515625" customWidth="1"/>
    <col min="2062" max="2062" width="10.28515625" customWidth="1"/>
    <col min="2063" max="2063" width="12.7109375" customWidth="1"/>
    <col min="2064" max="2064" width="15.140625" customWidth="1"/>
    <col min="2065" max="2065" width="11.42578125" customWidth="1"/>
    <col min="2066" max="2066" width="13.140625" customWidth="1"/>
    <col min="2067" max="2067" width="12.85546875" customWidth="1"/>
    <col min="2306" max="2306" width="58" customWidth="1"/>
    <col min="2307" max="2307" width="8.5703125" bestFit="1" customWidth="1"/>
    <col min="2310" max="2310" width="10.85546875" customWidth="1"/>
    <col min="2311" max="2311" width="8.42578125" customWidth="1"/>
    <col min="2312" max="2312" width="10.28515625" customWidth="1"/>
    <col min="2313" max="2313" width="11.85546875" customWidth="1"/>
    <col min="2314" max="2314" width="11.42578125" customWidth="1"/>
    <col min="2315" max="2315" width="13.140625" customWidth="1"/>
    <col min="2316" max="2316" width="10.28515625" customWidth="1"/>
    <col min="2317" max="2317" width="12.28515625" customWidth="1"/>
    <col min="2318" max="2318" width="10.28515625" customWidth="1"/>
    <col min="2319" max="2319" width="12.7109375" customWidth="1"/>
    <col min="2320" max="2320" width="15.140625" customWidth="1"/>
    <col min="2321" max="2321" width="11.42578125" customWidth="1"/>
    <col min="2322" max="2322" width="13.140625" customWidth="1"/>
    <col min="2323" max="2323" width="12.85546875" customWidth="1"/>
    <col min="2562" max="2562" width="58" customWidth="1"/>
    <col min="2563" max="2563" width="8.5703125" bestFit="1" customWidth="1"/>
    <col min="2566" max="2566" width="10.85546875" customWidth="1"/>
    <col min="2567" max="2567" width="8.42578125" customWidth="1"/>
    <col min="2568" max="2568" width="10.28515625" customWidth="1"/>
    <col min="2569" max="2569" width="11.85546875" customWidth="1"/>
    <col min="2570" max="2570" width="11.42578125" customWidth="1"/>
    <col min="2571" max="2571" width="13.140625" customWidth="1"/>
    <col min="2572" max="2572" width="10.28515625" customWidth="1"/>
    <col min="2573" max="2573" width="12.28515625" customWidth="1"/>
    <col min="2574" max="2574" width="10.28515625" customWidth="1"/>
    <col min="2575" max="2575" width="12.7109375" customWidth="1"/>
    <col min="2576" max="2576" width="15.140625" customWidth="1"/>
    <col min="2577" max="2577" width="11.42578125" customWidth="1"/>
    <col min="2578" max="2578" width="13.140625" customWidth="1"/>
    <col min="2579" max="2579" width="12.85546875" customWidth="1"/>
    <col min="2818" max="2818" width="58" customWidth="1"/>
    <col min="2819" max="2819" width="8.5703125" bestFit="1" customWidth="1"/>
    <col min="2822" max="2822" width="10.85546875" customWidth="1"/>
    <col min="2823" max="2823" width="8.42578125" customWidth="1"/>
    <col min="2824" max="2824" width="10.28515625" customWidth="1"/>
    <col min="2825" max="2825" width="11.85546875" customWidth="1"/>
    <col min="2826" max="2826" width="11.42578125" customWidth="1"/>
    <col min="2827" max="2827" width="13.140625" customWidth="1"/>
    <col min="2828" max="2828" width="10.28515625" customWidth="1"/>
    <col min="2829" max="2829" width="12.28515625" customWidth="1"/>
    <col min="2830" max="2830" width="10.28515625" customWidth="1"/>
    <col min="2831" max="2831" width="12.7109375" customWidth="1"/>
    <col min="2832" max="2832" width="15.140625" customWidth="1"/>
    <col min="2833" max="2833" width="11.42578125" customWidth="1"/>
    <col min="2834" max="2834" width="13.140625" customWidth="1"/>
    <col min="2835" max="2835" width="12.85546875" customWidth="1"/>
    <col min="3074" max="3074" width="58" customWidth="1"/>
    <col min="3075" max="3075" width="8.5703125" bestFit="1" customWidth="1"/>
    <col min="3078" max="3078" width="10.85546875" customWidth="1"/>
    <col min="3079" max="3079" width="8.42578125" customWidth="1"/>
    <col min="3080" max="3080" width="10.28515625" customWidth="1"/>
    <col min="3081" max="3081" width="11.85546875" customWidth="1"/>
    <col min="3082" max="3082" width="11.42578125" customWidth="1"/>
    <col min="3083" max="3083" width="13.140625" customWidth="1"/>
    <col min="3084" max="3084" width="10.28515625" customWidth="1"/>
    <col min="3085" max="3085" width="12.28515625" customWidth="1"/>
    <col min="3086" max="3086" width="10.28515625" customWidth="1"/>
    <col min="3087" max="3087" width="12.7109375" customWidth="1"/>
    <col min="3088" max="3088" width="15.140625" customWidth="1"/>
    <col min="3089" max="3089" width="11.42578125" customWidth="1"/>
    <col min="3090" max="3090" width="13.140625" customWidth="1"/>
    <col min="3091" max="3091" width="12.85546875" customWidth="1"/>
    <col min="3330" max="3330" width="58" customWidth="1"/>
    <col min="3331" max="3331" width="8.5703125" bestFit="1" customWidth="1"/>
    <col min="3334" max="3334" width="10.85546875" customWidth="1"/>
    <col min="3335" max="3335" width="8.42578125" customWidth="1"/>
    <col min="3336" max="3336" width="10.28515625" customWidth="1"/>
    <col min="3337" max="3337" width="11.85546875" customWidth="1"/>
    <col min="3338" max="3338" width="11.42578125" customWidth="1"/>
    <col min="3339" max="3339" width="13.140625" customWidth="1"/>
    <col min="3340" max="3340" width="10.28515625" customWidth="1"/>
    <col min="3341" max="3341" width="12.28515625" customWidth="1"/>
    <col min="3342" max="3342" width="10.28515625" customWidth="1"/>
    <col min="3343" max="3343" width="12.7109375" customWidth="1"/>
    <col min="3344" max="3344" width="15.140625" customWidth="1"/>
    <col min="3345" max="3345" width="11.42578125" customWidth="1"/>
    <col min="3346" max="3346" width="13.140625" customWidth="1"/>
    <col min="3347" max="3347" width="12.85546875" customWidth="1"/>
    <col min="3586" max="3586" width="58" customWidth="1"/>
    <col min="3587" max="3587" width="8.5703125" bestFit="1" customWidth="1"/>
    <col min="3590" max="3590" width="10.85546875" customWidth="1"/>
    <col min="3591" max="3591" width="8.42578125" customWidth="1"/>
    <col min="3592" max="3592" width="10.28515625" customWidth="1"/>
    <col min="3593" max="3593" width="11.85546875" customWidth="1"/>
    <col min="3594" max="3594" width="11.42578125" customWidth="1"/>
    <col min="3595" max="3595" width="13.140625" customWidth="1"/>
    <col min="3596" max="3596" width="10.28515625" customWidth="1"/>
    <col min="3597" max="3597" width="12.28515625" customWidth="1"/>
    <col min="3598" max="3598" width="10.28515625" customWidth="1"/>
    <col min="3599" max="3599" width="12.7109375" customWidth="1"/>
    <col min="3600" max="3600" width="15.140625" customWidth="1"/>
    <col min="3601" max="3601" width="11.42578125" customWidth="1"/>
    <col min="3602" max="3602" width="13.140625" customWidth="1"/>
    <col min="3603" max="3603" width="12.85546875" customWidth="1"/>
    <col min="3842" max="3842" width="58" customWidth="1"/>
    <col min="3843" max="3843" width="8.5703125" bestFit="1" customWidth="1"/>
    <col min="3846" max="3846" width="10.85546875" customWidth="1"/>
    <col min="3847" max="3847" width="8.42578125" customWidth="1"/>
    <col min="3848" max="3848" width="10.28515625" customWidth="1"/>
    <col min="3849" max="3849" width="11.85546875" customWidth="1"/>
    <col min="3850" max="3850" width="11.42578125" customWidth="1"/>
    <col min="3851" max="3851" width="13.140625" customWidth="1"/>
    <col min="3852" max="3852" width="10.28515625" customWidth="1"/>
    <col min="3853" max="3853" width="12.28515625" customWidth="1"/>
    <col min="3854" max="3854" width="10.28515625" customWidth="1"/>
    <col min="3855" max="3855" width="12.7109375" customWidth="1"/>
    <col min="3856" max="3856" width="15.140625" customWidth="1"/>
    <col min="3857" max="3857" width="11.42578125" customWidth="1"/>
    <col min="3858" max="3858" width="13.140625" customWidth="1"/>
    <col min="3859" max="3859" width="12.85546875" customWidth="1"/>
    <col min="4098" max="4098" width="58" customWidth="1"/>
    <col min="4099" max="4099" width="8.5703125" bestFit="1" customWidth="1"/>
    <col min="4102" max="4102" width="10.85546875" customWidth="1"/>
    <col min="4103" max="4103" width="8.42578125" customWidth="1"/>
    <col min="4104" max="4104" width="10.28515625" customWidth="1"/>
    <col min="4105" max="4105" width="11.85546875" customWidth="1"/>
    <col min="4106" max="4106" width="11.42578125" customWidth="1"/>
    <col min="4107" max="4107" width="13.140625" customWidth="1"/>
    <col min="4108" max="4108" width="10.28515625" customWidth="1"/>
    <col min="4109" max="4109" width="12.28515625" customWidth="1"/>
    <col min="4110" max="4110" width="10.28515625" customWidth="1"/>
    <col min="4111" max="4111" width="12.7109375" customWidth="1"/>
    <col min="4112" max="4112" width="15.140625" customWidth="1"/>
    <col min="4113" max="4113" width="11.42578125" customWidth="1"/>
    <col min="4114" max="4114" width="13.140625" customWidth="1"/>
    <col min="4115" max="4115" width="12.85546875" customWidth="1"/>
    <col min="4354" max="4354" width="58" customWidth="1"/>
    <col min="4355" max="4355" width="8.5703125" bestFit="1" customWidth="1"/>
    <col min="4358" max="4358" width="10.85546875" customWidth="1"/>
    <col min="4359" max="4359" width="8.42578125" customWidth="1"/>
    <col min="4360" max="4360" width="10.28515625" customWidth="1"/>
    <col min="4361" max="4361" width="11.85546875" customWidth="1"/>
    <col min="4362" max="4362" width="11.42578125" customWidth="1"/>
    <col min="4363" max="4363" width="13.140625" customWidth="1"/>
    <col min="4364" max="4364" width="10.28515625" customWidth="1"/>
    <col min="4365" max="4365" width="12.28515625" customWidth="1"/>
    <col min="4366" max="4366" width="10.28515625" customWidth="1"/>
    <col min="4367" max="4367" width="12.7109375" customWidth="1"/>
    <col min="4368" max="4368" width="15.140625" customWidth="1"/>
    <col min="4369" max="4369" width="11.42578125" customWidth="1"/>
    <col min="4370" max="4370" width="13.140625" customWidth="1"/>
    <col min="4371" max="4371" width="12.85546875" customWidth="1"/>
    <col min="4610" max="4610" width="58" customWidth="1"/>
    <col min="4611" max="4611" width="8.5703125" bestFit="1" customWidth="1"/>
    <col min="4614" max="4614" width="10.85546875" customWidth="1"/>
    <col min="4615" max="4615" width="8.42578125" customWidth="1"/>
    <col min="4616" max="4616" width="10.28515625" customWidth="1"/>
    <col min="4617" max="4617" width="11.85546875" customWidth="1"/>
    <col min="4618" max="4618" width="11.42578125" customWidth="1"/>
    <col min="4619" max="4619" width="13.140625" customWidth="1"/>
    <col min="4620" max="4620" width="10.28515625" customWidth="1"/>
    <col min="4621" max="4621" width="12.28515625" customWidth="1"/>
    <col min="4622" max="4622" width="10.28515625" customWidth="1"/>
    <col min="4623" max="4623" width="12.7109375" customWidth="1"/>
    <col min="4624" max="4624" width="15.140625" customWidth="1"/>
    <col min="4625" max="4625" width="11.42578125" customWidth="1"/>
    <col min="4626" max="4626" width="13.140625" customWidth="1"/>
    <col min="4627" max="4627" width="12.85546875" customWidth="1"/>
    <col min="4866" max="4866" width="58" customWidth="1"/>
    <col min="4867" max="4867" width="8.5703125" bestFit="1" customWidth="1"/>
    <col min="4870" max="4870" width="10.85546875" customWidth="1"/>
    <col min="4871" max="4871" width="8.42578125" customWidth="1"/>
    <col min="4872" max="4872" width="10.28515625" customWidth="1"/>
    <col min="4873" max="4873" width="11.85546875" customWidth="1"/>
    <col min="4874" max="4874" width="11.42578125" customWidth="1"/>
    <col min="4875" max="4875" width="13.140625" customWidth="1"/>
    <col min="4876" max="4876" width="10.28515625" customWidth="1"/>
    <col min="4877" max="4877" width="12.28515625" customWidth="1"/>
    <col min="4878" max="4878" width="10.28515625" customWidth="1"/>
    <col min="4879" max="4879" width="12.7109375" customWidth="1"/>
    <col min="4880" max="4880" width="15.140625" customWidth="1"/>
    <col min="4881" max="4881" width="11.42578125" customWidth="1"/>
    <col min="4882" max="4882" width="13.140625" customWidth="1"/>
    <col min="4883" max="4883" width="12.85546875" customWidth="1"/>
    <col min="5122" max="5122" width="58" customWidth="1"/>
    <col min="5123" max="5123" width="8.5703125" bestFit="1" customWidth="1"/>
    <col min="5126" max="5126" width="10.85546875" customWidth="1"/>
    <col min="5127" max="5127" width="8.42578125" customWidth="1"/>
    <col min="5128" max="5128" width="10.28515625" customWidth="1"/>
    <col min="5129" max="5129" width="11.85546875" customWidth="1"/>
    <col min="5130" max="5130" width="11.42578125" customWidth="1"/>
    <col min="5131" max="5131" width="13.140625" customWidth="1"/>
    <col min="5132" max="5132" width="10.28515625" customWidth="1"/>
    <col min="5133" max="5133" width="12.28515625" customWidth="1"/>
    <col min="5134" max="5134" width="10.28515625" customWidth="1"/>
    <col min="5135" max="5135" width="12.7109375" customWidth="1"/>
    <col min="5136" max="5136" width="15.140625" customWidth="1"/>
    <col min="5137" max="5137" width="11.42578125" customWidth="1"/>
    <col min="5138" max="5138" width="13.140625" customWidth="1"/>
    <col min="5139" max="5139" width="12.85546875" customWidth="1"/>
    <col min="5378" max="5378" width="58" customWidth="1"/>
    <col min="5379" max="5379" width="8.5703125" bestFit="1" customWidth="1"/>
    <col min="5382" max="5382" width="10.85546875" customWidth="1"/>
    <col min="5383" max="5383" width="8.42578125" customWidth="1"/>
    <col min="5384" max="5384" width="10.28515625" customWidth="1"/>
    <col min="5385" max="5385" width="11.85546875" customWidth="1"/>
    <col min="5386" max="5386" width="11.42578125" customWidth="1"/>
    <col min="5387" max="5387" width="13.140625" customWidth="1"/>
    <col min="5388" max="5388" width="10.28515625" customWidth="1"/>
    <col min="5389" max="5389" width="12.28515625" customWidth="1"/>
    <col min="5390" max="5390" width="10.28515625" customWidth="1"/>
    <col min="5391" max="5391" width="12.7109375" customWidth="1"/>
    <col min="5392" max="5392" width="15.140625" customWidth="1"/>
    <col min="5393" max="5393" width="11.42578125" customWidth="1"/>
    <col min="5394" max="5394" width="13.140625" customWidth="1"/>
    <col min="5395" max="5395" width="12.85546875" customWidth="1"/>
    <col min="5634" max="5634" width="58" customWidth="1"/>
    <col min="5635" max="5635" width="8.5703125" bestFit="1" customWidth="1"/>
    <col min="5638" max="5638" width="10.85546875" customWidth="1"/>
    <col min="5639" max="5639" width="8.42578125" customWidth="1"/>
    <col min="5640" max="5640" width="10.28515625" customWidth="1"/>
    <col min="5641" max="5641" width="11.85546875" customWidth="1"/>
    <col min="5642" max="5642" width="11.42578125" customWidth="1"/>
    <col min="5643" max="5643" width="13.140625" customWidth="1"/>
    <col min="5644" max="5644" width="10.28515625" customWidth="1"/>
    <col min="5645" max="5645" width="12.28515625" customWidth="1"/>
    <col min="5646" max="5646" width="10.28515625" customWidth="1"/>
    <col min="5647" max="5647" width="12.7109375" customWidth="1"/>
    <col min="5648" max="5648" width="15.140625" customWidth="1"/>
    <col min="5649" max="5649" width="11.42578125" customWidth="1"/>
    <col min="5650" max="5650" width="13.140625" customWidth="1"/>
    <col min="5651" max="5651" width="12.85546875" customWidth="1"/>
    <col min="5890" max="5890" width="58" customWidth="1"/>
    <col min="5891" max="5891" width="8.5703125" bestFit="1" customWidth="1"/>
    <col min="5894" max="5894" width="10.85546875" customWidth="1"/>
    <col min="5895" max="5895" width="8.42578125" customWidth="1"/>
    <col min="5896" max="5896" width="10.28515625" customWidth="1"/>
    <col min="5897" max="5897" width="11.85546875" customWidth="1"/>
    <col min="5898" max="5898" width="11.42578125" customWidth="1"/>
    <col min="5899" max="5899" width="13.140625" customWidth="1"/>
    <col min="5900" max="5900" width="10.28515625" customWidth="1"/>
    <col min="5901" max="5901" width="12.28515625" customWidth="1"/>
    <col min="5902" max="5902" width="10.28515625" customWidth="1"/>
    <col min="5903" max="5903" width="12.7109375" customWidth="1"/>
    <col min="5904" max="5904" width="15.140625" customWidth="1"/>
    <col min="5905" max="5905" width="11.42578125" customWidth="1"/>
    <col min="5906" max="5906" width="13.140625" customWidth="1"/>
    <col min="5907" max="5907" width="12.85546875" customWidth="1"/>
    <col min="6146" max="6146" width="58" customWidth="1"/>
    <col min="6147" max="6147" width="8.5703125" bestFit="1" customWidth="1"/>
    <col min="6150" max="6150" width="10.85546875" customWidth="1"/>
    <col min="6151" max="6151" width="8.42578125" customWidth="1"/>
    <col min="6152" max="6152" width="10.28515625" customWidth="1"/>
    <col min="6153" max="6153" width="11.85546875" customWidth="1"/>
    <col min="6154" max="6154" width="11.42578125" customWidth="1"/>
    <col min="6155" max="6155" width="13.140625" customWidth="1"/>
    <col min="6156" max="6156" width="10.28515625" customWidth="1"/>
    <col min="6157" max="6157" width="12.28515625" customWidth="1"/>
    <col min="6158" max="6158" width="10.28515625" customWidth="1"/>
    <col min="6159" max="6159" width="12.7109375" customWidth="1"/>
    <col min="6160" max="6160" width="15.140625" customWidth="1"/>
    <col min="6161" max="6161" width="11.42578125" customWidth="1"/>
    <col min="6162" max="6162" width="13.140625" customWidth="1"/>
    <col min="6163" max="6163" width="12.85546875" customWidth="1"/>
    <col min="6402" max="6402" width="58" customWidth="1"/>
    <col min="6403" max="6403" width="8.5703125" bestFit="1" customWidth="1"/>
    <col min="6406" max="6406" width="10.85546875" customWidth="1"/>
    <col min="6407" max="6407" width="8.42578125" customWidth="1"/>
    <col min="6408" max="6408" width="10.28515625" customWidth="1"/>
    <col min="6409" max="6409" width="11.85546875" customWidth="1"/>
    <col min="6410" max="6410" width="11.42578125" customWidth="1"/>
    <col min="6411" max="6411" width="13.140625" customWidth="1"/>
    <col min="6412" max="6412" width="10.28515625" customWidth="1"/>
    <col min="6413" max="6413" width="12.28515625" customWidth="1"/>
    <col min="6414" max="6414" width="10.28515625" customWidth="1"/>
    <col min="6415" max="6415" width="12.7109375" customWidth="1"/>
    <col min="6416" max="6416" width="15.140625" customWidth="1"/>
    <col min="6417" max="6417" width="11.42578125" customWidth="1"/>
    <col min="6418" max="6418" width="13.140625" customWidth="1"/>
    <col min="6419" max="6419" width="12.85546875" customWidth="1"/>
    <col min="6658" max="6658" width="58" customWidth="1"/>
    <col min="6659" max="6659" width="8.5703125" bestFit="1" customWidth="1"/>
    <col min="6662" max="6662" width="10.85546875" customWidth="1"/>
    <col min="6663" max="6663" width="8.42578125" customWidth="1"/>
    <col min="6664" max="6664" width="10.28515625" customWidth="1"/>
    <col min="6665" max="6665" width="11.85546875" customWidth="1"/>
    <col min="6666" max="6666" width="11.42578125" customWidth="1"/>
    <col min="6667" max="6667" width="13.140625" customWidth="1"/>
    <col min="6668" max="6668" width="10.28515625" customWidth="1"/>
    <col min="6669" max="6669" width="12.28515625" customWidth="1"/>
    <col min="6670" max="6670" width="10.28515625" customWidth="1"/>
    <col min="6671" max="6671" width="12.7109375" customWidth="1"/>
    <col min="6672" max="6672" width="15.140625" customWidth="1"/>
    <col min="6673" max="6673" width="11.42578125" customWidth="1"/>
    <col min="6674" max="6674" width="13.140625" customWidth="1"/>
    <col min="6675" max="6675" width="12.85546875" customWidth="1"/>
    <col min="6914" max="6914" width="58" customWidth="1"/>
    <col min="6915" max="6915" width="8.5703125" bestFit="1" customWidth="1"/>
    <col min="6918" max="6918" width="10.85546875" customWidth="1"/>
    <col min="6919" max="6919" width="8.42578125" customWidth="1"/>
    <col min="6920" max="6920" width="10.28515625" customWidth="1"/>
    <col min="6921" max="6921" width="11.85546875" customWidth="1"/>
    <col min="6922" max="6922" width="11.42578125" customWidth="1"/>
    <col min="6923" max="6923" width="13.140625" customWidth="1"/>
    <col min="6924" max="6924" width="10.28515625" customWidth="1"/>
    <col min="6925" max="6925" width="12.28515625" customWidth="1"/>
    <col min="6926" max="6926" width="10.28515625" customWidth="1"/>
    <col min="6927" max="6927" width="12.7109375" customWidth="1"/>
    <col min="6928" max="6928" width="15.140625" customWidth="1"/>
    <col min="6929" max="6929" width="11.42578125" customWidth="1"/>
    <col min="6930" max="6930" width="13.140625" customWidth="1"/>
    <col min="6931" max="6931" width="12.85546875" customWidth="1"/>
    <col min="7170" max="7170" width="58" customWidth="1"/>
    <col min="7171" max="7171" width="8.5703125" bestFit="1" customWidth="1"/>
    <col min="7174" max="7174" width="10.85546875" customWidth="1"/>
    <col min="7175" max="7175" width="8.42578125" customWidth="1"/>
    <col min="7176" max="7176" width="10.28515625" customWidth="1"/>
    <col min="7177" max="7177" width="11.85546875" customWidth="1"/>
    <col min="7178" max="7178" width="11.42578125" customWidth="1"/>
    <col min="7179" max="7179" width="13.140625" customWidth="1"/>
    <col min="7180" max="7180" width="10.28515625" customWidth="1"/>
    <col min="7181" max="7181" width="12.28515625" customWidth="1"/>
    <col min="7182" max="7182" width="10.28515625" customWidth="1"/>
    <col min="7183" max="7183" width="12.7109375" customWidth="1"/>
    <col min="7184" max="7184" width="15.140625" customWidth="1"/>
    <col min="7185" max="7185" width="11.42578125" customWidth="1"/>
    <col min="7186" max="7186" width="13.140625" customWidth="1"/>
    <col min="7187" max="7187" width="12.85546875" customWidth="1"/>
    <col min="7426" max="7426" width="58" customWidth="1"/>
    <col min="7427" max="7427" width="8.5703125" bestFit="1" customWidth="1"/>
    <col min="7430" max="7430" width="10.85546875" customWidth="1"/>
    <col min="7431" max="7431" width="8.42578125" customWidth="1"/>
    <col min="7432" max="7432" width="10.28515625" customWidth="1"/>
    <col min="7433" max="7433" width="11.85546875" customWidth="1"/>
    <col min="7434" max="7434" width="11.42578125" customWidth="1"/>
    <col min="7435" max="7435" width="13.140625" customWidth="1"/>
    <col min="7436" max="7436" width="10.28515625" customWidth="1"/>
    <col min="7437" max="7437" width="12.28515625" customWidth="1"/>
    <col min="7438" max="7438" width="10.28515625" customWidth="1"/>
    <col min="7439" max="7439" width="12.7109375" customWidth="1"/>
    <col min="7440" max="7440" width="15.140625" customWidth="1"/>
    <col min="7441" max="7441" width="11.42578125" customWidth="1"/>
    <col min="7442" max="7442" width="13.140625" customWidth="1"/>
    <col min="7443" max="7443" width="12.85546875" customWidth="1"/>
    <col min="7682" max="7682" width="58" customWidth="1"/>
    <col min="7683" max="7683" width="8.5703125" bestFit="1" customWidth="1"/>
    <col min="7686" max="7686" width="10.85546875" customWidth="1"/>
    <col min="7687" max="7687" width="8.42578125" customWidth="1"/>
    <col min="7688" max="7688" width="10.28515625" customWidth="1"/>
    <col min="7689" max="7689" width="11.85546875" customWidth="1"/>
    <col min="7690" max="7690" width="11.42578125" customWidth="1"/>
    <col min="7691" max="7691" width="13.140625" customWidth="1"/>
    <col min="7692" max="7692" width="10.28515625" customWidth="1"/>
    <col min="7693" max="7693" width="12.28515625" customWidth="1"/>
    <col min="7694" max="7694" width="10.28515625" customWidth="1"/>
    <col min="7695" max="7695" width="12.7109375" customWidth="1"/>
    <col min="7696" max="7696" width="15.140625" customWidth="1"/>
    <col min="7697" max="7697" width="11.42578125" customWidth="1"/>
    <col min="7698" max="7698" width="13.140625" customWidth="1"/>
    <col min="7699" max="7699" width="12.85546875" customWidth="1"/>
    <col min="7938" max="7938" width="58" customWidth="1"/>
    <col min="7939" max="7939" width="8.5703125" bestFit="1" customWidth="1"/>
    <col min="7942" max="7942" width="10.85546875" customWidth="1"/>
    <col min="7943" max="7943" width="8.42578125" customWidth="1"/>
    <col min="7944" max="7944" width="10.28515625" customWidth="1"/>
    <col min="7945" max="7945" width="11.85546875" customWidth="1"/>
    <col min="7946" max="7946" width="11.42578125" customWidth="1"/>
    <col min="7947" max="7947" width="13.140625" customWidth="1"/>
    <col min="7948" max="7948" width="10.28515625" customWidth="1"/>
    <col min="7949" max="7949" width="12.28515625" customWidth="1"/>
    <col min="7950" max="7950" width="10.28515625" customWidth="1"/>
    <col min="7951" max="7951" width="12.7109375" customWidth="1"/>
    <col min="7952" max="7952" width="15.140625" customWidth="1"/>
    <col min="7953" max="7953" width="11.42578125" customWidth="1"/>
    <col min="7954" max="7954" width="13.140625" customWidth="1"/>
    <col min="7955" max="7955" width="12.85546875" customWidth="1"/>
    <col min="8194" max="8194" width="58" customWidth="1"/>
    <col min="8195" max="8195" width="8.5703125" bestFit="1" customWidth="1"/>
    <col min="8198" max="8198" width="10.85546875" customWidth="1"/>
    <col min="8199" max="8199" width="8.42578125" customWidth="1"/>
    <col min="8200" max="8200" width="10.28515625" customWidth="1"/>
    <col min="8201" max="8201" width="11.85546875" customWidth="1"/>
    <col min="8202" max="8202" width="11.42578125" customWidth="1"/>
    <col min="8203" max="8203" width="13.140625" customWidth="1"/>
    <col min="8204" max="8204" width="10.28515625" customWidth="1"/>
    <col min="8205" max="8205" width="12.28515625" customWidth="1"/>
    <col min="8206" max="8206" width="10.28515625" customWidth="1"/>
    <col min="8207" max="8207" width="12.7109375" customWidth="1"/>
    <col min="8208" max="8208" width="15.140625" customWidth="1"/>
    <col min="8209" max="8209" width="11.42578125" customWidth="1"/>
    <col min="8210" max="8210" width="13.140625" customWidth="1"/>
    <col min="8211" max="8211" width="12.85546875" customWidth="1"/>
    <col min="8450" max="8450" width="58" customWidth="1"/>
    <col min="8451" max="8451" width="8.5703125" bestFit="1" customWidth="1"/>
    <col min="8454" max="8454" width="10.85546875" customWidth="1"/>
    <col min="8455" max="8455" width="8.42578125" customWidth="1"/>
    <col min="8456" max="8456" width="10.28515625" customWidth="1"/>
    <col min="8457" max="8457" width="11.85546875" customWidth="1"/>
    <col min="8458" max="8458" width="11.42578125" customWidth="1"/>
    <col min="8459" max="8459" width="13.140625" customWidth="1"/>
    <col min="8460" max="8460" width="10.28515625" customWidth="1"/>
    <col min="8461" max="8461" width="12.28515625" customWidth="1"/>
    <col min="8462" max="8462" width="10.28515625" customWidth="1"/>
    <col min="8463" max="8463" width="12.7109375" customWidth="1"/>
    <col min="8464" max="8464" width="15.140625" customWidth="1"/>
    <col min="8465" max="8465" width="11.42578125" customWidth="1"/>
    <col min="8466" max="8466" width="13.140625" customWidth="1"/>
    <col min="8467" max="8467" width="12.85546875" customWidth="1"/>
    <col min="8706" max="8706" width="58" customWidth="1"/>
    <col min="8707" max="8707" width="8.5703125" bestFit="1" customWidth="1"/>
    <col min="8710" max="8710" width="10.85546875" customWidth="1"/>
    <col min="8711" max="8711" width="8.42578125" customWidth="1"/>
    <col min="8712" max="8712" width="10.28515625" customWidth="1"/>
    <col min="8713" max="8713" width="11.85546875" customWidth="1"/>
    <col min="8714" max="8714" width="11.42578125" customWidth="1"/>
    <col min="8715" max="8715" width="13.140625" customWidth="1"/>
    <col min="8716" max="8716" width="10.28515625" customWidth="1"/>
    <col min="8717" max="8717" width="12.28515625" customWidth="1"/>
    <col min="8718" max="8718" width="10.28515625" customWidth="1"/>
    <col min="8719" max="8719" width="12.7109375" customWidth="1"/>
    <col min="8720" max="8720" width="15.140625" customWidth="1"/>
    <col min="8721" max="8721" width="11.42578125" customWidth="1"/>
    <col min="8722" max="8722" width="13.140625" customWidth="1"/>
    <col min="8723" max="8723" width="12.85546875" customWidth="1"/>
    <col min="8962" max="8962" width="58" customWidth="1"/>
    <col min="8963" max="8963" width="8.5703125" bestFit="1" customWidth="1"/>
    <col min="8966" max="8966" width="10.85546875" customWidth="1"/>
    <col min="8967" max="8967" width="8.42578125" customWidth="1"/>
    <col min="8968" max="8968" width="10.28515625" customWidth="1"/>
    <col min="8969" max="8969" width="11.85546875" customWidth="1"/>
    <col min="8970" max="8970" width="11.42578125" customWidth="1"/>
    <col min="8971" max="8971" width="13.140625" customWidth="1"/>
    <col min="8972" max="8972" width="10.28515625" customWidth="1"/>
    <col min="8973" max="8973" width="12.28515625" customWidth="1"/>
    <col min="8974" max="8974" width="10.28515625" customWidth="1"/>
    <col min="8975" max="8975" width="12.7109375" customWidth="1"/>
    <col min="8976" max="8976" width="15.140625" customWidth="1"/>
    <col min="8977" max="8977" width="11.42578125" customWidth="1"/>
    <col min="8978" max="8978" width="13.140625" customWidth="1"/>
    <col min="8979" max="8979" width="12.85546875" customWidth="1"/>
    <col min="9218" max="9218" width="58" customWidth="1"/>
    <col min="9219" max="9219" width="8.5703125" bestFit="1" customWidth="1"/>
    <col min="9222" max="9222" width="10.85546875" customWidth="1"/>
    <col min="9223" max="9223" width="8.42578125" customWidth="1"/>
    <col min="9224" max="9224" width="10.28515625" customWidth="1"/>
    <col min="9225" max="9225" width="11.85546875" customWidth="1"/>
    <col min="9226" max="9226" width="11.42578125" customWidth="1"/>
    <col min="9227" max="9227" width="13.140625" customWidth="1"/>
    <col min="9228" max="9228" width="10.28515625" customWidth="1"/>
    <col min="9229" max="9229" width="12.28515625" customWidth="1"/>
    <col min="9230" max="9230" width="10.28515625" customWidth="1"/>
    <col min="9231" max="9231" width="12.7109375" customWidth="1"/>
    <col min="9232" max="9232" width="15.140625" customWidth="1"/>
    <col min="9233" max="9233" width="11.42578125" customWidth="1"/>
    <col min="9234" max="9234" width="13.140625" customWidth="1"/>
    <col min="9235" max="9235" width="12.85546875" customWidth="1"/>
    <col min="9474" max="9474" width="58" customWidth="1"/>
    <col min="9475" max="9475" width="8.5703125" bestFit="1" customWidth="1"/>
    <col min="9478" max="9478" width="10.85546875" customWidth="1"/>
    <col min="9479" max="9479" width="8.42578125" customWidth="1"/>
    <col min="9480" max="9480" width="10.28515625" customWidth="1"/>
    <col min="9481" max="9481" width="11.85546875" customWidth="1"/>
    <col min="9482" max="9482" width="11.42578125" customWidth="1"/>
    <col min="9483" max="9483" width="13.140625" customWidth="1"/>
    <col min="9484" max="9484" width="10.28515625" customWidth="1"/>
    <col min="9485" max="9485" width="12.28515625" customWidth="1"/>
    <col min="9486" max="9486" width="10.28515625" customWidth="1"/>
    <col min="9487" max="9487" width="12.7109375" customWidth="1"/>
    <col min="9488" max="9488" width="15.140625" customWidth="1"/>
    <col min="9489" max="9489" width="11.42578125" customWidth="1"/>
    <col min="9490" max="9490" width="13.140625" customWidth="1"/>
    <col min="9491" max="9491" width="12.85546875" customWidth="1"/>
    <col min="9730" max="9730" width="58" customWidth="1"/>
    <col min="9731" max="9731" width="8.5703125" bestFit="1" customWidth="1"/>
    <col min="9734" max="9734" width="10.85546875" customWidth="1"/>
    <col min="9735" max="9735" width="8.42578125" customWidth="1"/>
    <col min="9736" max="9736" width="10.28515625" customWidth="1"/>
    <col min="9737" max="9737" width="11.85546875" customWidth="1"/>
    <col min="9738" max="9738" width="11.42578125" customWidth="1"/>
    <col min="9739" max="9739" width="13.140625" customWidth="1"/>
    <col min="9740" max="9740" width="10.28515625" customWidth="1"/>
    <col min="9741" max="9741" width="12.28515625" customWidth="1"/>
    <col min="9742" max="9742" width="10.28515625" customWidth="1"/>
    <col min="9743" max="9743" width="12.7109375" customWidth="1"/>
    <col min="9744" max="9744" width="15.140625" customWidth="1"/>
    <col min="9745" max="9745" width="11.42578125" customWidth="1"/>
    <col min="9746" max="9746" width="13.140625" customWidth="1"/>
    <col min="9747" max="9747" width="12.85546875" customWidth="1"/>
    <col min="9986" max="9986" width="58" customWidth="1"/>
    <col min="9987" max="9987" width="8.5703125" bestFit="1" customWidth="1"/>
    <col min="9990" max="9990" width="10.85546875" customWidth="1"/>
    <col min="9991" max="9991" width="8.42578125" customWidth="1"/>
    <col min="9992" max="9992" width="10.28515625" customWidth="1"/>
    <col min="9993" max="9993" width="11.85546875" customWidth="1"/>
    <col min="9994" max="9994" width="11.42578125" customWidth="1"/>
    <col min="9995" max="9995" width="13.140625" customWidth="1"/>
    <col min="9996" max="9996" width="10.28515625" customWidth="1"/>
    <col min="9997" max="9997" width="12.28515625" customWidth="1"/>
    <col min="9998" max="9998" width="10.28515625" customWidth="1"/>
    <col min="9999" max="9999" width="12.7109375" customWidth="1"/>
    <col min="10000" max="10000" width="15.140625" customWidth="1"/>
    <col min="10001" max="10001" width="11.42578125" customWidth="1"/>
    <col min="10002" max="10002" width="13.140625" customWidth="1"/>
    <col min="10003" max="10003" width="12.85546875" customWidth="1"/>
    <col min="10242" max="10242" width="58" customWidth="1"/>
    <col min="10243" max="10243" width="8.5703125" bestFit="1" customWidth="1"/>
    <col min="10246" max="10246" width="10.85546875" customWidth="1"/>
    <col min="10247" max="10247" width="8.42578125" customWidth="1"/>
    <col min="10248" max="10248" width="10.28515625" customWidth="1"/>
    <col min="10249" max="10249" width="11.85546875" customWidth="1"/>
    <col min="10250" max="10250" width="11.42578125" customWidth="1"/>
    <col min="10251" max="10251" width="13.140625" customWidth="1"/>
    <col min="10252" max="10252" width="10.28515625" customWidth="1"/>
    <col min="10253" max="10253" width="12.28515625" customWidth="1"/>
    <col min="10254" max="10254" width="10.28515625" customWidth="1"/>
    <col min="10255" max="10255" width="12.7109375" customWidth="1"/>
    <col min="10256" max="10256" width="15.140625" customWidth="1"/>
    <col min="10257" max="10257" width="11.42578125" customWidth="1"/>
    <col min="10258" max="10258" width="13.140625" customWidth="1"/>
    <col min="10259" max="10259" width="12.85546875" customWidth="1"/>
    <col min="10498" max="10498" width="58" customWidth="1"/>
    <col min="10499" max="10499" width="8.5703125" bestFit="1" customWidth="1"/>
    <col min="10502" max="10502" width="10.85546875" customWidth="1"/>
    <col min="10503" max="10503" width="8.42578125" customWidth="1"/>
    <col min="10504" max="10504" width="10.28515625" customWidth="1"/>
    <col min="10505" max="10505" width="11.85546875" customWidth="1"/>
    <col min="10506" max="10506" width="11.42578125" customWidth="1"/>
    <col min="10507" max="10507" width="13.140625" customWidth="1"/>
    <col min="10508" max="10508" width="10.28515625" customWidth="1"/>
    <col min="10509" max="10509" width="12.28515625" customWidth="1"/>
    <col min="10510" max="10510" width="10.28515625" customWidth="1"/>
    <col min="10511" max="10511" width="12.7109375" customWidth="1"/>
    <col min="10512" max="10512" width="15.140625" customWidth="1"/>
    <col min="10513" max="10513" width="11.42578125" customWidth="1"/>
    <col min="10514" max="10514" width="13.140625" customWidth="1"/>
    <col min="10515" max="10515" width="12.85546875" customWidth="1"/>
    <col min="10754" max="10754" width="58" customWidth="1"/>
    <col min="10755" max="10755" width="8.5703125" bestFit="1" customWidth="1"/>
    <col min="10758" max="10758" width="10.85546875" customWidth="1"/>
    <col min="10759" max="10759" width="8.42578125" customWidth="1"/>
    <col min="10760" max="10760" width="10.28515625" customWidth="1"/>
    <col min="10761" max="10761" width="11.85546875" customWidth="1"/>
    <col min="10762" max="10762" width="11.42578125" customWidth="1"/>
    <col min="10763" max="10763" width="13.140625" customWidth="1"/>
    <col min="10764" max="10764" width="10.28515625" customWidth="1"/>
    <col min="10765" max="10765" width="12.28515625" customWidth="1"/>
    <col min="10766" max="10766" width="10.28515625" customWidth="1"/>
    <col min="10767" max="10767" width="12.7109375" customWidth="1"/>
    <col min="10768" max="10768" width="15.140625" customWidth="1"/>
    <col min="10769" max="10769" width="11.42578125" customWidth="1"/>
    <col min="10770" max="10770" width="13.140625" customWidth="1"/>
    <col min="10771" max="10771" width="12.85546875" customWidth="1"/>
    <col min="11010" max="11010" width="58" customWidth="1"/>
    <col min="11011" max="11011" width="8.5703125" bestFit="1" customWidth="1"/>
    <col min="11014" max="11014" width="10.85546875" customWidth="1"/>
    <col min="11015" max="11015" width="8.42578125" customWidth="1"/>
    <col min="11016" max="11016" width="10.28515625" customWidth="1"/>
    <col min="11017" max="11017" width="11.85546875" customWidth="1"/>
    <col min="11018" max="11018" width="11.42578125" customWidth="1"/>
    <col min="11019" max="11019" width="13.140625" customWidth="1"/>
    <col min="11020" max="11020" width="10.28515625" customWidth="1"/>
    <col min="11021" max="11021" width="12.28515625" customWidth="1"/>
    <col min="11022" max="11022" width="10.28515625" customWidth="1"/>
    <col min="11023" max="11023" width="12.7109375" customWidth="1"/>
    <col min="11024" max="11024" width="15.140625" customWidth="1"/>
    <col min="11025" max="11025" width="11.42578125" customWidth="1"/>
    <col min="11026" max="11026" width="13.140625" customWidth="1"/>
    <col min="11027" max="11027" width="12.85546875" customWidth="1"/>
    <col min="11266" max="11266" width="58" customWidth="1"/>
    <col min="11267" max="11267" width="8.5703125" bestFit="1" customWidth="1"/>
    <col min="11270" max="11270" width="10.85546875" customWidth="1"/>
    <col min="11271" max="11271" width="8.42578125" customWidth="1"/>
    <col min="11272" max="11272" width="10.28515625" customWidth="1"/>
    <col min="11273" max="11273" width="11.85546875" customWidth="1"/>
    <col min="11274" max="11274" width="11.42578125" customWidth="1"/>
    <col min="11275" max="11275" width="13.140625" customWidth="1"/>
    <col min="11276" max="11276" width="10.28515625" customWidth="1"/>
    <col min="11277" max="11277" width="12.28515625" customWidth="1"/>
    <col min="11278" max="11278" width="10.28515625" customWidth="1"/>
    <col min="11279" max="11279" width="12.7109375" customWidth="1"/>
    <col min="11280" max="11280" width="15.140625" customWidth="1"/>
    <col min="11281" max="11281" width="11.42578125" customWidth="1"/>
    <col min="11282" max="11282" width="13.140625" customWidth="1"/>
    <col min="11283" max="11283" width="12.85546875" customWidth="1"/>
    <col min="11522" max="11522" width="58" customWidth="1"/>
    <col min="11523" max="11523" width="8.5703125" bestFit="1" customWidth="1"/>
    <col min="11526" max="11526" width="10.85546875" customWidth="1"/>
    <col min="11527" max="11527" width="8.42578125" customWidth="1"/>
    <col min="11528" max="11528" width="10.28515625" customWidth="1"/>
    <col min="11529" max="11529" width="11.85546875" customWidth="1"/>
    <col min="11530" max="11530" width="11.42578125" customWidth="1"/>
    <col min="11531" max="11531" width="13.140625" customWidth="1"/>
    <col min="11532" max="11532" width="10.28515625" customWidth="1"/>
    <col min="11533" max="11533" width="12.28515625" customWidth="1"/>
    <col min="11534" max="11534" width="10.28515625" customWidth="1"/>
    <col min="11535" max="11535" width="12.7109375" customWidth="1"/>
    <col min="11536" max="11536" width="15.140625" customWidth="1"/>
    <col min="11537" max="11537" width="11.42578125" customWidth="1"/>
    <col min="11538" max="11538" width="13.140625" customWidth="1"/>
    <col min="11539" max="11539" width="12.85546875" customWidth="1"/>
    <col min="11778" max="11778" width="58" customWidth="1"/>
    <col min="11779" max="11779" width="8.5703125" bestFit="1" customWidth="1"/>
    <col min="11782" max="11782" width="10.85546875" customWidth="1"/>
    <col min="11783" max="11783" width="8.42578125" customWidth="1"/>
    <col min="11784" max="11784" width="10.28515625" customWidth="1"/>
    <col min="11785" max="11785" width="11.85546875" customWidth="1"/>
    <col min="11786" max="11786" width="11.42578125" customWidth="1"/>
    <col min="11787" max="11787" width="13.140625" customWidth="1"/>
    <col min="11788" max="11788" width="10.28515625" customWidth="1"/>
    <col min="11789" max="11789" width="12.28515625" customWidth="1"/>
    <col min="11790" max="11790" width="10.28515625" customWidth="1"/>
    <col min="11791" max="11791" width="12.7109375" customWidth="1"/>
    <col min="11792" max="11792" width="15.140625" customWidth="1"/>
    <col min="11793" max="11793" width="11.42578125" customWidth="1"/>
    <col min="11794" max="11794" width="13.140625" customWidth="1"/>
    <col min="11795" max="11795" width="12.85546875" customWidth="1"/>
    <col min="12034" max="12034" width="58" customWidth="1"/>
    <col min="12035" max="12035" width="8.5703125" bestFit="1" customWidth="1"/>
    <col min="12038" max="12038" width="10.85546875" customWidth="1"/>
    <col min="12039" max="12039" width="8.42578125" customWidth="1"/>
    <col min="12040" max="12040" width="10.28515625" customWidth="1"/>
    <col min="12041" max="12041" width="11.85546875" customWidth="1"/>
    <col min="12042" max="12042" width="11.42578125" customWidth="1"/>
    <col min="12043" max="12043" width="13.140625" customWidth="1"/>
    <col min="12044" max="12044" width="10.28515625" customWidth="1"/>
    <col min="12045" max="12045" width="12.28515625" customWidth="1"/>
    <col min="12046" max="12046" width="10.28515625" customWidth="1"/>
    <col min="12047" max="12047" width="12.7109375" customWidth="1"/>
    <col min="12048" max="12048" width="15.140625" customWidth="1"/>
    <col min="12049" max="12049" width="11.42578125" customWidth="1"/>
    <col min="12050" max="12050" width="13.140625" customWidth="1"/>
    <col min="12051" max="12051" width="12.85546875" customWidth="1"/>
    <col min="12290" max="12290" width="58" customWidth="1"/>
    <col min="12291" max="12291" width="8.5703125" bestFit="1" customWidth="1"/>
    <col min="12294" max="12294" width="10.85546875" customWidth="1"/>
    <col min="12295" max="12295" width="8.42578125" customWidth="1"/>
    <col min="12296" max="12296" width="10.28515625" customWidth="1"/>
    <col min="12297" max="12297" width="11.85546875" customWidth="1"/>
    <col min="12298" max="12298" width="11.42578125" customWidth="1"/>
    <col min="12299" max="12299" width="13.140625" customWidth="1"/>
    <col min="12300" max="12300" width="10.28515625" customWidth="1"/>
    <col min="12301" max="12301" width="12.28515625" customWidth="1"/>
    <col min="12302" max="12302" width="10.28515625" customWidth="1"/>
    <col min="12303" max="12303" width="12.7109375" customWidth="1"/>
    <col min="12304" max="12304" width="15.140625" customWidth="1"/>
    <col min="12305" max="12305" width="11.42578125" customWidth="1"/>
    <col min="12306" max="12306" width="13.140625" customWidth="1"/>
    <col min="12307" max="12307" width="12.85546875" customWidth="1"/>
    <col min="12546" max="12546" width="58" customWidth="1"/>
    <col min="12547" max="12547" width="8.5703125" bestFit="1" customWidth="1"/>
    <col min="12550" max="12550" width="10.85546875" customWidth="1"/>
    <col min="12551" max="12551" width="8.42578125" customWidth="1"/>
    <col min="12552" max="12552" width="10.28515625" customWidth="1"/>
    <col min="12553" max="12553" width="11.85546875" customWidth="1"/>
    <col min="12554" max="12554" width="11.42578125" customWidth="1"/>
    <col min="12555" max="12555" width="13.140625" customWidth="1"/>
    <col min="12556" max="12556" width="10.28515625" customWidth="1"/>
    <col min="12557" max="12557" width="12.28515625" customWidth="1"/>
    <col min="12558" max="12558" width="10.28515625" customWidth="1"/>
    <col min="12559" max="12559" width="12.7109375" customWidth="1"/>
    <col min="12560" max="12560" width="15.140625" customWidth="1"/>
    <col min="12561" max="12561" width="11.42578125" customWidth="1"/>
    <col min="12562" max="12562" width="13.140625" customWidth="1"/>
    <col min="12563" max="12563" width="12.85546875" customWidth="1"/>
    <col min="12802" max="12802" width="58" customWidth="1"/>
    <col min="12803" max="12803" width="8.5703125" bestFit="1" customWidth="1"/>
    <col min="12806" max="12806" width="10.85546875" customWidth="1"/>
    <col min="12807" max="12807" width="8.42578125" customWidth="1"/>
    <col min="12808" max="12808" width="10.28515625" customWidth="1"/>
    <col min="12809" max="12809" width="11.85546875" customWidth="1"/>
    <col min="12810" max="12810" width="11.42578125" customWidth="1"/>
    <col min="12811" max="12811" width="13.140625" customWidth="1"/>
    <col min="12812" max="12812" width="10.28515625" customWidth="1"/>
    <col min="12813" max="12813" width="12.28515625" customWidth="1"/>
    <col min="12814" max="12814" width="10.28515625" customWidth="1"/>
    <col min="12815" max="12815" width="12.7109375" customWidth="1"/>
    <col min="12816" max="12816" width="15.140625" customWidth="1"/>
    <col min="12817" max="12817" width="11.42578125" customWidth="1"/>
    <col min="12818" max="12818" width="13.140625" customWidth="1"/>
    <col min="12819" max="12819" width="12.85546875" customWidth="1"/>
    <col min="13058" max="13058" width="58" customWidth="1"/>
    <col min="13059" max="13059" width="8.5703125" bestFit="1" customWidth="1"/>
    <col min="13062" max="13062" width="10.85546875" customWidth="1"/>
    <col min="13063" max="13063" width="8.42578125" customWidth="1"/>
    <col min="13064" max="13064" width="10.28515625" customWidth="1"/>
    <col min="13065" max="13065" width="11.85546875" customWidth="1"/>
    <col min="13066" max="13066" width="11.42578125" customWidth="1"/>
    <col min="13067" max="13067" width="13.140625" customWidth="1"/>
    <col min="13068" max="13068" width="10.28515625" customWidth="1"/>
    <col min="13069" max="13069" width="12.28515625" customWidth="1"/>
    <col min="13070" max="13070" width="10.28515625" customWidth="1"/>
    <col min="13071" max="13071" width="12.7109375" customWidth="1"/>
    <col min="13072" max="13072" width="15.140625" customWidth="1"/>
    <col min="13073" max="13073" width="11.42578125" customWidth="1"/>
    <col min="13074" max="13074" width="13.140625" customWidth="1"/>
    <col min="13075" max="13075" width="12.85546875" customWidth="1"/>
    <col min="13314" max="13314" width="58" customWidth="1"/>
    <col min="13315" max="13315" width="8.5703125" bestFit="1" customWidth="1"/>
    <col min="13318" max="13318" width="10.85546875" customWidth="1"/>
    <col min="13319" max="13319" width="8.42578125" customWidth="1"/>
    <col min="13320" max="13320" width="10.28515625" customWidth="1"/>
    <col min="13321" max="13321" width="11.85546875" customWidth="1"/>
    <col min="13322" max="13322" width="11.42578125" customWidth="1"/>
    <col min="13323" max="13323" width="13.140625" customWidth="1"/>
    <col min="13324" max="13324" width="10.28515625" customWidth="1"/>
    <col min="13325" max="13325" width="12.28515625" customWidth="1"/>
    <col min="13326" max="13326" width="10.28515625" customWidth="1"/>
    <col min="13327" max="13327" width="12.7109375" customWidth="1"/>
    <col min="13328" max="13328" width="15.140625" customWidth="1"/>
    <col min="13329" max="13329" width="11.42578125" customWidth="1"/>
    <col min="13330" max="13330" width="13.140625" customWidth="1"/>
    <col min="13331" max="13331" width="12.85546875" customWidth="1"/>
    <col min="13570" max="13570" width="58" customWidth="1"/>
    <col min="13571" max="13571" width="8.5703125" bestFit="1" customWidth="1"/>
    <col min="13574" max="13574" width="10.85546875" customWidth="1"/>
    <col min="13575" max="13575" width="8.42578125" customWidth="1"/>
    <col min="13576" max="13576" width="10.28515625" customWidth="1"/>
    <col min="13577" max="13577" width="11.85546875" customWidth="1"/>
    <col min="13578" max="13578" width="11.42578125" customWidth="1"/>
    <col min="13579" max="13579" width="13.140625" customWidth="1"/>
    <col min="13580" max="13580" width="10.28515625" customWidth="1"/>
    <col min="13581" max="13581" width="12.28515625" customWidth="1"/>
    <col min="13582" max="13582" width="10.28515625" customWidth="1"/>
    <col min="13583" max="13583" width="12.7109375" customWidth="1"/>
    <col min="13584" max="13584" width="15.140625" customWidth="1"/>
    <col min="13585" max="13585" width="11.42578125" customWidth="1"/>
    <col min="13586" max="13586" width="13.140625" customWidth="1"/>
    <col min="13587" max="13587" width="12.85546875" customWidth="1"/>
    <col min="13826" max="13826" width="58" customWidth="1"/>
    <col min="13827" max="13827" width="8.5703125" bestFit="1" customWidth="1"/>
    <col min="13830" max="13830" width="10.85546875" customWidth="1"/>
    <col min="13831" max="13831" width="8.42578125" customWidth="1"/>
    <col min="13832" max="13832" width="10.28515625" customWidth="1"/>
    <col min="13833" max="13833" width="11.85546875" customWidth="1"/>
    <col min="13834" max="13834" width="11.42578125" customWidth="1"/>
    <col min="13835" max="13835" width="13.140625" customWidth="1"/>
    <col min="13836" max="13836" width="10.28515625" customWidth="1"/>
    <col min="13837" max="13837" width="12.28515625" customWidth="1"/>
    <col min="13838" max="13838" width="10.28515625" customWidth="1"/>
    <col min="13839" max="13839" width="12.7109375" customWidth="1"/>
    <col min="13840" max="13840" width="15.140625" customWidth="1"/>
    <col min="13841" max="13841" width="11.42578125" customWidth="1"/>
    <col min="13842" max="13842" width="13.140625" customWidth="1"/>
    <col min="13843" max="13843" width="12.85546875" customWidth="1"/>
    <col min="14082" max="14082" width="58" customWidth="1"/>
    <col min="14083" max="14083" width="8.5703125" bestFit="1" customWidth="1"/>
    <col min="14086" max="14086" width="10.85546875" customWidth="1"/>
    <col min="14087" max="14087" width="8.42578125" customWidth="1"/>
    <col min="14088" max="14088" width="10.28515625" customWidth="1"/>
    <col min="14089" max="14089" width="11.85546875" customWidth="1"/>
    <col min="14090" max="14090" width="11.42578125" customWidth="1"/>
    <col min="14091" max="14091" width="13.140625" customWidth="1"/>
    <col min="14092" max="14092" width="10.28515625" customWidth="1"/>
    <col min="14093" max="14093" width="12.28515625" customWidth="1"/>
    <col min="14094" max="14094" width="10.28515625" customWidth="1"/>
    <col min="14095" max="14095" width="12.7109375" customWidth="1"/>
    <col min="14096" max="14096" width="15.140625" customWidth="1"/>
    <col min="14097" max="14097" width="11.42578125" customWidth="1"/>
    <col min="14098" max="14098" width="13.140625" customWidth="1"/>
    <col min="14099" max="14099" width="12.85546875" customWidth="1"/>
    <col min="14338" max="14338" width="58" customWidth="1"/>
    <col min="14339" max="14339" width="8.5703125" bestFit="1" customWidth="1"/>
    <col min="14342" max="14342" width="10.85546875" customWidth="1"/>
    <col min="14343" max="14343" width="8.42578125" customWidth="1"/>
    <col min="14344" max="14344" width="10.28515625" customWidth="1"/>
    <col min="14345" max="14345" width="11.85546875" customWidth="1"/>
    <col min="14346" max="14346" width="11.42578125" customWidth="1"/>
    <col min="14347" max="14347" width="13.140625" customWidth="1"/>
    <col min="14348" max="14348" width="10.28515625" customWidth="1"/>
    <col min="14349" max="14349" width="12.28515625" customWidth="1"/>
    <col min="14350" max="14350" width="10.28515625" customWidth="1"/>
    <col min="14351" max="14351" width="12.7109375" customWidth="1"/>
    <col min="14352" max="14352" width="15.140625" customWidth="1"/>
    <col min="14353" max="14353" width="11.42578125" customWidth="1"/>
    <col min="14354" max="14354" width="13.140625" customWidth="1"/>
    <col min="14355" max="14355" width="12.85546875" customWidth="1"/>
    <col min="14594" max="14594" width="58" customWidth="1"/>
    <col min="14595" max="14595" width="8.5703125" bestFit="1" customWidth="1"/>
    <col min="14598" max="14598" width="10.85546875" customWidth="1"/>
    <col min="14599" max="14599" width="8.42578125" customWidth="1"/>
    <col min="14600" max="14600" width="10.28515625" customWidth="1"/>
    <col min="14601" max="14601" width="11.85546875" customWidth="1"/>
    <col min="14602" max="14602" width="11.42578125" customWidth="1"/>
    <col min="14603" max="14603" width="13.140625" customWidth="1"/>
    <col min="14604" max="14604" width="10.28515625" customWidth="1"/>
    <col min="14605" max="14605" width="12.28515625" customWidth="1"/>
    <col min="14606" max="14606" width="10.28515625" customWidth="1"/>
    <col min="14607" max="14607" width="12.7109375" customWidth="1"/>
    <col min="14608" max="14608" width="15.140625" customWidth="1"/>
    <col min="14609" max="14609" width="11.42578125" customWidth="1"/>
    <col min="14610" max="14610" width="13.140625" customWidth="1"/>
    <col min="14611" max="14611" width="12.85546875" customWidth="1"/>
    <col min="14850" max="14850" width="58" customWidth="1"/>
    <col min="14851" max="14851" width="8.5703125" bestFit="1" customWidth="1"/>
    <col min="14854" max="14854" width="10.85546875" customWidth="1"/>
    <col min="14855" max="14855" width="8.42578125" customWidth="1"/>
    <col min="14856" max="14856" width="10.28515625" customWidth="1"/>
    <col min="14857" max="14857" width="11.85546875" customWidth="1"/>
    <col min="14858" max="14858" width="11.42578125" customWidth="1"/>
    <col min="14859" max="14859" width="13.140625" customWidth="1"/>
    <col min="14860" max="14860" width="10.28515625" customWidth="1"/>
    <col min="14861" max="14861" width="12.28515625" customWidth="1"/>
    <col min="14862" max="14862" width="10.28515625" customWidth="1"/>
    <col min="14863" max="14863" width="12.7109375" customWidth="1"/>
    <col min="14864" max="14864" width="15.140625" customWidth="1"/>
    <col min="14865" max="14865" width="11.42578125" customWidth="1"/>
    <col min="14866" max="14866" width="13.140625" customWidth="1"/>
    <col min="14867" max="14867" width="12.85546875" customWidth="1"/>
    <col min="15106" max="15106" width="58" customWidth="1"/>
    <col min="15107" max="15107" width="8.5703125" bestFit="1" customWidth="1"/>
    <col min="15110" max="15110" width="10.85546875" customWidth="1"/>
    <col min="15111" max="15111" width="8.42578125" customWidth="1"/>
    <col min="15112" max="15112" width="10.28515625" customWidth="1"/>
    <col min="15113" max="15113" width="11.85546875" customWidth="1"/>
    <col min="15114" max="15114" width="11.42578125" customWidth="1"/>
    <col min="15115" max="15115" width="13.140625" customWidth="1"/>
    <col min="15116" max="15116" width="10.28515625" customWidth="1"/>
    <col min="15117" max="15117" width="12.28515625" customWidth="1"/>
    <col min="15118" max="15118" width="10.28515625" customWidth="1"/>
    <col min="15119" max="15119" width="12.7109375" customWidth="1"/>
    <col min="15120" max="15120" width="15.140625" customWidth="1"/>
    <col min="15121" max="15121" width="11.42578125" customWidth="1"/>
    <col min="15122" max="15122" width="13.140625" customWidth="1"/>
    <col min="15123" max="15123" width="12.85546875" customWidth="1"/>
    <col min="15362" max="15362" width="58" customWidth="1"/>
    <col min="15363" max="15363" width="8.5703125" bestFit="1" customWidth="1"/>
    <col min="15366" max="15366" width="10.85546875" customWidth="1"/>
    <col min="15367" max="15367" width="8.42578125" customWidth="1"/>
    <col min="15368" max="15368" width="10.28515625" customWidth="1"/>
    <col min="15369" max="15369" width="11.85546875" customWidth="1"/>
    <col min="15370" max="15370" width="11.42578125" customWidth="1"/>
    <col min="15371" max="15371" width="13.140625" customWidth="1"/>
    <col min="15372" max="15372" width="10.28515625" customWidth="1"/>
    <col min="15373" max="15373" width="12.28515625" customWidth="1"/>
    <col min="15374" max="15374" width="10.28515625" customWidth="1"/>
    <col min="15375" max="15375" width="12.7109375" customWidth="1"/>
    <col min="15376" max="15376" width="15.140625" customWidth="1"/>
    <col min="15377" max="15377" width="11.42578125" customWidth="1"/>
    <col min="15378" max="15378" width="13.140625" customWidth="1"/>
    <col min="15379" max="15379" width="12.85546875" customWidth="1"/>
    <col min="15618" max="15618" width="58" customWidth="1"/>
    <col min="15619" max="15619" width="8.5703125" bestFit="1" customWidth="1"/>
    <col min="15622" max="15622" width="10.85546875" customWidth="1"/>
    <col min="15623" max="15623" width="8.42578125" customWidth="1"/>
    <col min="15624" max="15624" width="10.28515625" customWidth="1"/>
    <col min="15625" max="15625" width="11.85546875" customWidth="1"/>
    <col min="15626" max="15626" width="11.42578125" customWidth="1"/>
    <col min="15627" max="15627" width="13.140625" customWidth="1"/>
    <col min="15628" max="15628" width="10.28515625" customWidth="1"/>
    <col min="15629" max="15629" width="12.28515625" customWidth="1"/>
    <col min="15630" max="15630" width="10.28515625" customWidth="1"/>
    <col min="15631" max="15631" width="12.7109375" customWidth="1"/>
    <col min="15632" max="15632" width="15.140625" customWidth="1"/>
    <col min="15633" max="15633" width="11.42578125" customWidth="1"/>
    <col min="15634" max="15634" width="13.140625" customWidth="1"/>
    <col min="15635" max="15635" width="12.85546875" customWidth="1"/>
    <col min="15874" max="15874" width="58" customWidth="1"/>
    <col min="15875" max="15875" width="8.5703125" bestFit="1" customWidth="1"/>
    <col min="15878" max="15878" width="10.85546875" customWidth="1"/>
    <col min="15879" max="15879" width="8.42578125" customWidth="1"/>
    <col min="15880" max="15880" width="10.28515625" customWidth="1"/>
    <col min="15881" max="15881" width="11.85546875" customWidth="1"/>
    <col min="15882" max="15882" width="11.42578125" customWidth="1"/>
    <col min="15883" max="15883" width="13.140625" customWidth="1"/>
    <col min="15884" max="15884" width="10.28515625" customWidth="1"/>
    <col min="15885" max="15885" width="12.28515625" customWidth="1"/>
    <col min="15886" max="15886" width="10.28515625" customWidth="1"/>
    <col min="15887" max="15887" width="12.7109375" customWidth="1"/>
    <col min="15888" max="15888" width="15.140625" customWidth="1"/>
    <col min="15889" max="15889" width="11.42578125" customWidth="1"/>
    <col min="15890" max="15890" width="13.140625" customWidth="1"/>
    <col min="15891" max="15891" width="12.85546875" customWidth="1"/>
    <col min="16130" max="16130" width="58" customWidth="1"/>
    <col min="16131" max="16131" width="8.5703125" bestFit="1" customWidth="1"/>
    <col min="16134" max="16134" width="10.85546875" customWidth="1"/>
    <col min="16135" max="16135" width="8.42578125" customWidth="1"/>
    <col min="16136" max="16136" width="10.28515625" customWidth="1"/>
    <col min="16137" max="16137" width="11.85546875" customWidth="1"/>
    <col min="16138" max="16138" width="11.42578125" customWidth="1"/>
    <col min="16139" max="16139" width="13.140625" customWidth="1"/>
    <col min="16140" max="16140" width="10.28515625" customWidth="1"/>
    <col min="16141" max="16141" width="12.28515625" customWidth="1"/>
    <col min="16142" max="16142" width="10.28515625" customWidth="1"/>
    <col min="16143" max="16143" width="12.7109375" customWidth="1"/>
    <col min="16144" max="16144" width="15.140625" customWidth="1"/>
    <col min="16145" max="16145" width="11.42578125" customWidth="1"/>
    <col min="16146" max="16146" width="13.140625" customWidth="1"/>
    <col min="16147" max="16147" width="12.85546875" customWidth="1"/>
  </cols>
  <sheetData>
    <row r="1" spans="2:19" ht="15.75" thickBot="1" x14ac:dyDescent="0.3"/>
    <row r="2" spans="2:19" x14ac:dyDescent="0.25"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2:19" x14ac:dyDescent="0.25"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2:19" x14ac:dyDescent="0.25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2:19" x14ac:dyDescent="0.25"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2:19" x14ac:dyDescent="0.25"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2:19" x14ac:dyDescent="0.25">
      <c r="B7" s="80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2:19" ht="20.25" x14ac:dyDescent="0.25">
      <c r="B8" s="71" t="s">
        <v>24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3"/>
      <c r="O8" s="28"/>
    </row>
    <row r="9" spans="2:19" ht="18" x14ac:dyDescent="0.25">
      <c r="B9" s="74" t="s"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2:19" ht="18.75" customHeight="1" x14ac:dyDescent="0.25">
      <c r="B10" s="68" t="s">
        <v>17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8"/>
      <c r="P10" s="9"/>
    </row>
    <row r="11" spans="2:19" ht="15.75" thickBot="1" x14ac:dyDescent="0.3">
      <c r="B11" s="3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4"/>
    </row>
    <row r="12" spans="2:19" x14ac:dyDescent="0.25">
      <c r="B12" s="1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2" t="s">
        <v>10</v>
      </c>
      <c r="K12" s="3" t="s">
        <v>11</v>
      </c>
      <c r="L12" s="2" t="s">
        <v>12</v>
      </c>
      <c r="M12" s="2" t="s">
        <v>13</v>
      </c>
      <c r="N12" s="4" t="s">
        <v>14</v>
      </c>
      <c r="O12" s="10"/>
      <c r="P12" s="11"/>
      <c r="Q12" s="10"/>
      <c r="R12" s="10"/>
      <c r="S12" s="10"/>
    </row>
    <row r="13" spans="2:19" ht="18" x14ac:dyDescent="0.3">
      <c r="B13" s="44" t="s">
        <v>25</v>
      </c>
      <c r="C13" s="23">
        <v>29.42</v>
      </c>
      <c r="D13" s="23">
        <v>27.61</v>
      </c>
      <c r="E13" s="23">
        <v>31.72</v>
      </c>
      <c r="F13" s="23">
        <v>28.27</v>
      </c>
      <c r="G13" s="23">
        <v>30.82</v>
      </c>
      <c r="H13" s="23">
        <v>32.81</v>
      </c>
      <c r="I13" s="23">
        <v>37.99</v>
      </c>
      <c r="J13" s="23">
        <v>36.42</v>
      </c>
      <c r="K13" s="23">
        <v>33.53</v>
      </c>
      <c r="L13" s="23">
        <v>46.22</v>
      </c>
      <c r="M13" s="23">
        <v>56.19</v>
      </c>
      <c r="N13" s="39">
        <v>49.73</v>
      </c>
      <c r="O13" s="12"/>
      <c r="P13" s="12"/>
      <c r="Q13" s="13"/>
      <c r="R13" s="12"/>
      <c r="S13" s="12"/>
    </row>
    <row r="14" spans="2:19" ht="18" x14ac:dyDescent="0.3">
      <c r="B14" s="44" t="s">
        <v>26</v>
      </c>
      <c r="C14" s="23">
        <v>95.64</v>
      </c>
      <c r="D14" s="23">
        <v>90.7</v>
      </c>
      <c r="E14" s="23">
        <v>107.43</v>
      </c>
      <c r="F14" s="23">
        <v>93.92</v>
      </c>
      <c r="G14" s="23">
        <v>100.03</v>
      </c>
      <c r="H14" s="23">
        <v>109.3</v>
      </c>
      <c r="I14" s="23">
        <v>132.16</v>
      </c>
      <c r="J14" s="23">
        <v>118.87</v>
      </c>
      <c r="K14" s="23">
        <v>115.87</v>
      </c>
      <c r="L14" s="23">
        <v>126.69</v>
      </c>
      <c r="M14" s="23">
        <v>124.45</v>
      </c>
      <c r="N14" s="39">
        <v>112.24</v>
      </c>
      <c r="P14" s="14"/>
      <c r="S14" s="9"/>
    </row>
    <row r="15" spans="2:19" ht="18" x14ac:dyDescent="0.3">
      <c r="B15" s="44" t="s">
        <v>27</v>
      </c>
      <c r="C15" s="23">
        <v>3.25</v>
      </c>
      <c r="D15" s="23">
        <v>3.29</v>
      </c>
      <c r="E15" s="23">
        <v>3.39</v>
      </c>
      <c r="F15" s="23">
        <v>3.32</v>
      </c>
      <c r="G15" s="23">
        <v>3.25</v>
      </c>
      <c r="H15" s="23">
        <v>3.33</v>
      </c>
      <c r="I15" s="23">
        <v>3.48</v>
      </c>
      <c r="J15" s="23">
        <v>3.26</v>
      </c>
      <c r="K15" s="23">
        <v>3.46</v>
      </c>
      <c r="L15" s="23">
        <v>2.74</v>
      </c>
      <c r="M15" s="23">
        <v>2.21</v>
      </c>
      <c r="N15" s="39">
        <v>2.2599999999999998</v>
      </c>
      <c r="P15" s="15"/>
    </row>
    <row r="16" spans="2:19" ht="18" x14ac:dyDescent="0.3">
      <c r="B16" s="44" t="s">
        <v>28</v>
      </c>
      <c r="C16" s="24">
        <v>0.874</v>
      </c>
      <c r="D16" s="24">
        <v>0.87890000000000001</v>
      </c>
      <c r="E16" s="24">
        <v>0.85360000000000003</v>
      </c>
      <c r="F16" s="24">
        <v>0.86870000000000003</v>
      </c>
      <c r="G16" s="24">
        <v>0.86850000000000005</v>
      </c>
      <c r="H16" s="24">
        <v>0.85909999999999997</v>
      </c>
      <c r="I16" s="24">
        <v>0.8357</v>
      </c>
      <c r="J16" s="24">
        <v>0.85560000000000003</v>
      </c>
      <c r="K16" s="24">
        <v>0.85340000000000005</v>
      </c>
      <c r="L16" s="24">
        <v>0.83950000000000002</v>
      </c>
      <c r="M16" s="24">
        <v>0.83699999999999997</v>
      </c>
      <c r="N16" s="40">
        <v>0.85509999999999997</v>
      </c>
      <c r="P16" s="16"/>
      <c r="Q16" s="17"/>
      <c r="R16" s="17"/>
    </row>
    <row r="17" spans="2:16" ht="18.75" thickBot="1" x14ac:dyDescent="0.35">
      <c r="B17" s="45" t="s">
        <v>29</v>
      </c>
      <c r="C17" s="25">
        <v>0.126</v>
      </c>
      <c r="D17" s="25">
        <v>0.1211</v>
      </c>
      <c r="E17" s="26">
        <v>0.1464</v>
      </c>
      <c r="F17" s="25">
        <v>0.1313</v>
      </c>
      <c r="G17" s="25">
        <v>0.13150000000000001</v>
      </c>
      <c r="H17" s="25">
        <v>0.1409</v>
      </c>
      <c r="I17" s="25">
        <v>0.1643</v>
      </c>
      <c r="J17" s="25">
        <v>0.1444</v>
      </c>
      <c r="K17" s="25">
        <v>0.14660000000000001</v>
      </c>
      <c r="L17" s="25">
        <v>0.1605</v>
      </c>
      <c r="M17" s="25">
        <v>0.16300000000000001</v>
      </c>
      <c r="N17" s="41">
        <v>0.1449</v>
      </c>
      <c r="P17" s="15"/>
    </row>
    <row r="18" spans="2:16" x14ac:dyDescent="0.25">
      <c r="B18" s="42"/>
      <c r="C18" s="37"/>
      <c r="D18" s="37"/>
      <c r="E18" s="38"/>
      <c r="F18" s="37"/>
      <c r="G18" s="37"/>
      <c r="H18" s="37"/>
      <c r="I18" s="37"/>
      <c r="J18" s="37"/>
      <c r="K18" s="37"/>
      <c r="L18" s="37"/>
      <c r="M18" s="37"/>
      <c r="N18" s="43"/>
      <c r="P18" s="15"/>
    </row>
    <row r="19" spans="2:16" x14ac:dyDescent="0.25">
      <c r="B19" s="42"/>
      <c r="C19" s="37"/>
      <c r="D19" s="37"/>
      <c r="E19" s="38"/>
      <c r="F19" s="37"/>
      <c r="G19" s="37"/>
      <c r="H19" s="37"/>
      <c r="I19" s="37"/>
      <c r="J19" s="37"/>
      <c r="K19" s="37"/>
      <c r="L19" s="37"/>
      <c r="M19" s="37"/>
      <c r="N19" s="43"/>
      <c r="P19" s="15"/>
    </row>
    <row r="20" spans="2:16" ht="18" x14ac:dyDescent="0.25">
      <c r="B20" s="71" t="s">
        <v>24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</row>
    <row r="21" spans="2:16" ht="18" x14ac:dyDescent="0.25">
      <c r="B21" s="74" t="s">
        <v>15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6"/>
    </row>
    <row r="22" spans="2:16" ht="18" x14ac:dyDescent="0.25">
      <c r="B22" s="68" t="s">
        <v>17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2:16" ht="15.75" thickBot="1" x14ac:dyDescent="0.3">
      <c r="B23" s="3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34"/>
    </row>
    <row r="24" spans="2:16" x14ac:dyDescent="0.25">
      <c r="B24" s="1" t="s">
        <v>2</v>
      </c>
      <c r="C24" s="2" t="s">
        <v>3</v>
      </c>
      <c r="D24" s="2" t="s">
        <v>4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9</v>
      </c>
      <c r="J24" s="2" t="s">
        <v>10</v>
      </c>
      <c r="K24" s="2" t="s">
        <v>11</v>
      </c>
      <c r="L24" s="2" t="s">
        <v>12</v>
      </c>
      <c r="M24" s="2" t="s">
        <v>13</v>
      </c>
      <c r="N24" s="4" t="s">
        <v>14</v>
      </c>
    </row>
    <row r="25" spans="2:16" ht="18" x14ac:dyDescent="0.3">
      <c r="B25" s="44" t="s">
        <v>25</v>
      </c>
      <c r="C25" s="23">
        <v>22.99</v>
      </c>
      <c r="D25" s="23">
        <v>21.41</v>
      </c>
      <c r="E25" s="23">
        <v>25.100626708613333</v>
      </c>
      <c r="F25" s="23">
        <v>23.7</v>
      </c>
      <c r="G25" s="23">
        <v>26.62</v>
      </c>
      <c r="H25" s="23">
        <v>27.4</v>
      </c>
      <c r="I25" s="23">
        <v>28.47</v>
      </c>
      <c r="J25" s="23">
        <v>30.04</v>
      </c>
      <c r="K25" s="23">
        <v>20.66</v>
      </c>
      <c r="L25" s="23">
        <v>25.8</v>
      </c>
      <c r="M25" s="23">
        <v>24.74</v>
      </c>
      <c r="N25" s="39">
        <v>20.07</v>
      </c>
    </row>
    <row r="26" spans="2:16" ht="18" x14ac:dyDescent="0.3">
      <c r="B26" s="44" t="s">
        <v>26</v>
      </c>
      <c r="C26" s="23">
        <v>76.25</v>
      </c>
      <c r="D26" s="23">
        <v>80.03</v>
      </c>
      <c r="E26" s="23">
        <v>87.947408381331215</v>
      </c>
      <c r="F26" s="23">
        <v>80.510000000000005</v>
      </c>
      <c r="G26" s="23">
        <v>90.92</v>
      </c>
      <c r="H26" s="23">
        <v>84.41</v>
      </c>
      <c r="I26" s="23">
        <v>87.15</v>
      </c>
      <c r="J26" s="23">
        <v>88.25</v>
      </c>
      <c r="K26" s="23">
        <v>51.97</v>
      </c>
      <c r="L26" s="23">
        <v>84.51</v>
      </c>
      <c r="M26" s="23">
        <v>81.319999999999993</v>
      </c>
      <c r="N26" s="39">
        <v>68.52</v>
      </c>
    </row>
    <row r="27" spans="2:16" ht="18" x14ac:dyDescent="0.3">
      <c r="B27" s="44" t="s">
        <v>27</v>
      </c>
      <c r="C27" s="23">
        <v>3.32</v>
      </c>
      <c r="D27" s="23">
        <v>3.74</v>
      </c>
      <c r="E27" s="23">
        <v>3.50379332764436</v>
      </c>
      <c r="F27" s="23">
        <v>3.4</v>
      </c>
      <c r="G27" s="23">
        <v>3.42</v>
      </c>
      <c r="H27" s="23">
        <v>3.08</v>
      </c>
      <c r="I27" s="23">
        <v>3.06</v>
      </c>
      <c r="J27" s="23">
        <v>2.94</v>
      </c>
      <c r="K27" s="23">
        <v>2.52</v>
      </c>
      <c r="L27" s="23">
        <v>3.28</v>
      </c>
      <c r="M27" s="23">
        <v>3.29</v>
      </c>
      <c r="N27" s="39">
        <v>3.41</v>
      </c>
    </row>
    <row r="28" spans="2:16" ht="18" x14ac:dyDescent="0.3">
      <c r="B28" s="44" t="s">
        <v>28</v>
      </c>
      <c r="C28" s="24">
        <v>0.89549999999999996</v>
      </c>
      <c r="D28" s="24">
        <v>0.89039999999999997</v>
      </c>
      <c r="E28" s="24">
        <v>0.87952409810776544</v>
      </c>
      <c r="F28" s="24">
        <v>0.88970000000000005</v>
      </c>
      <c r="G28" s="24">
        <v>0.87549999999999994</v>
      </c>
      <c r="H28" s="24">
        <v>0.88439999999999996</v>
      </c>
      <c r="I28" s="24">
        <v>0.88060000000000005</v>
      </c>
      <c r="J28" s="24">
        <v>0.87909999999999999</v>
      </c>
      <c r="K28" s="24">
        <v>0.92879999999999996</v>
      </c>
      <c r="L28" s="24">
        <v>0.88419999999999999</v>
      </c>
      <c r="M28" s="24">
        <v>0.88859999999999995</v>
      </c>
      <c r="N28" s="40">
        <v>0.90610000000000002</v>
      </c>
    </row>
    <row r="29" spans="2:16" ht="18.75" thickBot="1" x14ac:dyDescent="0.35">
      <c r="B29" s="45" t="s">
        <v>29</v>
      </c>
      <c r="C29" s="25">
        <v>0.1045</v>
      </c>
      <c r="D29" s="25">
        <v>0.1096</v>
      </c>
      <c r="E29" s="25">
        <v>0.12047590189223455</v>
      </c>
      <c r="F29" s="25">
        <v>0.1103</v>
      </c>
      <c r="G29" s="25">
        <v>0.1245</v>
      </c>
      <c r="H29" s="25">
        <v>0.11559999999999999</v>
      </c>
      <c r="I29" s="25">
        <v>0.11940000000000001</v>
      </c>
      <c r="J29" s="25">
        <v>0.12089999999999999</v>
      </c>
      <c r="K29" s="25">
        <v>7.1199999999999999E-2</v>
      </c>
      <c r="L29" s="25">
        <v>0.1158</v>
      </c>
      <c r="M29" s="25">
        <v>0.1114</v>
      </c>
      <c r="N29" s="41">
        <v>9.3899999999999997E-2</v>
      </c>
    </row>
    <row r="30" spans="2:16" x14ac:dyDescent="0.25">
      <c r="B30" s="42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6" x14ac:dyDescent="0.25">
      <c r="B31" s="42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43"/>
    </row>
    <row r="32" spans="2:16" ht="18" x14ac:dyDescent="0.25">
      <c r="B32" s="71" t="s">
        <v>24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</row>
    <row r="33" spans="2:19" s="7" customFormat="1" ht="18" x14ac:dyDescent="0.25">
      <c r="B33" s="74" t="s">
        <v>16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6"/>
    </row>
    <row r="34" spans="2:19" ht="18" x14ac:dyDescent="0.25">
      <c r="B34" s="68" t="s">
        <v>17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  <c r="O34" s="8"/>
      <c r="P34" s="9"/>
    </row>
    <row r="35" spans="2:19" ht="15.75" thickBot="1" x14ac:dyDescent="0.3">
      <c r="B35" s="3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4"/>
    </row>
    <row r="36" spans="2:19" x14ac:dyDescent="0.25">
      <c r="B36" s="1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2" t="s">
        <v>9</v>
      </c>
      <c r="J36" s="2" t="s">
        <v>10</v>
      </c>
      <c r="K36" s="3" t="s">
        <v>11</v>
      </c>
      <c r="L36" s="2" t="s">
        <v>12</v>
      </c>
      <c r="M36" s="2" t="s">
        <v>13</v>
      </c>
      <c r="N36" s="4" t="s">
        <v>14</v>
      </c>
      <c r="O36" s="10"/>
      <c r="P36" s="11"/>
      <c r="Q36" s="10"/>
      <c r="R36" s="10"/>
      <c r="S36" s="10"/>
    </row>
    <row r="37" spans="2:19" ht="18" x14ac:dyDescent="0.3">
      <c r="B37" s="44" t="s">
        <v>25</v>
      </c>
      <c r="C37" s="23">
        <v>27.79</v>
      </c>
      <c r="D37" s="23">
        <v>27.67</v>
      </c>
      <c r="E37" s="23">
        <v>33.369999999999997</v>
      </c>
      <c r="F37" s="23">
        <v>32.24</v>
      </c>
      <c r="G37" s="23">
        <v>32.44</v>
      </c>
      <c r="H37" s="23">
        <v>31.03</v>
      </c>
      <c r="I37" s="23">
        <v>31.31</v>
      </c>
      <c r="J37" s="23">
        <v>31.81</v>
      </c>
      <c r="K37" s="23">
        <v>36.17</v>
      </c>
      <c r="L37" s="23">
        <v>30.45</v>
      </c>
      <c r="M37" s="23">
        <v>27.59</v>
      </c>
      <c r="N37" s="39">
        <v>29.73</v>
      </c>
      <c r="O37" s="12"/>
      <c r="P37" s="12"/>
      <c r="Q37" s="13"/>
      <c r="R37" s="12"/>
      <c r="S37" s="12"/>
    </row>
    <row r="38" spans="2:19" ht="18" x14ac:dyDescent="0.3">
      <c r="B38" s="44" t="s">
        <v>26</v>
      </c>
      <c r="C38" s="23">
        <v>79.05</v>
      </c>
      <c r="D38" s="23">
        <v>78</v>
      </c>
      <c r="E38" s="23">
        <v>92.81</v>
      </c>
      <c r="F38" s="23">
        <v>83.88</v>
      </c>
      <c r="G38" s="23">
        <v>87.2</v>
      </c>
      <c r="H38" s="23">
        <v>87.37</v>
      </c>
      <c r="I38" s="23">
        <v>83.52</v>
      </c>
      <c r="J38" s="23">
        <v>79.91</v>
      </c>
      <c r="K38" s="23">
        <v>74.599999999999994</v>
      </c>
      <c r="L38" s="23">
        <v>78.69</v>
      </c>
      <c r="M38" s="23">
        <v>77.73</v>
      </c>
      <c r="N38" s="39">
        <v>81.430000000000007</v>
      </c>
      <c r="P38" s="14"/>
      <c r="S38" s="9"/>
    </row>
    <row r="39" spans="2:19" ht="18" x14ac:dyDescent="0.3">
      <c r="B39" s="44" t="s">
        <v>27</v>
      </c>
      <c r="C39" s="23">
        <v>2.84</v>
      </c>
      <c r="D39" s="23">
        <v>2.82</v>
      </c>
      <c r="E39" s="23">
        <v>2.78</v>
      </c>
      <c r="F39" s="23">
        <v>2.6</v>
      </c>
      <c r="G39" s="23">
        <v>2.69</v>
      </c>
      <c r="H39" s="23">
        <v>2.82</v>
      </c>
      <c r="I39" s="23">
        <v>2.67</v>
      </c>
      <c r="J39" s="23">
        <v>2.5099999999999998</v>
      </c>
      <c r="K39" s="23">
        <v>2.06</v>
      </c>
      <c r="L39" s="23">
        <v>2.58</v>
      </c>
      <c r="M39" s="23">
        <v>2.82</v>
      </c>
      <c r="N39" s="39">
        <v>2.74</v>
      </c>
      <c r="P39" s="15"/>
    </row>
    <row r="40" spans="2:19" ht="18" x14ac:dyDescent="0.3">
      <c r="B40" s="44" t="s">
        <v>28</v>
      </c>
      <c r="C40" s="24">
        <v>0.89170000000000005</v>
      </c>
      <c r="D40" s="24">
        <v>0.8931</v>
      </c>
      <c r="E40" s="24">
        <v>0.87290000000000001</v>
      </c>
      <c r="F40" s="24">
        <v>0.8851</v>
      </c>
      <c r="G40" s="24">
        <v>0.88049999999999995</v>
      </c>
      <c r="H40" s="24">
        <v>0.88029999999999997</v>
      </c>
      <c r="I40" s="24">
        <v>0.88560000000000005</v>
      </c>
      <c r="J40" s="24">
        <v>0.89049999999999996</v>
      </c>
      <c r="K40" s="24">
        <v>0.89780000000000004</v>
      </c>
      <c r="L40" s="24">
        <v>0.89219999999999999</v>
      </c>
      <c r="M40" s="24">
        <v>0.89349999999999996</v>
      </c>
      <c r="N40" s="40">
        <v>0.88839999999999997</v>
      </c>
      <c r="P40" s="16"/>
      <c r="Q40" s="17"/>
      <c r="R40" s="17"/>
    </row>
    <row r="41" spans="2:19" ht="18.75" thickBot="1" x14ac:dyDescent="0.35">
      <c r="B41" s="45" t="s">
        <v>29</v>
      </c>
      <c r="C41" s="25">
        <v>0.10829999999999999</v>
      </c>
      <c r="D41" s="26">
        <v>0.1069</v>
      </c>
      <c r="E41" s="25">
        <v>0.12709999999999999</v>
      </c>
      <c r="F41" s="25">
        <v>0.1149</v>
      </c>
      <c r="G41" s="25">
        <v>0.1195</v>
      </c>
      <c r="H41" s="25">
        <v>0.1197</v>
      </c>
      <c r="I41" s="25">
        <v>0.1144</v>
      </c>
      <c r="J41" s="25">
        <v>0.1095</v>
      </c>
      <c r="K41" s="25">
        <v>0.1022</v>
      </c>
      <c r="L41" s="25">
        <v>0.10780000000000001</v>
      </c>
      <c r="M41" s="27">
        <v>0.1065</v>
      </c>
      <c r="N41" s="41">
        <v>0.1116</v>
      </c>
      <c r="P41" s="15"/>
    </row>
    <row r="42" spans="2:19" ht="15.75" x14ac:dyDescent="0.25">
      <c r="L42" s="18"/>
      <c r="M42" s="18"/>
      <c r="N42" s="18"/>
      <c r="O42" s="18"/>
      <c r="P42" s="18"/>
    </row>
    <row r="44" spans="2:19" x14ac:dyDescent="0.25">
      <c r="B44" s="19" t="s">
        <v>18</v>
      </c>
      <c r="C44" s="20"/>
      <c r="D44" s="20"/>
      <c r="E44" s="21"/>
      <c r="F44" s="20"/>
      <c r="G44" s="20"/>
      <c r="H44" s="20"/>
      <c r="I44" s="7"/>
      <c r="K44" s="10"/>
      <c r="L44" s="10"/>
      <c r="M44" s="22"/>
      <c r="N44" s="10"/>
      <c r="O44" s="10"/>
    </row>
    <row r="45" spans="2:19" x14ac:dyDescent="0.25">
      <c r="B45" s="19" t="s">
        <v>19</v>
      </c>
      <c r="C45" s="20"/>
      <c r="D45" s="20"/>
      <c r="E45" s="21"/>
      <c r="F45" s="20"/>
      <c r="G45" s="20"/>
      <c r="H45" s="20"/>
      <c r="I45" s="7"/>
      <c r="K45" s="12"/>
      <c r="L45" s="12"/>
      <c r="M45" s="22"/>
      <c r="N45" s="12"/>
      <c r="O45" s="12"/>
    </row>
    <row r="46" spans="2:19" ht="17.25" x14ac:dyDescent="0.25">
      <c r="B46" s="19" t="s">
        <v>20</v>
      </c>
      <c r="C46" s="20"/>
      <c r="D46" s="20"/>
      <c r="E46" s="21"/>
      <c r="F46" s="20"/>
      <c r="G46" s="20"/>
      <c r="H46" s="20"/>
      <c r="I46" s="7"/>
      <c r="M46" s="22"/>
    </row>
    <row r="47" spans="2:19" ht="17.25" x14ac:dyDescent="0.25">
      <c r="B47" s="19" t="s">
        <v>21</v>
      </c>
      <c r="C47" s="20"/>
      <c r="D47" s="20"/>
      <c r="E47" s="21"/>
      <c r="F47" s="20"/>
      <c r="G47" s="20"/>
      <c r="H47" s="20"/>
      <c r="I47" s="7"/>
      <c r="M47" s="22"/>
    </row>
    <row r="48" spans="2:19" ht="17.25" x14ac:dyDescent="0.25">
      <c r="B48" s="19" t="s">
        <v>22</v>
      </c>
      <c r="C48" s="20"/>
      <c r="D48" s="20"/>
      <c r="E48" s="21"/>
      <c r="F48" s="20"/>
      <c r="G48" s="20"/>
      <c r="H48" s="20"/>
      <c r="I48" s="7"/>
      <c r="M48" s="22"/>
    </row>
    <row r="49" spans="2:9" ht="17.25" x14ac:dyDescent="0.25">
      <c r="B49" s="19" t="s">
        <v>23</v>
      </c>
      <c r="C49" s="20"/>
      <c r="D49" s="20"/>
      <c r="E49" s="21"/>
      <c r="F49" s="20"/>
      <c r="G49" s="20"/>
      <c r="H49" s="20"/>
      <c r="I49" s="7"/>
    </row>
  </sheetData>
  <mergeCells count="10">
    <mergeCell ref="B33:N33"/>
    <mergeCell ref="B34:N34"/>
    <mergeCell ref="B21:N21"/>
    <mergeCell ref="B22:N22"/>
    <mergeCell ref="B10:N10"/>
    <mergeCell ref="B2:N7"/>
    <mergeCell ref="B8:N8"/>
    <mergeCell ref="B9:N9"/>
    <mergeCell ref="B20:N20"/>
    <mergeCell ref="B32:N32"/>
  </mergeCells>
  <printOptions horizontalCentered="1"/>
  <pageMargins left="0.39370078740157483" right="0.39370078740157483" top="0.59055118110236227" bottom="0.59055118110236227" header="0.19685039370078741" footer="0.19685039370078741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CALIDAD SERVICIO EDES 2019</vt:lpstr>
      <vt:lpstr>CALIDAD SERVICIO EDES 2018</vt:lpstr>
      <vt:lpstr>CALIDAD SERVICIO EDES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mtezanos</dc:creator>
  <cp:lastModifiedBy>Ramon Estrella De Los Santos</cp:lastModifiedBy>
  <cp:lastPrinted>2018-09-05T21:11:09Z</cp:lastPrinted>
  <dcterms:created xsi:type="dcterms:W3CDTF">2018-08-02T19:46:50Z</dcterms:created>
  <dcterms:modified xsi:type="dcterms:W3CDTF">2019-07-01T19:53:52Z</dcterms:modified>
</cp:coreProperties>
</file>