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Capacidad Inst\SENI\"/>
    </mc:Choice>
  </mc:AlternateContent>
  <bookViews>
    <workbookView xWindow="0" yWindow="0" windowWidth="20490" windowHeight="7755" activeTab="3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Tecnologia.'!$A$1:$L$33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D29" i="3"/>
  <c r="E27" i="3" l="1"/>
  <c r="E21" i="3"/>
  <c r="E26" i="3"/>
  <c r="E19" i="3"/>
  <c r="E24" i="3"/>
  <c r="E21" i="4"/>
  <c r="E17" i="3"/>
  <c r="E20" i="3"/>
  <c r="E13" i="3"/>
  <c r="E18" i="3"/>
  <c r="E28" i="3"/>
  <c r="E11" i="3"/>
  <c r="E22" i="3"/>
  <c r="E12" i="3"/>
  <c r="E23" i="3"/>
  <c r="E14" i="3"/>
  <c r="E16" i="3"/>
  <c r="E25" i="3"/>
  <c r="E15" i="3"/>
  <c r="E29" i="3" l="1"/>
  <c r="C19" i="1" l="1"/>
  <c r="G17" i="1" l="1"/>
  <c r="D15" i="1"/>
  <c r="D16" i="1"/>
  <c r="D14" i="1"/>
  <c r="D13" i="1"/>
  <c r="D12" i="1"/>
  <c r="D18" i="1"/>
  <c r="D17" i="1"/>
  <c r="D11" i="1"/>
  <c r="D19" i="1" l="1"/>
</calcChain>
</file>

<file path=xl/sharedStrings.xml><?xml version="1.0" encoding="utf-8"?>
<sst xmlns="http://schemas.openxmlformats.org/spreadsheetml/2006/main" count="140" uniqueCount="110">
  <si>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</si>
  <si>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</si>
  <si>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</si>
  <si>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</si>
  <si>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</si>
  <si>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</si>
  <si>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</si>
  <si>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</si>
  <si>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Motores Diesel</t>
  </si>
  <si>
    <t>Turbinas a Gas</t>
  </si>
  <si>
    <t>Turbinas a Vapor</t>
  </si>
  <si>
    <t>Eolica</t>
  </si>
  <si>
    <t>Hidroeléctrica</t>
  </si>
  <si>
    <t>Capacidad Instalada de Generación por tipo de Combustible</t>
  </si>
  <si>
    <t>Combustible</t>
  </si>
  <si>
    <t>Gas Natural</t>
  </si>
  <si>
    <t>Fuel Oil #2</t>
  </si>
  <si>
    <t>Fuel Oil #6</t>
  </si>
  <si>
    <t>Carbón</t>
  </si>
  <si>
    <t>Viento</t>
  </si>
  <si>
    <t>Capacidad Instalada de Generación por Empresa</t>
  </si>
  <si>
    <t>AES</t>
  </si>
  <si>
    <t>CDEEE</t>
  </si>
  <si>
    <t>CEPP</t>
  </si>
  <si>
    <t>CESPM</t>
  </si>
  <si>
    <t xml:space="preserve">EGEHAINA </t>
  </si>
  <si>
    <t xml:space="preserve">EGEHID </t>
  </si>
  <si>
    <t>LAESA</t>
  </si>
  <si>
    <t>METALDOM</t>
  </si>
  <si>
    <t>MONTERIO</t>
  </si>
  <si>
    <t>PVDC</t>
  </si>
  <si>
    <t>SAN FELIPE</t>
  </si>
  <si>
    <t>SEABOARD</t>
  </si>
  <si>
    <t>CEPM</t>
  </si>
  <si>
    <t>UNION FENOSA</t>
  </si>
  <si>
    <t>Potencia     (MW)</t>
  </si>
  <si>
    <t>Fuel Oil # 6, # 2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</si>
  <si>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</si>
  <si>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</si>
  <si>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</si>
  <si>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</si>
  <si>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</si>
  <si>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</si>
  <si>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</si>
  <si>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</si>
  <si>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</si>
  <si>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</si>
  <si>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</si>
  <si>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</si>
  <si>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</si>
  <si>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</si>
  <si>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</si>
  <si>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</si>
  <si>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</si>
  <si>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</si>
  <si>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</si>
  <si>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</si>
  <si>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</si>
  <si>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</si>
  <si>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</si>
  <si>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</si>
  <si>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</si>
  <si>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</si>
  <si>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</si>
  <si>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Fotovoltaica</t>
  </si>
  <si>
    <t>Termica-Biomasa</t>
  </si>
  <si>
    <t>Agua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</si>
  <si>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</si>
  <si>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</si>
  <si>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</si>
  <si>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</si>
  <si>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</si>
  <si>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</si>
  <si>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</si>
  <si>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</si>
  <si>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</si>
  <si>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</si>
  <si>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</si>
  <si>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</si>
  <si>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</si>
  <si>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</si>
  <si>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</si>
  <si>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</si>
  <si>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</si>
  <si>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</si>
  <si>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</si>
  <si>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</si>
  <si>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</si>
  <si>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</si>
  <si>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</si>
  <si>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</si>
  <si>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</si>
  <si>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</si>
  <si>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</si>
  <si>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</si>
  <si>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</si>
  <si>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</si>
  <si>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</si>
  <si>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</si>
  <si>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</si>
  <si>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</si>
  <si>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Fuente: Organismo Coordinador</t>
  </si>
  <si>
    <t>Capacidad Instalada de Generación por Tecnologia</t>
  </si>
  <si>
    <t>C. IGLESIAS</t>
  </si>
  <si>
    <t>JRC ELECTRONIC</t>
  </si>
  <si>
    <t>LEAR INVEST</t>
  </si>
  <si>
    <t>S. P. BIOENERGY</t>
  </si>
  <si>
    <t>Solar</t>
  </si>
  <si>
    <t>Gas Natural / Fuel Oil #6</t>
  </si>
  <si>
    <t>Ultima revision: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</si>
</sst>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8" fontId="5" fillId="2" borderId="1" xfId="4" applyNumberFormat="1" applyFont="1" applyFill="1" applyBorder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6" fontId="6" fillId="2" borderId="6" xfId="8" applyNumberFormat="1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168" fontId="2" fillId="2" borderId="1" xfId="3" applyNumberFormat="1" applyFill="1" applyBorder="1" applyAlignment="1">
      <alignment horizontal="center" vertical="center"/>
    </xf>
    <xf numFmtId="168" fontId="5" fillId="2" borderId="0" xfId="4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6" fontId="11" fillId="2" borderId="11" xfId="8" applyNumberFormat="1" applyFont="1" applyFill="1" applyBorder="1" applyAlignment="1">
      <alignment horizontal="left" vertical="center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</cellXfs>
  <cellStyles count="9">
    <cellStyle name="Millares" xfId="8" builtinId="3"/>
    <cellStyle name="Millares 3 2" xfId="4"/>
    <cellStyle name="Normal" xfId="0" builtinId="0"/>
    <cellStyle name="Normal 12" xfId="2"/>
    <cellStyle name="Normal 2 2" xfId="7"/>
    <cellStyle name="Normal 4 2" xfId="3"/>
    <cellStyle name="Normal 6" xfId="6"/>
    <cellStyle name="Normal_Memoria 2008 OC - CAP03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800" b="1" i="0" baseline="0">
                <a:effectLst/>
              </a:rPr>
              <a:t>Capacidad Instalada por Tecnologia (MW)</a:t>
            </a:r>
            <a:endParaRPr lang="en-US"/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096-8620-57FF72FDEE31}"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3-4096-8620-57FF72FDEE31}"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3-4096-8620-57FF72FDEE31}"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096-8620-57FF72FDEE31}"/>
                </c:ext>
              </c:extLst>
            </c:dLbl>
            <c:dLbl>
              <c:idx val="5"/>
              <c:layout>
                <c:manualLayout>
                  <c:x val="-1.1782954897992359E-2"/>
                  <c:y val="-0.10732351637863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03-4096-8620-57FF72FDEE31}"/>
                </c:ext>
              </c:extLst>
            </c:dLbl>
            <c:dLbl>
              <c:idx val="6"/>
              <c:layout>
                <c:manualLayout>
                  <c:x val="7.1524437823650394E-2"/>
                  <c:y val="-0.11676824487848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096-8620-57FF72FDEE31}"/>
                </c:ext>
              </c:extLst>
            </c:dLbl>
            <c:dLbl>
              <c:idx val="7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D5-48C0-B6EF-ED99CC83F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Motores Diesel</c:v>
                </c:pt>
                <c:pt idx="2">
                  <c:v>Turbinas a Gas</c:v>
                </c:pt>
                <c:pt idx="3">
                  <c:v>Turbinas a Vapor</c:v>
                </c:pt>
                <c:pt idx="4">
                  <c:v>Termica-Biomasa</c:v>
                </c:pt>
                <c:pt idx="5">
                  <c:v>Fotovoltaica</c:v>
                </c:pt>
                <c:pt idx="6">
                  <c:v>Eolica</c:v>
                </c:pt>
                <c:pt idx="7">
                  <c:v>Hidroeléctrica</c:v>
                </c:pt>
              </c:strCache>
            </c:strRef>
          </c:cat>
          <c:val>
            <c:numRef>
              <c:f>'Por Tecnologia.'!$C$11:$C$18</c:f>
              <c:numCache>
                <c:formatCode>_(* #,##0.0_);_(* \(#,##0.0\);_(* "-"??_);_(@_)</c:formatCode>
                <c:ptCount val="8"/>
                <c:pt idx="0">
                  <c:v>927.3</c:v>
                </c:pt>
                <c:pt idx="1">
                  <c:v>1257.79</c:v>
                </c:pt>
                <c:pt idx="2">
                  <c:v>370.5</c:v>
                </c:pt>
                <c:pt idx="3">
                  <c:v>346.6</c:v>
                </c:pt>
                <c:pt idx="4">
                  <c:v>30</c:v>
                </c:pt>
                <c:pt idx="5">
                  <c:v>30</c:v>
                </c:pt>
                <c:pt idx="6">
                  <c:v>135.65</c:v>
                </c:pt>
                <c:pt idx="7">
                  <c:v>615.72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81D5-48C0-B6EF-ED99CC83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Motores Diesel</c:v>
                </c:pt>
                <c:pt idx="2">
                  <c:v>Turbinas a Gas</c:v>
                </c:pt>
                <c:pt idx="3">
                  <c:v>Turbinas a Vapor</c:v>
                </c:pt>
                <c:pt idx="4">
                  <c:v>Termica-Biomasa</c:v>
                </c:pt>
                <c:pt idx="5">
                  <c:v>Fotovoltaica</c:v>
                </c:pt>
                <c:pt idx="6">
                  <c:v>Eolica</c:v>
                </c:pt>
                <c:pt idx="7">
                  <c:v>Hidroeléctrica</c:v>
                </c:pt>
              </c:strCache>
            </c:strRef>
          </c:cat>
          <c:val>
            <c:numRef>
              <c:f>'Por Tecnologia.'!$D$11:$D$18</c:f>
              <c:numCache>
                <c:formatCode>0.0%</c:formatCode>
                <c:ptCount val="8"/>
                <c:pt idx="0">
                  <c:v>0.24970648111246346</c:v>
                </c:pt>
                <c:pt idx="1">
                  <c:v>0.33870194638029272</c:v>
                </c:pt>
                <c:pt idx="2">
                  <c:v>9.976949342409977E-2</c:v>
                </c:pt>
                <c:pt idx="3">
                  <c:v>9.3333620568941927E-2</c:v>
                </c:pt>
                <c:pt idx="4">
                  <c:v>8.0785014918299414E-3</c:v>
                </c:pt>
                <c:pt idx="5">
                  <c:v>8.0785014918299414E-3</c:v>
                </c:pt>
                <c:pt idx="6">
                  <c:v>3.6528290912224384E-2</c:v>
                </c:pt>
                <c:pt idx="7">
                  <c:v>0.16580316461831773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pie3DChart>
        <c:varyColors val="1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Lbls>
            <c:dLbl>
              <c:idx val="0"/>
              <c:layout>
                <c:manualLayout>
                  <c:x val="6.6405437409525314E-2"/>
                  <c:y val="-1.4989496369450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933813027068978E-2"/>
                      <c:h val="6.8826114249843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7CC-467B-A57F-780401D91812}"/>
                </c:ext>
              </c:extLst>
            </c:dLbl>
            <c:dLbl>
              <c:idx val="1"/>
              <c:layout>
                <c:manualLayout>
                  <c:x val="3.73091012676562E-2"/>
                  <c:y val="-0.14459955217462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67B-A57F-780401D91812}"/>
                </c:ext>
              </c:extLst>
            </c:dLbl>
            <c:dLbl>
              <c:idx val="2"/>
              <c:layout>
                <c:manualLayout>
                  <c:x val="4.7545340080387431E-2"/>
                  <c:y val="-3.5779567102134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C-467B-A57F-780401D91812}"/>
                </c:ext>
              </c:extLst>
            </c:dLbl>
            <c:dLbl>
              <c:idx val="3"/>
              <c:layout>
                <c:manualLayout>
                  <c:x val="5.8996385965691976E-2"/>
                  <c:y val="-1.8327624301199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CC-467B-A57F-780401D91812}"/>
                </c:ext>
              </c:extLst>
            </c:dLbl>
            <c:dLbl>
              <c:idx val="4"/>
              <c:layout>
                <c:manualLayout>
                  <c:x val="2.3602597050033453E-2"/>
                  <c:y val="3.244845806703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C-467B-A57F-780401D91812}"/>
                </c:ext>
              </c:extLst>
            </c:dLbl>
            <c:dLbl>
              <c:idx val="5"/>
              <c:layout>
                <c:manualLayout>
                  <c:x val="0.10356273799174909"/>
                  <c:y val="-1.6477996747581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CC-467B-A57F-780401D91812}"/>
                </c:ext>
              </c:extLst>
            </c:dLbl>
            <c:dLbl>
              <c:idx val="6"/>
              <c:layout>
                <c:manualLayout>
                  <c:x val="-1.1736040293845432E-2"/>
                  <c:y val="3.0354058849988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CC-467B-A57F-780401D91812}"/>
                </c:ext>
              </c:extLst>
            </c:dLbl>
            <c:dLbl>
              <c:idx val="7"/>
              <c:layout>
                <c:manualLayout>
                  <c:x val="-1.6542794273124962E-3"/>
                  <c:y val="0.123110854081092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CC-467B-A57F-780401D91812}"/>
                </c:ext>
              </c:extLst>
            </c:dLbl>
            <c:dLbl>
              <c:idx val="8"/>
              <c:layout>
                <c:manualLayout>
                  <c:x val="-4.9295430809714685E-2"/>
                  <c:y val="0.10740976230746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CC-467B-A57F-780401D91812}"/>
                </c:ext>
              </c:extLst>
            </c:dLbl>
            <c:dLbl>
              <c:idx val="9"/>
              <c:layout>
                <c:manualLayout>
                  <c:x val="-2.3673410597294199E-2"/>
                  <c:y val="0.10181611479356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CC-467B-A57F-780401D91812}"/>
                </c:ext>
              </c:extLst>
            </c:dLbl>
            <c:dLbl>
              <c:idx val="10"/>
              <c:layout>
                <c:manualLayout>
                  <c:x val="-2.2845951426616128E-2"/>
                  <c:y val="0.12094628195911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CC-467B-A57F-780401D91812}"/>
                </c:ext>
              </c:extLst>
            </c:dLbl>
            <c:dLbl>
              <c:idx val="11"/>
              <c:layout>
                <c:manualLayout>
                  <c:x val="-5.7969383492904411E-2"/>
                  <c:y val="7.6751733968325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CC-467B-A57F-780401D91812}"/>
                </c:ext>
              </c:extLst>
            </c:dLbl>
            <c:dLbl>
              <c:idx val="12"/>
              <c:layout>
                <c:manualLayout>
                  <c:x val="-4.4236053522681187E-2"/>
                  <c:y val="1.826659245294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CC-467B-A57F-780401D91812}"/>
                </c:ext>
              </c:extLst>
            </c:dLbl>
            <c:dLbl>
              <c:idx val="13"/>
              <c:layout>
                <c:manualLayout>
                  <c:x val="-6.8033825123804043E-2"/>
                  <c:y val="7.9187871931622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CC-467B-A57F-780401D91812}"/>
                </c:ext>
              </c:extLst>
            </c:dLbl>
            <c:dLbl>
              <c:idx val="14"/>
              <c:layout>
                <c:manualLayout>
                  <c:x val="-7.9834837612814263E-2"/>
                  <c:y val="2.994452047417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7CC-467B-A57F-780401D91812}"/>
                </c:ext>
              </c:extLst>
            </c:dLbl>
            <c:dLbl>
              <c:idx val="15"/>
              <c:layout>
                <c:manualLayout>
                  <c:x val="-0.11575672373961926"/>
                  <c:y val="-2.0553822701815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CC-467B-A57F-780401D91812}"/>
                </c:ext>
              </c:extLst>
            </c:dLbl>
            <c:dLbl>
              <c:idx val="16"/>
              <c:layout>
                <c:manualLayout>
                  <c:x val="-1.1710070864415216E-2"/>
                  <c:y val="-2.100093420525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16D-4886-9925-70DB2CA54B8A}"/>
                </c:ext>
              </c:extLst>
            </c:dLbl>
            <c:dLbl>
              <c:idx val="17"/>
              <c:layout>
                <c:manualLayout>
                  <c:x val="5.2158260380208508E-2"/>
                  <c:y val="-1.0608419710248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16D-4886-9925-70DB2CA54B8A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AES</c:v>
                </c:pt>
                <c:pt idx="1">
                  <c:v>CDEEE</c:v>
                </c:pt>
                <c:pt idx="2">
                  <c:v>CEPP</c:v>
                </c:pt>
                <c:pt idx="3">
                  <c:v>CESPM</c:v>
                </c:pt>
                <c:pt idx="4">
                  <c:v>C. IGLESIAS</c:v>
                </c:pt>
                <c:pt idx="5">
                  <c:v>EGEHAINA </c:v>
                </c:pt>
                <c:pt idx="6">
                  <c:v>JRC ELECTRONIC</c:v>
                </c:pt>
                <c:pt idx="7">
                  <c:v>EGEHID </c:v>
                </c:pt>
                <c:pt idx="8">
                  <c:v>LAESA</c:v>
                </c:pt>
                <c:pt idx="9">
                  <c:v>METALDOM</c:v>
                </c:pt>
                <c:pt idx="10">
                  <c:v>MONTERIO</c:v>
                </c:pt>
                <c:pt idx="11">
                  <c:v>PVDC</c:v>
                </c:pt>
                <c:pt idx="12">
                  <c:v>LEAR INVEST</c:v>
                </c:pt>
                <c:pt idx="13">
                  <c:v>SAN FELIPE</c:v>
                </c:pt>
                <c:pt idx="14">
                  <c:v>SEABOARD</c:v>
                </c:pt>
                <c:pt idx="15">
                  <c:v>CEPM</c:v>
                </c:pt>
                <c:pt idx="16">
                  <c:v>S. P. BIOENERGY</c:v>
                </c:pt>
                <c:pt idx="17">
                  <c:v>UNION FENOSA</c:v>
                </c:pt>
              </c:strCache>
            </c:strRef>
          </c:cat>
          <c:val>
            <c:numRef>
              <c:f>'Por Empresa'!$D$11:$D$28</c:f>
              <c:numCache>
                <c:formatCode>0.0</c:formatCode>
                <c:ptCount val="18"/>
                <c:pt idx="0">
                  <c:v>972.5</c:v>
                </c:pt>
                <c:pt idx="1">
                  <c:v>1.9</c:v>
                </c:pt>
                <c:pt idx="2">
                  <c:v>76.8</c:v>
                </c:pt>
                <c:pt idx="3">
                  <c:v>300</c:v>
                </c:pt>
                <c:pt idx="4">
                  <c:v>60.69</c:v>
                </c:pt>
                <c:pt idx="5">
                  <c:v>622.25</c:v>
                </c:pt>
                <c:pt idx="6">
                  <c:v>30</c:v>
                </c:pt>
                <c:pt idx="7">
                  <c:v>615.72</c:v>
                </c:pt>
                <c:pt idx="8">
                  <c:v>111.2</c:v>
                </c:pt>
                <c:pt idx="9">
                  <c:v>42</c:v>
                </c:pt>
                <c:pt idx="10">
                  <c:v>39.4</c:v>
                </c:pt>
                <c:pt idx="11">
                  <c:v>215.1</c:v>
                </c:pt>
                <c:pt idx="12">
                  <c:v>100.1</c:v>
                </c:pt>
                <c:pt idx="13">
                  <c:v>185</c:v>
                </c:pt>
                <c:pt idx="14">
                  <c:v>108</c:v>
                </c:pt>
                <c:pt idx="15">
                  <c:v>8.25</c:v>
                </c:pt>
                <c:pt idx="16">
                  <c:v>30</c:v>
                </c:pt>
                <c:pt idx="17">
                  <c:v>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ser>
          <c:idx val="1"/>
          <c:order val="1"/>
          <c:tx>
            <c:strRef>
              <c:f>'Por Empresa'!$E$10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E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0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2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4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6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8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A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C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B16D-4886-9925-70DB2CA54B8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B16D-4886-9925-70DB2CA54B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AES</c:v>
                </c:pt>
                <c:pt idx="1">
                  <c:v>CDEEE</c:v>
                </c:pt>
                <c:pt idx="2">
                  <c:v>CEPP</c:v>
                </c:pt>
                <c:pt idx="3">
                  <c:v>CESPM</c:v>
                </c:pt>
                <c:pt idx="4">
                  <c:v>C. IGLESIAS</c:v>
                </c:pt>
                <c:pt idx="5">
                  <c:v>EGEHAINA </c:v>
                </c:pt>
                <c:pt idx="6">
                  <c:v>JRC ELECTRONIC</c:v>
                </c:pt>
                <c:pt idx="7">
                  <c:v>EGEHID </c:v>
                </c:pt>
                <c:pt idx="8">
                  <c:v>LAESA</c:v>
                </c:pt>
                <c:pt idx="9">
                  <c:v>METALDOM</c:v>
                </c:pt>
                <c:pt idx="10">
                  <c:v>MONTERIO</c:v>
                </c:pt>
                <c:pt idx="11">
                  <c:v>PVDC</c:v>
                </c:pt>
                <c:pt idx="12">
                  <c:v>LEAR INVEST</c:v>
                </c:pt>
                <c:pt idx="13">
                  <c:v>SAN FELIPE</c:v>
                </c:pt>
                <c:pt idx="14">
                  <c:v>SEABOARD</c:v>
                </c:pt>
                <c:pt idx="15">
                  <c:v>CEPM</c:v>
                </c:pt>
                <c:pt idx="16">
                  <c:v>S. P. BIOENERGY</c:v>
                </c:pt>
                <c:pt idx="17">
                  <c:v>UNION FENOSA</c:v>
                </c:pt>
              </c:strCache>
            </c:strRef>
          </c:cat>
          <c:val>
            <c:numRef>
              <c:f>'Por Empresa'!$E$11:$E$28</c:f>
              <c:numCache>
                <c:formatCode>0.0%</c:formatCode>
                <c:ptCount val="18"/>
                <c:pt idx="0">
                  <c:v>0.26188866836681107</c:v>
                </c:pt>
                <c:pt idx="1">
                  <c:v>5.1165909500970803E-4</c:v>
                </c:pt>
                <c:pt idx="2">
                  <c:v>2.068179920881346E-2</c:v>
                </c:pt>
                <c:pt idx="3">
                  <c:v>8.0788278159427587E-2</c:v>
                </c:pt>
                <c:pt idx="4">
                  <c:v>1.6343468671652199E-2</c:v>
                </c:pt>
                <c:pt idx="5">
                  <c:v>0.16756835361567937</c:v>
                </c:pt>
                <c:pt idx="6">
                  <c:v>8.078827815942758E-3</c:v>
                </c:pt>
                <c:pt idx="7">
                  <c:v>0.16580986209440918</c:v>
                </c:pt>
                <c:pt idx="8">
                  <c:v>2.994552177109449E-2</c:v>
                </c:pt>
                <c:pt idx="9">
                  <c:v>1.1310358942319861E-2</c:v>
                </c:pt>
                <c:pt idx="10">
                  <c:v>1.0610193864938154E-2</c:v>
                </c:pt>
                <c:pt idx="11">
                  <c:v>5.7925195440309572E-2</c:v>
                </c:pt>
                <c:pt idx="12">
                  <c:v>2.6956355479195667E-2</c:v>
                </c:pt>
                <c:pt idx="13">
                  <c:v>4.9819438198313679E-2</c:v>
                </c:pt>
                <c:pt idx="14">
                  <c:v>2.908378013739393E-2</c:v>
                </c:pt>
                <c:pt idx="15">
                  <c:v>2.2216776493842586E-3</c:v>
                </c:pt>
                <c:pt idx="16">
                  <c:v>8.078827815942758E-3</c:v>
                </c:pt>
                <c:pt idx="17">
                  <c:v>5.2377733673362216E-2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F7CC-467B-A57F-780401D918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</a:t>
            </a:r>
            <a:r>
              <a:rPr lang="en-US" baseline="0"/>
              <a:t> Combustible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5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9"/>
            <c:bubble3D val="0"/>
            <c:spPr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Lbls>
            <c:dLbl>
              <c:idx val="0"/>
              <c:layout>
                <c:manualLayout>
                  <c:x val="-0.11022519520483144"/>
                  <c:y val="9.6712858122286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19-4CF2-8D05-461CF73C1DEE}"/>
                </c:ext>
              </c:extLst>
            </c:dLbl>
            <c:dLbl>
              <c:idx val="1"/>
              <c:layout>
                <c:manualLayout>
                  <c:x val="-9.6823735591044846E-2"/>
                  <c:y val="3.5465342557773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19-4CF2-8D05-461CF73C1DEE}"/>
                </c:ext>
              </c:extLst>
            </c:dLbl>
            <c:dLbl>
              <c:idx val="2"/>
              <c:layout>
                <c:manualLayout>
                  <c:x val="-0.25866314516328093"/>
                  <c:y val="-0.19699554706057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3"/>
              <c:layout>
                <c:manualLayout>
                  <c:x val="0.10444252462172636"/>
                  <c:y val="-0.264428424019556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4"/>
              <c:layout>
                <c:manualLayout>
                  <c:x val="0.13476398522285027"/>
                  <c:y val="-0.197644305015962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19-4CF2-8D05-461CF73C1DEE}"/>
                </c:ext>
              </c:extLst>
            </c:dLbl>
            <c:dLbl>
              <c:idx val="5"/>
              <c:layout>
                <c:manualLayout>
                  <c:x val="6.897619940364598E-2"/>
                  <c:y val="-0.148773766915499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4846894138233"/>
                      <c:h val="0.112471486518730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319-4CF2-8D05-461CF73C1DEE}"/>
                </c:ext>
              </c:extLst>
            </c:dLbl>
            <c:dLbl>
              <c:idx val="6"/>
              <c:layout>
                <c:manualLayout>
                  <c:x val="-7.603978969713425E-3"/>
                  <c:y val="-1.6869645911675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19-4CF2-8D05-461CF73C1DEE}"/>
                </c:ext>
              </c:extLst>
            </c:dLbl>
            <c:dLbl>
              <c:idx val="7"/>
              <c:layout>
                <c:manualLayout>
                  <c:x val="-1.5124363373073683E-2"/>
                  <c:y val="-0.13664748370833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19-4CF2-8D05-461CF73C1DEE}"/>
                </c:ext>
              </c:extLst>
            </c:dLbl>
            <c:dLbl>
              <c:idx val="8"/>
              <c:layout>
                <c:manualLayout>
                  <c:x val="9.1773340244695079E-2"/>
                  <c:y val="9.2612829728737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D0-4CBC-8415-2E861456F42A}"/>
                </c:ext>
              </c:extLst>
            </c:dLbl>
            <c:dLbl>
              <c:idx val="9"/>
              <c:layout>
                <c:manualLayout>
                  <c:x val="0.12430117081759764"/>
                  <c:y val="9.1566285085076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D0-4CBC-8415-2E861456F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Gas Natural</c:v>
                </c:pt>
                <c:pt idx="1">
                  <c:v>Gas Natural / Fuel Oil #6</c:v>
                </c:pt>
                <c:pt idx="2">
                  <c:v>Fuel Oil #6</c:v>
                </c:pt>
                <c:pt idx="3">
                  <c:v>Fuel Oil # 6, # 2</c:v>
                </c:pt>
                <c:pt idx="4">
                  <c:v>Fuel Oil #2</c:v>
                </c:pt>
                <c:pt idx="5">
                  <c:v>Carbón</c:v>
                </c:pt>
                <c:pt idx="6">
                  <c:v>Biomasa</c:v>
                </c:pt>
                <c:pt idx="7">
                  <c:v>Solar</c:v>
                </c:pt>
                <c:pt idx="8">
                  <c:v>Viento</c:v>
                </c:pt>
                <c:pt idx="9">
                  <c:v>Agua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678.3</c:v>
                </c:pt>
                <c:pt idx="1">
                  <c:v>108</c:v>
                </c:pt>
                <c:pt idx="2">
                  <c:v>1180.8900000000001</c:v>
                </c:pt>
                <c:pt idx="3">
                  <c:v>185</c:v>
                </c:pt>
                <c:pt idx="4">
                  <c:v>435.9</c:v>
                </c:pt>
                <c:pt idx="5">
                  <c:v>313.60000000000002</c:v>
                </c:pt>
                <c:pt idx="6">
                  <c:v>30</c:v>
                </c:pt>
                <c:pt idx="7">
                  <c:v>30</c:v>
                </c:pt>
                <c:pt idx="8">
                  <c:v>135.69999999999999</c:v>
                </c:pt>
                <c:pt idx="9">
                  <c:v>615.72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05C-4681-8F47-F0F73D48F3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Gas Natural</c:v>
                </c:pt>
                <c:pt idx="1">
                  <c:v>Gas Natural / Fuel Oil #6</c:v>
                </c:pt>
                <c:pt idx="2">
                  <c:v>Fuel Oil #6</c:v>
                </c:pt>
                <c:pt idx="3">
                  <c:v>Fuel Oil # 6, # 2</c:v>
                </c:pt>
                <c:pt idx="4">
                  <c:v>Fuel Oil #2</c:v>
                </c:pt>
                <c:pt idx="5">
                  <c:v>Carbón</c:v>
                </c:pt>
                <c:pt idx="6">
                  <c:v>Biomasa</c:v>
                </c:pt>
                <c:pt idx="7">
                  <c:v>Solar</c:v>
                </c:pt>
                <c:pt idx="8">
                  <c:v>Viento</c:v>
                </c:pt>
                <c:pt idx="9">
                  <c:v>Agua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0.1826770550832052</c:v>
                </c:pt>
                <c:pt idx="1">
                  <c:v>2.908612995575138E-2</c:v>
                </c:pt>
                <c:pt idx="2">
                  <c:v>0.31803259262451156</c:v>
                </c:pt>
                <c:pt idx="3">
                  <c:v>4.9823463350129681E-2</c:v>
                </c:pt>
                <c:pt idx="4">
                  <c:v>0.11739485229362988</c:v>
                </c:pt>
                <c:pt idx="5">
                  <c:v>8.4457503278922527E-2</c:v>
                </c:pt>
                <c:pt idx="6">
                  <c:v>8.0794805432642721E-3</c:v>
                </c:pt>
                <c:pt idx="7">
                  <c:v>8.0794805432642721E-3</c:v>
                </c:pt>
                <c:pt idx="8">
                  <c:v>3.6546183657365387E-2</c:v>
                </c:pt>
                <c:pt idx="9">
                  <c:v>0.16582325866995593</c:v>
                </c:pt>
                <c:pt idx="1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166502</xdr:colOff>
      <xdr:row>1</xdr:row>
      <xdr:rowOff>150915</xdr:rowOff>
    </xdr:from>
    <xdr:to>
      <xdr:col>2</xdr:col>
      <xdr:colOff>1152895</xdr:colOff>
      <xdr:row>5</xdr:row>
      <xdr:rowOff>63052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752" y="314201"/>
          <a:ext cx="98639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20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1037359</xdr:colOff>
      <xdr:row>1</xdr:row>
      <xdr:rowOff>148071</xdr:rowOff>
    </xdr:from>
    <xdr:to>
      <xdr:col>4</xdr:col>
      <xdr:colOff>69273</xdr:colOff>
      <xdr:row>5</xdr:row>
      <xdr:rowOff>180569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4184" y="309996"/>
          <a:ext cx="1317914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4</xdr:row>
      <xdr:rowOff>123825</xdr:rowOff>
    </xdr:from>
    <xdr:to>
      <xdr:col>17</xdr:col>
      <xdr:colOff>717097</xdr:colOff>
      <xdr:row>30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1082387</xdr:colOff>
      <xdr:row>1</xdr:row>
      <xdr:rowOff>43295</xdr:rowOff>
    </xdr:from>
    <xdr:to>
      <xdr:col>3</xdr:col>
      <xdr:colOff>310862</xdr:colOff>
      <xdr:row>5</xdr:row>
      <xdr:rowOff>138545</xdr:rowOff>
    </xdr:to>
    <xdr:pic>
      <xdr:nvPicPr>
        <xdr:cNvPr id="2" name="Imagen 1" descr="C:\Documents and Settings\ddcruz\Escritorio\Logo SI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462" y="20522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2:P29"/>
  <sheetViews>
    <sheetView topLeftCell="A7" zoomScaleNormal="100" workbookViewId="0">
      <selection activeCell="B21" sqref="B21"/>
    </sheetView>
  </sheetViews>
  <sheetFormatPr baseColWidth="10" defaultColWidth="11.28515625" defaultRowHeight="12.75" x14ac:dyDescent="0.2"/>
  <cols>
    <col min="1" max="1" width="5.140625" style="3" customWidth="1"/>
    <col min="2" max="2" width="20.4257812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56" t="s">
        <v>6</v>
      </c>
      <c r="C8" s="56"/>
      <c r="D8" s="56"/>
      <c r="F8" s="7"/>
    </row>
    <row r="9" spans="2:16" ht="16.5" thickBot="1" x14ac:dyDescent="0.3">
      <c r="B9" s="57" t="s">
        <v>102</v>
      </c>
      <c r="C9" s="57"/>
      <c r="D9" s="57"/>
      <c r="E9" s="22"/>
      <c r="F9" s="8"/>
    </row>
    <row r="10" spans="2:16" ht="20.100000000000001" customHeight="1" x14ac:dyDescent="0.2">
      <c r="B10" s="35" t="s">
        <v>63</v>
      </c>
      <c r="C10" s="40" t="s">
        <v>1</v>
      </c>
      <c r="D10" s="41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30">
        <v>927.3</v>
      </c>
      <c r="D11" s="18">
        <f>+C11/$C$19</f>
        <v>0.24970648111246346</v>
      </c>
      <c r="J11" s="10"/>
    </row>
    <row r="12" spans="2:16" s="9" customFormat="1" ht="18.75" customHeight="1" x14ac:dyDescent="0.25">
      <c r="B12" s="19" t="s">
        <v>8</v>
      </c>
      <c r="C12" s="30">
        <v>1257.79</v>
      </c>
      <c r="D12" s="18">
        <f>+C12/$C$19</f>
        <v>0.33870194638029272</v>
      </c>
      <c r="F12" s="26"/>
      <c r="J12" s="10"/>
    </row>
    <row r="13" spans="2:16" s="9" customFormat="1" ht="18.75" customHeight="1" x14ac:dyDescent="0.25">
      <c r="B13" s="19" t="s">
        <v>9</v>
      </c>
      <c r="C13" s="30">
        <v>370.5</v>
      </c>
      <c r="D13" s="18">
        <f>+C13/$C$19</f>
        <v>9.976949342409977E-2</v>
      </c>
      <c r="G13" s="26"/>
      <c r="J13" s="10"/>
      <c r="K13" s="11"/>
    </row>
    <row r="14" spans="2:16" s="9" customFormat="1" ht="18.75" customHeight="1" x14ac:dyDescent="0.25">
      <c r="B14" s="19" t="s">
        <v>10</v>
      </c>
      <c r="C14" s="30">
        <v>346.6</v>
      </c>
      <c r="D14" s="18">
        <f>+C14/$C$19</f>
        <v>9.3333620568941927E-2</v>
      </c>
      <c r="G14" s="26"/>
      <c r="J14" s="10"/>
    </row>
    <row r="15" spans="2:16" s="9" customFormat="1" ht="18.75" customHeight="1" x14ac:dyDescent="0.25">
      <c r="B15" s="19" t="s">
        <v>65</v>
      </c>
      <c r="C15" s="30">
        <v>30</v>
      </c>
      <c r="D15" s="18">
        <f t="shared" ref="D15:D16" si="0">+C15/$C$19</f>
        <v>8.0785014918299414E-3</v>
      </c>
      <c r="J15" s="10"/>
    </row>
    <row r="16" spans="2:16" s="9" customFormat="1" ht="18.75" customHeight="1" x14ac:dyDescent="0.25">
      <c r="B16" s="19" t="s">
        <v>64</v>
      </c>
      <c r="C16" s="30">
        <v>30</v>
      </c>
      <c r="D16" s="18">
        <f t="shared" si="0"/>
        <v>8.0785014918299414E-3</v>
      </c>
      <c r="J16" s="10"/>
    </row>
    <row r="17" spans="1:10" s="9" customFormat="1" ht="18.75" customHeight="1" x14ac:dyDescent="0.25">
      <c r="B17" s="19" t="s">
        <v>11</v>
      </c>
      <c r="C17" s="30">
        <v>135.65</v>
      </c>
      <c r="D17" s="18">
        <f>+C17/$C$19</f>
        <v>3.6528290912224384E-2</v>
      </c>
      <c r="G17" s="26">
        <f>3733-C19</f>
        <v>19.4399999999996</v>
      </c>
      <c r="J17" s="10"/>
    </row>
    <row r="18" spans="1:10" s="9" customFormat="1" ht="18.75" customHeight="1" x14ac:dyDescent="0.25">
      <c r="B18" s="19" t="s">
        <v>12</v>
      </c>
      <c r="C18" s="30">
        <v>615.72</v>
      </c>
      <c r="D18" s="18">
        <f>+C18/$C$19</f>
        <v>0.16580316461831773</v>
      </c>
      <c r="J18" s="10"/>
    </row>
    <row r="19" spans="1:10" s="9" customFormat="1" ht="18.75" customHeight="1" thickBot="1" x14ac:dyDescent="0.3">
      <c r="B19" s="32" t="s">
        <v>4</v>
      </c>
      <c r="C19" s="33">
        <f>SUM(C11:C18)</f>
        <v>3713.5600000000004</v>
      </c>
      <c r="D19" s="34">
        <f>SUM(D11:D18)</f>
        <v>1</v>
      </c>
      <c r="G19" s="10"/>
    </row>
    <row r="20" spans="1:10" s="9" customFormat="1" x14ac:dyDescent="0.25">
      <c r="B20" s="17" t="s">
        <v>101</v>
      </c>
    </row>
    <row r="21" spans="1:10" s="9" customFormat="1" x14ac:dyDescent="0.25">
      <c r="B21" s="17" t="s">
        <v>109</v>
      </c>
    </row>
    <row r="22" spans="1:10" s="9" customFormat="1" x14ac:dyDescent="0.25">
      <c r="A22" s="12"/>
      <c r="B22" s="17"/>
    </row>
    <row r="23" spans="1:10" s="9" customFormat="1" x14ac:dyDescent="0.25">
      <c r="A23" s="12"/>
    </row>
    <row r="24" spans="1:10" s="9" customFormat="1" x14ac:dyDescent="0.25">
      <c r="A24" s="12"/>
    </row>
    <row r="25" spans="1:10" s="9" customFormat="1" x14ac:dyDescent="0.25">
      <c r="A25" s="12"/>
      <c r="E25" s="42"/>
    </row>
    <row r="26" spans="1:10" s="9" customFormat="1" x14ac:dyDescent="0.25">
      <c r="A26" s="12"/>
    </row>
    <row r="27" spans="1:10" s="9" customFormat="1" x14ac:dyDescent="0.25"/>
    <row r="28" spans="1:10" ht="12.75" customHeight="1" x14ac:dyDescent="0.2"/>
    <row r="29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s="54" customFormat="1" ht="45" x14ac:dyDescent="0.25">
      <c r="B3" s="53" t="s">
        <v>38</v>
      </c>
      <c r="C3" s="53" t="s">
        <v>7</v>
      </c>
      <c r="D3" s="53" t="s">
        <v>39</v>
      </c>
      <c r="E3" s="53" t="s">
        <v>40</v>
      </c>
      <c r="F3" s="53" t="s">
        <v>41</v>
      </c>
      <c r="G3" s="53" t="s">
        <v>42</v>
      </c>
      <c r="H3" s="53" t="s">
        <v>12</v>
      </c>
      <c r="I3" s="53" t="s">
        <v>43</v>
      </c>
      <c r="J3" s="53" t="s">
        <v>9</v>
      </c>
      <c r="K3" s="53" t="s">
        <v>10</v>
      </c>
      <c r="L3" s="53" t="s">
        <v>44</v>
      </c>
    </row>
    <row r="4" spans="2:12" x14ac:dyDescent="0.25">
      <c r="B4" s="52" t="s">
        <v>45</v>
      </c>
      <c r="C4" s="52">
        <v>319</v>
      </c>
      <c r="D4" s="52"/>
      <c r="E4" s="52"/>
      <c r="F4" s="52"/>
      <c r="G4" s="52"/>
      <c r="H4" s="52"/>
      <c r="I4" s="52"/>
      <c r="J4" s="52"/>
      <c r="K4" s="52"/>
      <c r="L4" s="52">
        <v>319</v>
      </c>
    </row>
    <row r="5" spans="2:12" x14ac:dyDescent="0.25">
      <c r="B5" s="52" t="s">
        <v>46</v>
      </c>
      <c r="C5" s="52"/>
      <c r="D5" s="52"/>
      <c r="E5" s="52"/>
      <c r="F5" s="52"/>
      <c r="G5" s="52"/>
      <c r="H5" s="52"/>
      <c r="I5" s="52">
        <v>1.9</v>
      </c>
      <c r="J5" s="52"/>
      <c r="K5" s="52"/>
      <c r="L5" s="52">
        <v>1.9</v>
      </c>
    </row>
    <row r="6" spans="2:12" x14ac:dyDescent="0.25">
      <c r="B6" s="52" t="s">
        <v>33</v>
      </c>
      <c r="C6" s="52"/>
      <c r="D6" s="52"/>
      <c r="E6" s="52">
        <v>8.25</v>
      </c>
      <c r="F6" s="52"/>
      <c r="G6" s="52"/>
      <c r="H6" s="52"/>
      <c r="I6" s="52"/>
      <c r="J6" s="52"/>
      <c r="K6" s="52"/>
      <c r="L6" s="52">
        <v>8.25</v>
      </c>
    </row>
    <row r="7" spans="2:12" x14ac:dyDescent="0.25">
      <c r="B7" s="52" t="s">
        <v>47</v>
      </c>
      <c r="C7" s="52"/>
      <c r="D7" s="52"/>
      <c r="E7" s="52"/>
      <c r="F7" s="52"/>
      <c r="G7" s="52">
        <v>30</v>
      </c>
      <c r="H7" s="52"/>
      <c r="I7" s="52"/>
      <c r="J7" s="52"/>
      <c r="K7" s="52"/>
      <c r="L7" s="52">
        <v>30</v>
      </c>
    </row>
    <row r="8" spans="2:12" x14ac:dyDescent="0.25">
      <c r="B8" s="52" t="s">
        <v>48</v>
      </c>
      <c r="C8" s="52"/>
      <c r="D8" s="52"/>
      <c r="E8" s="52"/>
      <c r="F8" s="52"/>
      <c r="G8" s="52"/>
      <c r="H8" s="52"/>
      <c r="I8" s="52">
        <v>76.8</v>
      </c>
      <c r="J8" s="52"/>
      <c r="K8" s="52"/>
      <c r="L8" s="52">
        <v>76.8</v>
      </c>
    </row>
    <row r="9" spans="2:12" x14ac:dyDescent="0.25">
      <c r="B9" s="52" t="s">
        <v>49</v>
      </c>
      <c r="C9" s="52">
        <v>300</v>
      </c>
      <c r="D9" s="52"/>
      <c r="E9" s="52"/>
      <c r="F9" s="52"/>
      <c r="G9" s="52"/>
      <c r="H9" s="52"/>
      <c r="I9" s="52"/>
      <c r="J9" s="52"/>
      <c r="K9" s="52"/>
      <c r="L9" s="52">
        <v>300</v>
      </c>
    </row>
    <row r="10" spans="2:12" x14ac:dyDescent="0.25">
      <c r="B10" s="52" t="s">
        <v>50</v>
      </c>
      <c r="C10" s="52"/>
      <c r="D10" s="52"/>
      <c r="E10" s="52"/>
      <c r="F10" s="52"/>
      <c r="G10" s="52"/>
      <c r="H10" s="52"/>
      <c r="I10" s="52">
        <v>42</v>
      </c>
      <c r="J10" s="52"/>
      <c r="K10" s="52"/>
      <c r="L10" s="52">
        <v>42</v>
      </c>
    </row>
    <row r="11" spans="2:12" x14ac:dyDescent="0.25">
      <c r="B11" s="52" t="s">
        <v>51</v>
      </c>
      <c r="C11" s="52"/>
      <c r="D11" s="52"/>
      <c r="E11" s="52"/>
      <c r="F11" s="52"/>
      <c r="G11" s="52"/>
      <c r="H11" s="52"/>
      <c r="I11" s="52"/>
      <c r="J11" s="52">
        <v>236</v>
      </c>
      <c r="K11" s="52"/>
      <c r="L11" s="52">
        <v>236</v>
      </c>
    </row>
    <row r="12" spans="2:12" x14ac:dyDescent="0.25">
      <c r="B12" s="52" t="s">
        <v>52</v>
      </c>
      <c r="C12" s="52"/>
      <c r="D12" s="52">
        <v>215</v>
      </c>
      <c r="E12" s="52">
        <v>127.4</v>
      </c>
      <c r="F12" s="52"/>
      <c r="G12" s="52"/>
      <c r="H12" s="52"/>
      <c r="I12" s="52">
        <v>67.599999999999994</v>
      </c>
      <c r="J12" s="52">
        <v>100</v>
      </c>
      <c r="K12" s="52">
        <v>86.6</v>
      </c>
      <c r="L12" s="52">
        <v>596.6</v>
      </c>
    </row>
    <row r="13" spans="2:12" x14ac:dyDescent="0.25">
      <c r="B13" s="52" t="s">
        <v>53</v>
      </c>
      <c r="C13" s="52"/>
      <c r="D13" s="52"/>
      <c r="E13" s="52"/>
      <c r="F13" s="52"/>
      <c r="G13" s="52"/>
      <c r="H13" s="52">
        <v>615.72</v>
      </c>
      <c r="I13" s="52"/>
      <c r="J13" s="52"/>
      <c r="K13" s="52"/>
      <c r="L13" s="52">
        <v>615.72</v>
      </c>
    </row>
    <row r="14" spans="2:12" x14ac:dyDescent="0.25">
      <c r="B14" s="52" t="s">
        <v>54</v>
      </c>
      <c r="C14" s="52"/>
      <c r="D14" s="52"/>
      <c r="E14" s="52"/>
      <c r="F14" s="52"/>
      <c r="G14" s="52"/>
      <c r="H14" s="52"/>
      <c r="I14" s="52"/>
      <c r="J14" s="52">
        <v>34.5</v>
      </c>
      <c r="K14" s="52">
        <v>260</v>
      </c>
      <c r="L14" s="52">
        <v>294.5</v>
      </c>
    </row>
    <row r="15" spans="2:12" x14ac:dyDescent="0.25">
      <c r="B15" s="52" t="s">
        <v>55</v>
      </c>
      <c r="C15" s="52"/>
      <c r="D15" s="52"/>
      <c r="E15" s="52"/>
      <c r="F15" s="52"/>
      <c r="G15" s="52"/>
      <c r="H15" s="52"/>
      <c r="I15" s="52">
        <v>194.5</v>
      </c>
      <c r="J15" s="52"/>
      <c r="K15" s="52"/>
      <c r="L15" s="52">
        <v>194.5</v>
      </c>
    </row>
    <row r="16" spans="2:12" x14ac:dyDescent="0.25">
      <c r="B16" s="52" t="s">
        <v>56</v>
      </c>
      <c r="C16" s="52">
        <v>185</v>
      </c>
      <c r="D16" s="52"/>
      <c r="E16" s="52"/>
      <c r="F16" s="52"/>
      <c r="G16" s="52"/>
      <c r="H16" s="52"/>
      <c r="I16" s="52"/>
      <c r="J16" s="52"/>
      <c r="K16" s="52"/>
      <c r="L16" s="52">
        <v>185</v>
      </c>
    </row>
    <row r="17" spans="2:12" x14ac:dyDescent="0.25">
      <c r="B17" s="52" t="s">
        <v>27</v>
      </c>
      <c r="C17" s="52"/>
      <c r="D17" s="52"/>
      <c r="E17" s="52"/>
      <c r="F17" s="52"/>
      <c r="G17" s="52"/>
      <c r="H17" s="52"/>
      <c r="I17" s="52">
        <v>111.2</v>
      </c>
      <c r="J17" s="52"/>
      <c r="K17" s="52"/>
      <c r="L17" s="52">
        <v>111.2</v>
      </c>
    </row>
    <row r="18" spans="2:12" x14ac:dyDescent="0.25">
      <c r="B18" s="52" t="s">
        <v>57</v>
      </c>
      <c r="C18" s="52"/>
      <c r="D18" s="52"/>
      <c r="E18" s="52"/>
      <c r="F18" s="52"/>
      <c r="G18" s="52"/>
      <c r="H18" s="52"/>
      <c r="I18" s="52">
        <v>59.29</v>
      </c>
      <c r="J18" s="52"/>
      <c r="K18" s="52"/>
      <c r="L18" s="52">
        <v>59.29</v>
      </c>
    </row>
    <row r="19" spans="2:12" x14ac:dyDescent="0.25">
      <c r="B19" s="52" t="s">
        <v>58</v>
      </c>
      <c r="C19" s="52"/>
      <c r="D19" s="52"/>
      <c r="E19" s="52"/>
      <c r="F19" s="52"/>
      <c r="G19" s="52"/>
      <c r="H19" s="52"/>
      <c r="I19" s="52">
        <v>38.4</v>
      </c>
      <c r="J19" s="52"/>
      <c r="K19" s="52"/>
      <c r="L19" s="52">
        <v>38.4</v>
      </c>
    </row>
    <row r="20" spans="2:12" x14ac:dyDescent="0.25">
      <c r="B20" s="52" t="s">
        <v>30</v>
      </c>
      <c r="C20" s="52"/>
      <c r="D20" s="52">
        <v>215</v>
      </c>
      <c r="E20" s="52"/>
      <c r="F20" s="52"/>
      <c r="G20" s="52"/>
      <c r="H20" s="52"/>
      <c r="I20" s="52"/>
      <c r="J20" s="52"/>
      <c r="K20" s="52"/>
      <c r="L20" s="52">
        <v>215</v>
      </c>
    </row>
    <row r="21" spans="2:12" x14ac:dyDescent="0.25">
      <c r="B21" s="52" t="s">
        <v>59</v>
      </c>
      <c r="C21" s="52"/>
      <c r="D21" s="52"/>
      <c r="E21" s="52"/>
      <c r="F21" s="52"/>
      <c r="G21" s="52"/>
      <c r="H21" s="52"/>
      <c r="I21" s="52">
        <v>100.10000000000001</v>
      </c>
      <c r="J21" s="52"/>
      <c r="K21" s="52"/>
      <c r="L21" s="52">
        <v>100.10000000000001</v>
      </c>
    </row>
    <row r="22" spans="2:12" x14ac:dyDescent="0.25">
      <c r="B22" s="52" t="s">
        <v>60</v>
      </c>
      <c r="C22" s="52"/>
      <c r="D22" s="52"/>
      <c r="E22" s="52"/>
      <c r="F22" s="52">
        <v>30</v>
      </c>
      <c r="G22" s="52"/>
      <c r="H22" s="52"/>
      <c r="I22" s="52"/>
      <c r="J22" s="52"/>
      <c r="K22" s="52"/>
      <c r="L22" s="52">
        <v>30</v>
      </c>
    </row>
    <row r="23" spans="2:12" x14ac:dyDescent="0.25">
      <c r="B23" s="52" t="s">
        <v>61</v>
      </c>
      <c r="C23" s="52"/>
      <c r="D23" s="52">
        <v>108</v>
      </c>
      <c r="E23" s="52"/>
      <c r="F23" s="52"/>
      <c r="G23" s="52"/>
      <c r="H23" s="52"/>
      <c r="I23" s="52"/>
      <c r="J23" s="52"/>
      <c r="K23" s="52"/>
      <c r="L23" s="52">
        <v>108</v>
      </c>
    </row>
    <row r="24" spans="2:12" x14ac:dyDescent="0.25">
      <c r="B24" s="52" t="s">
        <v>44</v>
      </c>
      <c r="C24" s="52">
        <v>804</v>
      </c>
      <c r="D24" s="52">
        <v>538</v>
      </c>
      <c r="E24" s="52">
        <v>135.65</v>
      </c>
      <c r="F24" s="52">
        <v>30</v>
      </c>
      <c r="G24" s="52">
        <v>30</v>
      </c>
      <c r="H24" s="52">
        <v>615.72</v>
      </c>
      <c r="I24" s="52">
        <v>691.79</v>
      </c>
      <c r="J24" s="52">
        <v>370.5</v>
      </c>
      <c r="K24" s="52">
        <v>346.6</v>
      </c>
      <c r="L24" s="52">
        <v>3562.26</v>
      </c>
    </row>
    <row r="27" spans="2:12" ht="40.5" customHeight="1" x14ac:dyDescent="0.25">
      <c r="C27" t="s">
        <v>67</v>
      </c>
      <c r="D27" t="s">
        <v>100</v>
      </c>
      <c r="E27" t="s">
        <v>95</v>
      </c>
      <c r="F27" t="s">
        <v>96</v>
      </c>
      <c r="G27" t="s">
        <v>97</v>
      </c>
      <c r="H27" t="s">
        <v>98</v>
      </c>
      <c r="I27" t="s">
        <v>99</v>
      </c>
    </row>
    <row r="28" spans="2:12" x14ac:dyDescent="0.25">
      <c r="C28" t="s">
        <v>45</v>
      </c>
      <c r="D28">
        <v>319</v>
      </c>
      <c r="H28">
        <v>1</v>
      </c>
    </row>
    <row r="29" spans="2:12" x14ac:dyDescent="0.25">
      <c r="C29" t="s">
        <v>68</v>
      </c>
      <c r="D29">
        <v>1.9</v>
      </c>
      <c r="E29" t="s">
        <v>3</v>
      </c>
      <c r="F29">
        <v>1</v>
      </c>
    </row>
    <row r="30" spans="2:12" x14ac:dyDescent="0.25">
      <c r="C30" t="s">
        <v>69</v>
      </c>
      <c r="D30">
        <v>18.7</v>
      </c>
      <c r="E30">
        <v>1</v>
      </c>
    </row>
    <row r="31" spans="2:12" x14ac:dyDescent="0.25">
      <c r="C31" t="s">
        <v>70</v>
      </c>
      <c r="D31">
        <v>58.1</v>
      </c>
      <c r="E31">
        <v>1</v>
      </c>
    </row>
    <row r="32" spans="2:12" x14ac:dyDescent="0.25">
      <c r="C32" t="s">
        <v>71</v>
      </c>
      <c r="D32">
        <v>100</v>
      </c>
      <c r="F32">
        <v>1</v>
      </c>
    </row>
    <row r="33" spans="3:9" x14ac:dyDescent="0.25">
      <c r="C33" t="s">
        <v>72</v>
      </c>
      <c r="D33">
        <v>100</v>
      </c>
      <c r="F33">
        <v>1</v>
      </c>
    </row>
    <row r="34" spans="3:9" x14ac:dyDescent="0.25">
      <c r="C34" t="s">
        <v>73</v>
      </c>
      <c r="D34">
        <v>100</v>
      </c>
      <c r="F34">
        <v>1</v>
      </c>
    </row>
    <row r="35" spans="3:9" x14ac:dyDescent="0.25">
      <c r="C35" t="s">
        <v>74</v>
      </c>
      <c r="D35">
        <v>118</v>
      </c>
      <c r="H35">
        <v>1</v>
      </c>
    </row>
    <row r="36" spans="3:9" x14ac:dyDescent="0.25">
      <c r="C36" t="s">
        <v>75</v>
      </c>
      <c r="D36">
        <v>118</v>
      </c>
      <c r="H36">
        <v>1</v>
      </c>
    </row>
    <row r="37" spans="3:9" x14ac:dyDescent="0.25">
      <c r="C37" t="s">
        <v>76</v>
      </c>
      <c r="D37">
        <v>87.5</v>
      </c>
      <c r="E37">
        <v>1</v>
      </c>
    </row>
    <row r="38" spans="3:9" x14ac:dyDescent="0.25">
      <c r="C38" t="s">
        <v>77</v>
      </c>
      <c r="D38">
        <v>107</v>
      </c>
      <c r="E38">
        <v>1</v>
      </c>
    </row>
    <row r="39" spans="3:9" x14ac:dyDescent="0.25">
      <c r="C39" t="s">
        <v>78</v>
      </c>
      <c r="D39">
        <v>53.6</v>
      </c>
      <c r="I39">
        <v>1</v>
      </c>
    </row>
    <row r="40" spans="3:9" x14ac:dyDescent="0.25">
      <c r="C40" t="s">
        <v>79</v>
      </c>
      <c r="D40">
        <v>100</v>
      </c>
      <c r="F40">
        <v>1</v>
      </c>
    </row>
    <row r="41" spans="3:9" x14ac:dyDescent="0.25">
      <c r="C41" t="s">
        <v>80</v>
      </c>
      <c r="D41">
        <v>33</v>
      </c>
      <c r="E41">
        <v>1</v>
      </c>
    </row>
    <row r="42" spans="3:9" x14ac:dyDescent="0.25">
      <c r="C42" t="s">
        <v>81</v>
      </c>
      <c r="D42">
        <v>215</v>
      </c>
      <c r="E42">
        <v>1</v>
      </c>
    </row>
    <row r="43" spans="3:9" x14ac:dyDescent="0.25">
      <c r="C43" t="s">
        <v>82</v>
      </c>
      <c r="D43">
        <v>67.599999999999994</v>
      </c>
      <c r="E43">
        <v>1</v>
      </c>
    </row>
    <row r="44" spans="3:9" x14ac:dyDescent="0.25">
      <c r="C44" t="s">
        <v>83</v>
      </c>
      <c r="D44">
        <v>128</v>
      </c>
      <c r="I44">
        <v>1</v>
      </c>
    </row>
    <row r="45" spans="3:9" x14ac:dyDescent="0.25">
      <c r="C45" t="s">
        <v>84</v>
      </c>
      <c r="D45">
        <v>132</v>
      </c>
      <c r="I45">
        <v>1</v>
      </c>
    </row>
    <row r="46" spans="3:9" x14ac:dyDescent="0.25">
      <c r="C46" t="s">
        <v>85</v>
      </c>
      <c r="D46">
        <v>31.6</v>
      </c>
      <c r="E46">
        <v>1</v>
      </c>
    </row>
    <row r="47" spans="3:9" x14ac:dyDescent="0.25">
      <c r="C47" t="s">
        <v>86</v>
      </c>
      <c r="D47">
        <v>28</v>
      </c>
      <c r="E47">
        <v>1</v>
      </c>
    </row>
    <row r="48" spans="3:9" x14ac:dyDescent="0.25">
      <c r="C48" t="s">
        <v>87</v>
      </c>
      <c r="D48">
        <v>51.6</v>
      </c>
      <c r="E48">
        <v>1</v>
      </c>
    </row>
    <row r="49" spans="3:9" x14ac:dyDescent="0.25">
      <c r="C49" t="s">
        <v>28</v>
      </c>
      <c r="D49">
        <v>42</v>
      </c>
      <c r="E49">
        <v>1</v>
      </c>
    </row>
    <row r="50" spans="3:9" x14ac:dyDescent="0.25">
      <c r="C50" t="s">
        <v>88</v>
      </c>
      <c r="D50">
        <v>59.29</v>
      </c>
      <c r="E50">
        <v>1</v>
      </c>
    </row>
    <row r="51" spans="3:9" x14ac:dyDescent="0.25">
      <c r="C51" t="s">
        <v>89</v>
      </c>
      <c r="D51">
        <v>100.10000000000001</v>
      </c>
      <c r="E51">
        <v>1</v>
      </c>
    </row>
    <row r="52" spans="3:9" x14ac:dyDescent="0.25">
      <c r="C52" t="s">
        <v>90</v>
      </c>
      <c r="D52">
        <v>215</v>
      </c>
      <c r="E52">
        <v>1</v>
      </c>
    </row>
    <row r="53" spans="3:9" x14ac:dyDescent="0.25">
      <c r="C53" t="s">
        <v>31</v>
      </c>
      <c r="D53">
        <v>185</v>
      </c>
      <c r="G53">
        <v>1</v>
      </c>
    </row>
    <row r="54" spans="3:9" x14ac:dyDescent="0.25">
      <c r="C54" t="s">
        <v>91</v>
      </c>
      <c r="D54">
        <v>108</v>
      </c>
      <c r="E54">
        <v>1</v>
      </c>
    </row>
    <row r="55" spans="3:9" x14ac:dyDescent="0.25">
      <c r="C55" t="s">
        <v>92</v>
      </c>
      <c r="D55">
        <v>14.6</v>
      </c>
      <c r="E55">
        <v>1</v>
      </c>
    </row>
    <row r="56" spans="3:9" x14ac:dyDescent="0.25">
      <c r="C56" t="s">
        <v>93</v>
      </c>
      <c r="D56">
        <v>23.8</v>
      </c>
      <c r="E56">
        <v>1</v>
      </c>
    </row>
    <row r="57" spans="3:9" x14ac:dyDescent="0.25">
      <c r="C57" t="s">
        <v>94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view="pageBreakPreview" topLeftCell="A10" zoomScale="70" zoomScaleNormal="85" zoomScaleSheetLayoutView="70" workbookViewId="0">
      <selection activeCell="C31" sqref="C31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25.28515625" style="3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58" t="s">
        <v>5</v>
      </c>
      <c r="D7" s="58"/>
      <c r="E7" s="58"/>
      <c r="G7" s="6"/>
    </row>
    <row r="8" spans="2:17" ht="15" x14ac:dyDescent="0.2">
      <c r="C8" s="56" t="s">
        <v>6</v>
      </c>
      <c r="D8" s="56"/>
      <c r="E8" s="56"/>
      <c r="G8" s="7"/>
    </row>
    <row r="9" spans="2:17" ht="16.5" thickBot="1" x14ac:dyDescent="0.3">
      <c r="C9" s="59" t="s">
        <v>20</v>
      </c>
      <c r="D9" s="59"/>
      <c r="E9" s="59"/>
      <c r="G9" s="8"/>
    </row>
    <row r="10" spans="2:17" ht="31.5" x14ac:dyDescent="0.2">
      <c r="C10" s="46" t="s">
        <v>0</v>
      </c>
      <c r="D10" s="47" t="s">
        <v>35</v>
      </c>
      <c r="E10" s="48" t="s">
        <v>2</v>
      </c>
      <c r="K10" s="4" t="s">
        <v>3</v>
      </c>
    </row>
    <row r="11" spans="2:17" s="9" customFormat="1" ht="18.75" customHeight="1" x14ac:dyDescent="0.25">
      <c r="C11" s="25" t="s">
        <v>21</v>
      </c>
      <c r="D11" s="29">
        <v>972.5</v>
      </c>
      <c r="E11" s="18">
        <f t="shared" ref="E11:E28" si="0">+D11/$D$29</f>
        <v>0.26188866836681107</v>
      </c>
      <c r="K11" s="10"/>
    </row>
    <row r="12" spans="2:17" s="9" customFormat="1" ht="18.75" customHeight="1" x14ac:dyDescent="0.25">
      <c r="C12" s="25" t="s">
        <v>22</v>
      </c>
      <c r="D12" s="29">
        <v>1.9</v>
      </c>
      <c r="E12" s="18">
        <f t="shared" si="0"/>
        <v>5.1165909500970803E-4</v>
      </c>
      <c r="K12" s="10"/>
    </row>
    <row r="13" spans="2:17" s="9" customFormat="1" ht="18.75" customHeight="1" x14ac:dyDescent="0.25">
      <c r="C13" s="25" t="s">
        <v>23</v>
      </c>
      <c r="D13" s="38">
        <v>76.8</v>
      </c>
      <c r="E13" s="18">
        <f t="shared" si="0"/>
        <v>2.068179920881346E-2</v>
      </c>
      <c r="K13" s="10"/>
      <c r="L13" s="11"/>
    </row>
    <row r="14" spans="2:17" s="9" customFormat="1" ht="18.75" customHeight="1" x14ac:dyDescent="0.25">
      <c r="C14" s="25" t="s">
        <v>24</v>
      </c>
      <c r="D14" s="29">
        <v>300</v>
      </c>
      <c r="E14" s="18">
        <f t="shared" si="0"/>
        <v>8.0788278159427587E-2</v>
      </c>
      <c r="K14" s="10"/>
    </row>
    <row r="15" spans="2:17" s="9" customFormat="1" ht="18.75" customHeight="1" x14ac:dyDescent="0.25">
      <c r="C15" s="25" t="s">
        <v>103</v>
      </c>
      <c r="D15" s="29">
        <v>60.69</v>
      </c>
      <c r="E15" s="18">
        <f t="shared" si="0"/>
        <v>1.6343468671652199E-2</v>
      </c>
      <c r="K15" s="10"/>
    </row>
    <row r="16" spans="2:17" s="9" customFormat="1" ht="18.75" customHeight="1" x14ac:dyDescent="0.25">
      <c r="C16" s="25" t="s">
        <v>25</v>
      </c>
      <c r="D16" s="29">
        <v>622.25</v>
      </c>
      <c r="E16" s="18">
        <f t="shared" si="0"/>
        <v>0.16756835361567937</v>
      </c>
      <c r="G16" s="43"/>
      <c r="K16" s="10"/>
    </row>
    <row r="17" spans="1:11" s="9" customFormat="1" ht="18.75" customHeight="1" x14ac:dyDescent="0.25">
      <c r="C17" s="25" t="s">
        <v>104</v>
      </c>
      <c r="D17" s="29">
        <v>30</v>
      </c>
      <c r="E17" s="18">
        <f t="shared" si="0"/>
        <v>8.078827815942758E-3</v>
      </c>
      <c r="K17" s="10"/>
    </row>
    <row r="18" spans="1:11" s="9" customFormat="1" ht="18.75" customHeight="1" x14ac:dyDescent="0.25">
      <c r="C18" s="25" t="s">
        <v>26</v>
      </c>
      <c r="D18" s="29">
        <v>615.72</v>
      </c>
      <c r="E18" s="18">
        <f t="shared" si="0"/>
        <v>0.16580986209440918</v>
      </c>
      <c r="K18" s="10"/>
    </row>
    <row r="19" spans="1:11" s="9" customFormat="1" ht="18.75" customHeight="1" x14ac:dyDescent="0.25">
      <c r="C19" s="25" t="s">
        <v>27</v>
      </c>
      <c r="D19" s="29">
        <v>111.2</v>
      </c>
      <c r="E19" s="18">
        <f t="shared" si="0"/>
        <v>2.994552177109449E-2</v>
      </c>
    </row>
    <row r="20" spans="1:11" s="9" customFormat="1" ht="18.75" customHeight="1" x14ac:dyDescent="0.25">
      <c r="C20" s="25" t="s">
        <v>28</v>
      </c>
      <c r="D20" s="29">
        <v>42</v>
      </c>
      <c r="E20" s="18">
        <f t="shared" si="0"/>
        <v>1.1310358942319861E-2</v>
      </c>
    </row>
    <row r="21" spans="1:11" s="9" customFormat="1" ht="18.75" customHeight="1" x14ac:dyDescent="0.25">
      <c r="A21" s="12"/>
      <c r="B21" s="13"/>
      <c r="C21" s="25" t="s">
        <v>29</v>
      </c>
      <c r="D21" s="29">
        <v>39.4</v>
      </c>
      <c r="E21" s="18">
        <f t="shared" si="0"/>
        <v>1.0610193864938154E-2</v>
      </c>
    </row>
    <row r="22" spans="1:11" s="9" customFormat="1" ht="18.75" customHeight="1" x14ac:dyDescent="0.25">
      <c r="A22" s="12"/>
      <c r="B22" s="14"/>
      <c r="C22" s="25" t="s">
        <v>30</v>
      </c>
      <c r="D22" s="29">
        <v>215.1</v>
      </c>
      <c r="E22" s="18">
        <f t="shared" si="0"/>
        <v>5.7925195440309572E-2</v>
      </c>
    </row>
    <row r="23" spans="1:11" s="9" customFormat="1" ht="18.75" customHeight="1" x14ac:dyDescent="0.25">
      <c r="A23" s="12"/>
      <c r="B23" s="15"/>
      <c r="C23" s="25" t="s">
        <v>105</v>
      </c>
      <c r="D23" s="29">
        <v>100.1</v>
      </c>
      <c r="E23" s="18">
        <f t="shared" si="0"/>
        <v>2.6956355479195667E-2</v>
      </c>
    </row>
    <row r="24" spans="1:11" s="9" customFormat="1" ht="18.75" customHeight="1" x14ac:dyDescent="0.25">
      <c r="A24" s="12"/>
      <c r="B24" s="15"/>
      <c r="C24" s="25" t="s">
        <v>31</v>
      </c>
      <c r="D24" s="29">
        <v>185</v>
      </c>
      <c r="E24" s="18">
        <f t="shared" si="0"/>
        <v>4.9819438198313679E-2</v>
      </c>
    </row>
    <row r="25" spans="1:11" s="9" customFormat="1" ht="18.75" customHeight="1" x14ac:dyDescent="0.25">
      <c r="B25" s="16" t="s">
        <v>3</v>
      </c>
      <c r="C25" s="25" t="s">
        <v>32</v>
      </c>
      <c r="D25" s="29">
        <v>108</v>
      </c>
      <c r="E25" s="18">
        <f t="shared" si="0"/>
        <v>2.908378013739393E-2</v>
      </c>
    </row>
    <row r="26" spans="1:11" ht="18.75" customHeight="1" x14ac:dyDescent="0.2">
      <c r="C26" s="25" t="s">
        <v>33</v>
      </c>
      <c r="D26" s="29">
        <v>8.25</v>
      </c>
      <c r="E26" s="18">
        <f t="shared" si="0"/>
        <v>2.2216776493842586E-3</v>
      </c>
    </row>
    <row r="27" spans="1:11" ht="18.75" customHeight="1" x14ac:dyDescent="0.2">
      <c r="C27" s="25" t="s">
        <v>106</v>
      </c>
      <c r="D27" s="39">
        <v>30</v>
      </c>
      <c r="E27" s="18">
        <f t="shared" si="0"/>
        <v>8.078827815942758E-3</v>
      </c>
    </row>
    <row r="28" spans="1:11" ht="18.75" customHeight="1" x14ac:dyDescent="0.2">
      <c r="C28" s="25" t="s">
        <v>34</v>
      </c>
      <c r="D28" s="29">
        <v>194.5</v>
      </c>
      <c r="E28" s="18">
        <f t="shared" si="0"/>
        <v>5.2377733673362216E-2</v>
      </c>
    </row>
    <row r="29" spans="1:11" ht="18.75" customHeight="1" thickBot="1" x14ac:dyDescent="0.25">
      <c r="C29" s="49" t="s">
        <v>4</v>
      </c>
      <c r="D29" s="50">
        <f>SUM(D11:D28)</f>
        <v>3713.4100000000003</v>
      </c>
      <c r="E29" s="51">
        <f>SUM(E11:E28)</f>
        <v>0.99999999999999978</v>
      </c>
    </row>
    <row r="30" spans="1:11" ht="18.75" customHeight="1" x14ac:dyDescent="0.2">
      <c r="C30" s="3" t="s">
        <v>101</v>
      </c>
    </row>
    <row r="31" spans="1:11" ht="18.75" customHeight="1" x14ac:dyDescent="0.2">
      <c r="C31" s="17" t="s">
        <v>109</v>
      </c>
    </row>
    <row r="33" spans="2:9" x14ac:dyDescent="0.2">
      <c r="B33" s="21"/>
      <c r="F33" s="21"/>
      <c r="G33" s="21"/>
      <c r="H33" s="21"/>
      <c r="I33" s="21"/>
    </row>
    <row r="34" spans="2:9" x14ac:dyDescent="0.2">
      <c r="B34" s="21"/>
      <c r="F34" s="21"/>
      <c r="G34" s="21"/>
      <c r="H34" s="21"/>
      <c r="I34" s="21"/>
    </row>
    <row r="35" spans="2:9" x14ac:dyDescent="0.2">
      <c r="B35" s="21"/>
      <c r="F35" s="21"/>
      <c r="G35" s="21"/>
      <c r="H35" s="21"/>
      <c r="I35" s="21"/>
    </row>
    <row r="37" spans="2:9" ht="15" x14ac:dyDescent="0.25">
      <c r="C37" s="44"/>
      <c r="D37" s="21"/>
      <c r="E37" s="21"/>
    </row>
    <row r="38" spans="2:9" ht="15" x14ac:dyDescent="0.25">
      <c r="C38" s="44"/>
      <c r="D38" s="21"/>
      <c r="E38" s="21"/>
    </row>
    <row r="39" spans="2:9" x14ac:dyDescent="0.2">
      <c r="C39" s="21"/>
      <c r="D39" s="21"/>
      <c r="E39" s="21"/>
    </row>
  </sheetData>
  <sortState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tabSelected="1" topLeftCell="A7" zoomScaleNormal="100" workbookViewId="0">
      <selection activeCell="C23" sqref="C23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58" t="s">
        <v>5</v>
      </c>
      <c r="C7" s="58"/>
      <c r="D7" s="58"/>
      <c r="E7" s="58"/>
      <c r="F7" s="58"/>
      <c r="G7" s="6"/>
    </row>
    <row r="8" spans="2:12" ht="15" x14ac:dyDescent="0.2">
      <c r="C8" s="56" t="s">
        <v>6</v>
      </c>
      <c r="D8" s="56"/>
      <c r="E8" s="56"/>
      <c r="G8" s="7"/>
    </row>
    <row r="9" spans="2:12" ht="16.5" thickBot="1" x14ac:dyDescent="0.3">
      <c r="B9" s="60" t="s">
        <v>13</v>
      </c>
      <c r="C9" s="60"/>
      <c r="D9" s="60"/>
      <c r="E9" s="60"/>
      <c r="F9" s="60"/>
      <c r="G9" s="8"/>
    </row>
    <row r="10" spans="2:12" ht="15.75" x14ac:dyDescent="0.2">
      <c r="C10" s="35" t="s">
        <v>14</v>
      </c>
      <c r="D10" s="40" t="s">
        <v>1</v>
      </c>
      <c r="E10" s="41" t="s">
        <v>2</v>
      </c>
      <c r="K10" s="4" t="s">
        <v>3</v>
      </c>
    </row>
    <row r="11" spans="2:12" s="9" customFormat="1" ht="18" customHeight="1" x14ac:dyDescent="0.25">
      <c r="C11" s="25" t="s">
        <v>15</v>
      </c>
      <c r="D11" s="30">
        <v>678.3</v>
      </c>
      <c r="E11" s="36">
        <f t="shared" ref="E11:E20" si="0">+D11/$D$21</f>
        <v>0.1826770550832052</v>
      </c>
      <c r="G11" s="23"/>
      <c r="H11" s="24"/>
      <c r="K11" s="10"/>
    </row>
    <row r="12" spans="2:12" s="9" customFormat="1" ht="18" customHeight="1" x14ac:dyDescent="0.25">
      <c r="C12" s="25" t="s">
        <v>108</v>
      </c>
      <c r="D12" s="30">
        <v>108</v>
      </c>
      <c r="E12" s="36">
        <f t="shared" si="0"/>
        <v>2.908612995575138E-2</v>
      </c>
      <c r="G12" s="23"/>
      <c r="H12" s="24"/>
      <c r="K12" s="10"/>
    </row>
    <row r="13" spans="2:12" s="9" customFormat="1" ht="18" customHeight="1" x14ac:dyDescent="0.25">
      <c r="C13" s="25" t="s">
        <v>17</v>
      </c>
      <c r="D13" s="30">
        <v>1180.8900000000001</v>
      </c>
      <c r="E13" s="36">
        <f t="shared" si="0"/>
        <v>0.31803259262451156</v>
      </c>
      <c r="G13" s="23"/>
      <c r="H13" s="24"/>
      <c r="K13" s="10"/>
      <c r="L13" s="11"/>
    </row>
    <row r="14" spans="2:12" s="9" customFormat="1" ht="18" customHeight="1" x14ac:dyDescent="0.25">
      <c r="C14" s="45" t="s">
        <v>36</v>
      </c>
      <c r="D14" s="30">
        <v>185</v>
      </c>
      <c r="E14" s="36">
        <f t="shared" si="0"/>
        <v>4.9823463350129681E-2</v>
      </c>
      <c r="G14" s="23"/>
      <c r="H14" s="27"/>
      <c r="K14" s="10"/>
    </row>
    <row r="15" spans="2:12" s="9" customFormat="1" ht="18" customHeight="1" x14ac:dyDescent="0.25">
      <c r="C15" s="25" t="s">
        <v>16</v>
      </c>
      <c r="D15" s="30">
        <v>435.9</v>
      </c>
      <c r="E15" s="36">
        <f t="shared" si="0"/>
        <v>0.11739485229362988</v>
      </c>
      <c r="G15" s="23"/>
      <c r="H15" s="24"/>
      <c r="K15" s="10"/>
    </row>
    <row r="16" spans="2:12" s="9" customFormat="1" ht="18" customHeight="1" x14ac:dyDescent="0.25">
      <c r="C16" s="25" t="s">
        <v>18</v>
      </c>
      <c r="D16" s="30">
        <v>313.60000000000002</v>
      </c>
      <c r="E16" s="36">
        <f t="shared" si="0"/>
        <v>8.4457503278922527E-2</v>
      </c>
      <c r="G16" s="23"/>
      <c r="H16" s="24"/>
      <c r="K16" s="10"/>
    </row>
    <row r="17" spans="2:11" s="9" customFormat="1" ht="18" customHeight="1" x14ac:dyDescent="0.25">
      <c r="C17" s="25" t="s">
        <v>62</v>
      </c>
      <c r="D17" s="30">
        <v>30</v>
      </c>
      <c r="E17" s="36">
        <f t="shared" si="0"/>
        <v>8.0794805432642721E-3</v>
      </c>
      <c r="G17" s="23"/>
      <c r="H17" s="24"/>
      <c r="K17" s="10"/>
    </row>
    <row r="18" spans="2:11" s="9" customFormat="1" ht="18" customHeight="1" x14ac:dyDescent="0.25">
      <c r="C18" s="25" t="s">
        <v>107</v>
      </c>
      <c r="D18" s="30">
        <v>30</v>
      </c>
      <c r="E18" s="36">
        <f t="shared" si="0"/>
        <v>8.0794805432642721E-3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19</v>
      </c>
      <c r="D19" s="30">
        <v>135.69999999999999</v>
      </c>
      <c r="E19" s="36">
        <f t="shared" si="0"/>
        <v>3.6546183657365387E-2</v>
      </c>
    </row>
    <row r="20" spans="2:11" ht="18" customHeight="1" x14ac:dyDescent="0.2">
      <c r="C20" s="25" t="s">
        <v>66</v>
      </c>
      <c r="D20" s="30">
        <v>615.72</v>
      </c>
      <c r="E20" s="36">
        <f t="shared" si="0"/>
        <v>0.16582325866995593</v>
      </c>
    </row>
    <row r="21" spans="2:11" ht="18" customHeight="1" thickBot="1" x14ac:dyDescent="0.25">
      <c r="C21" s="31" t="s">
        <v>4</v>
      </c>
      <c r="D21" s="55">
        <f>SUM(D11:D20)</f>
        <v>3713.1099999999997</v>
      </c>
      <c r="E21" s="37">
        <f>SUM(E11:E20)</f>
        <v>1</v>
      </c>
    </row>
    <row r="22" spans="2:11" x14ac:dyDescent="0.2">
      <c r="C22" s="3" t="s">
        <v>101</v>
      </c>
    </row>
    <row r="23" spans="2:11" x14ac:dyDescent="0.2">
      <c r="C23" s="17" t="s">
        <v>109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2017-01-20T14:34:07Z</cp:lastPrinted>
  <dcterms:created xsi:type="dcterms:W3CDTF">2016-01-29T19:06:57Z</dcterms:created>
  <dcterms:modified xsi:type="dcterms:W3CDTF">2018-08-07T18:22:14Z</dcterms:modified>
</cp:coreProperties>
</file>