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90" windowHeight="9360" tabRatio="485" firstSheet="1" activeTab="3"/>
  </bookViews>
  <sheets>
    <sheet name="EDENORTE" sheetId="1" r:id="rId1"/>
    <sheet name="EDESUR" sheetId="2" r:id="rId2"/>
    <sheet name="EDEESTE" sheetId="3" r:id="rId3"/>
    <sheet name="ENERGIA Y POTENCIA EDES 2019" sheetId="4" r:id="rId4"/>
    <sheet name="ENERGIA Y POTENCIA EDES-2018" sheetId="5" r:id="rId5"/>
    <sheet name="ENERGIA Y POTENCIA EDES 2017" sheetId="6" r:id="rId6"/>
  </sheets>
  <externalReferences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restrella</author>
  </authors>
  <commentList>
    <comment ref="B7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4.xml><?xml version="1.0" encoding="utf-8"?>
<comments xmlns="http://schemas.openxmlformats.org/spreadsheetml/2006/main">
  <authors>
    <author>restrella</author>
  </authors>
  <commentList>
    <comment ref="B40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5.xml><?xml version="1.0" encoding="utf-8"?>
<comments xmlns="http://schemas.openxmlformats.org/spreadsheetml/2006/main">
  <authors>
    <author>restrella</author>
  </authors>
  <commentList>
    <comment ref="B40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6.xml><?xml version="1.0" encoding="utf-8"?>
<comments xmlns="http://schemas.openxmlformats.org/spreadsheetml/2006/main">
  <authors>
    <author>restrella</author>
  </authors>
  <commentList>
    <comment ref="B40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sharedStrings.xml><?xml version="1.0" encoding="utf-8"?>
<sst xmlns="http://schemas.openxmlformats.org/spreadsheetml/2006/main" count="635" uniqueCount="31">
  <si>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</si>
  <si>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</si>
  <si>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</si>
  <si>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</si>
  <si>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</si>
  <si>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</si>
  <si>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</si>
  <si>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</si>
  <si>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</si>
  <si>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</si>
  <si>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</si>
  <si>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</si>
  <si>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</si>
  <si>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</si>
  <si>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Energia (GWh)</t>
  </si>
  <si>
    <t>Potencia (MW)</t>
  </si>
  <si>
    <t>AYUNTAMIENTO</t>
  </si>
  <si>
    <t>GOBIERNO</t>
  </si>
  <si>
    <t>INDUSTRIAL</t>
  </si>
  <si>
    <t>COMERCIAL</t>
  </si>
  <si>
    <t>RESIDENCIAL</t>
  </si>
  <si>
    <t>TOTAL</t>
  </si>
  <si>
    <t xml:space="preserve"> </t>
  </si>
  <si>
    <t>EDENORTE DOMINICANA, S.A. (EDENORTE)</t>
  </si>
  <si>
    <t>EDESUR DOMINICANA, S.A. (EDESUR)</t>
  </si>
  <si>
    <t>EMPRESA DISTRIBUIDORA DE ELECTRICIDAD DEL ESTE, S.A. (EDEESTE)</t>
  </si>
  <si>
    <t xml:space="preserve">   </t>
  </si>
  <si>
    <t>ENERGIA Y POTENCIA FACTURADAS AÑO 2018</t>
  </si>
  <si>
    <t>ENERGIA Y POTENCIA FACTURADAS AÑO 2017</t>
  </si>
  <si>
    <t>DIRECCION FISCALIZACION MERCADO ELECTRICO MINORISTA</t>
  </si>
  <si>
    <t>ENERGIA Y POTENCIA FACTURADAS AÑO 2019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</si>
</sst>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.000"/>
    <numFmt numFmtId="185" formatCode="#,##0.0000"/>
    <numFmt numFmtId="186" formatCode="#,##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* #,##0_);_(* \(#,##0\);_(* &quot;-&quot;??_);_(@_)"/>
    <numFmt numFmtId="198" formatCode="0.0"/>
    <numFmt numFmtId="199" formatCode="_-[$€-2]* #,##0.00_-;\-[$€-2]* #,##0.00_-;_-[$€-2]* &quot;-&quot;??_-"/>
    <numFmt numFmtId="200" formatCode="&quot;RD$&quot;#,##0.00"/>
    <numFmt numFmtId="201" formatCode="#,##0.00;[Red]#,##0.00"/>
    <numFmt numFmtId="202" formatCode="[$-1C0A]dddd\,\ d\ &quot;de&quot;\ mmmm\ &quot;de&quot;\ yyyy"/>
    <numFmt numFmtId="203" formatCode="[$-1C0A]h:mm:ss\ AM/PM"/>
    <numFmt numFmtId="204" formatCode="_-* #,##0_-;\-* #,##0_-;_-* &quot;-&quot;??_-;_-@_-"/>
    <numFmt numFmtId="205" formatCode="#,##0.000000"/>
    <numFmt numFmtId="206" formatCode="#,##0.00000"/>
  </numFmts>
  <fonts count="51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2" fontId="0" fillId="0" borderId="0" xfId="0" applyNumberFormat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3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3" fillId="0" borderId="15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5" xfId="0" applyNumberFormat="1" applyFont="1" applyBorder="1" applyAlignment="1">
      <alignment horizontal="right"/>
    </xf>
    <xf numFmtId="43" fontId="3" fillId="0" borderId="0" xfId="49" applyNumberFormat="1" applyFont="1" applyAlignment="1">
      <alignment horizontal="right"/>
    </xf>
    <xf numFmtId="43" fontId="3" fillId="0" borderId="14" xfId="49" applyNumberFormat="1" applyFont="1" applyBorder="1" applyAlignment="1">
      <alignment horizontal="right"/>
    </xf>
    <xf numFmtId="171" fontId="0" fillId="0" borderId="0" xfId="49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49" applyNumberFormat="1" applyFont="1" applyAlignment="1">
      <alignment horizontal="right"/>
    </xf>
    <xf numFmtId="43" fontId="3" fillId="0" borderId="0" xfId="0" applyNumberFormat="1" applyFont="1" applyAlignment="1">
      <alignment vertical="center"/>
    </xf>
    <xf numFmtId="43" fontId="3" fillId="0" borderId="12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0" fillId="0" borderId="0" xfId="0" applyFont="1" applyAlignment="1">
      <alignment/>
    </xf>
    <xf numFmtId="2" fontId="49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204" fontId="7" fillId="0" borderId="0" xfId="49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14" fontId="2" fillId="34" borderId="24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17" fontId="2" fillId="33" borderId="24" xfId="0" applyNumberFormat="1" applyFont="1" applyFill="1" applyBorder="1" applyAlignment="1">
      <alignment horizontal="center"/>
    </xf>
    <xf numFmtId="17" fontId="2" fillId="33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" xfId="55"/>
    <cellStyle name="Normal 13" xfId="56"/>
    <cellStyle name="Normal 2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47625</xdr:rowOff>
    </xdr:from>
    <xdr:to>
      <xdr:col>3</xdr:col>
      <xdr:colOff>1028700</xdr:colOff>
      <xdr:row>6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09550"/>
          <a:ext cx="2190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142875</xdr:rowOff>
    </xdr:from>
    <xdr:to>
      <xdr:col>3</xdr:col>
      <xdr:colOff>1009650</xdr:colOff>
      <xdr:row>21</xdr:row>
      <xdr:rowOff>209550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3286125"/>
          <a:ext cx="2190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28575</xdr:rowOff>
    </xdr:from>
    <xdr:to>
      <xdr:col>3</xdr:col>
      <xdr:colOff>1019175</xdr:colOff>
      <xdr:row>38</xdr:row>
      <xdr:rowOff>19050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6477000"/>
          <a:ext cx="2190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47625</xdr:rowOff>
    </xdr:from>
    <xdr:to>
      <xdr:col>3</xdr:col>
      <xdr:colOff>1028700</xdr:colOff>
      <xdr:row>5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095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47625</xdr:rowOff>
    </xdr:from>
    <xdr:to>
      <xdr:col>3</xdr:col>
      <xdr:colOff>1019175</xdr:colOff>
      <xdr:row>21</xdr:row>
      <xdr:rowOff>171450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335280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33</xdr:row>
      <xdr:rowOff>76200</xdr:rowOff>
    </xdr:from>
    <xdr:to>
      <xdr:col>3</xdr:col>
      <xdr:colOff>1047750</xdr:colOff>
      <xdr:row>37</xdr:row>
      <xdr:rowOff>200025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6524625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3</xdr:col>
      <xdr:colOff>1000125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42875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17</xdr:row>
      <xdr:rowOff>47625</xdr:rowOff>
    </xdr:from>
    <xdr:to>
      <xdr:col>3</xdr:col>
      <xdr:colOff>1038225</xdr:colOff>
      <xdr:row>21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3352800"/>
          <a:ext cx="2181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33</xdr:row>
      <xdr:rowOff>47625</xdr:rowOff>
    </xdr:from>
    <xdr:to>
      <xdr:col>3</xdr:col>
      <xdr:colOff>1038225</xdr:colOff>
      <xdr:row>37</xdr:row>
      <xdr:rowOff>171450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6496050"/>
          <a:ext cx="2181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trella\Desktop\DATOS%20ESTADISTICOS\DATOS%20ESTADISTICOS%20PARA%20PAGINA%20WEB-ENERO-DICIEMBRE%202017\Energia%20y%20Potencia%20Facturadas-EDES-Enero-Diciembre%202017-PAGIN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ENORTE"/>
      <sheetName val="EDESUR"/>
      <sheetName val="EDEESTE"/>
      <sheetName val="ENERGIA Y POTENCIA EDES-2017"/>
    </sheetNames>
    <sheetDataSet>
      <sheetData sheetId="0">
        <row r="10">
          <cell r="C10">
            <v>6.589511</v>
          </cell>
          <cell r="D10">
            <v>19.250852000000002</v>
          </cell>
          <cell r="E10">
            <v>6.521131</v>
          </cell>
          <cell r="F10">
            <v>18.96611</v>
          </cell>
          <cell r="G10">
            <v>6.159858</v>
          </cell>
          <cell r="H10">
            <v>17.260726</v>
          </cell>
          <cell r="I10">
            <v>6.59</v>
          </cell>
          <cell r="J10">
            <v>18.56</v>
          </cell>
          <cell r="K10">
            <v>6.500866</v>
          </cell>
          <cell r="L10">
            <v>18.653786</v>
          </cell>
          <cell r="M10">
            <v>6.671383</v>
          </cell>
          <cell r="N10">
            <v>18.711008</v>
          </cell>
          <cell r="O10">
            <v>6.56641</v>
          </cell>
          <cell r="P10">
            <v>18.721884000000003</v>
          </cell>
          <cell r="Q10">
            <v>6.82</v>
          </cell>
          <cell r="R10">
            <v>18.78</v>
          </cell>
          <cell r="S10">
            <v>6.808365</v>
          </cell>
          <cell r="T10">
            <v>18.475596</v>
          </cell>
          <cell r="U10">
            <v>6.65</v>
          </cell>
          <cell r="V10">
            <v>18.69</v>
          </cell>
          <cell r="W10">
            <v>7.060458</v>
          </cell>
          <cell r="X10">
            <v>19.467359999999996</v>
          </cell>
          <cell r="Y10">
            <v>6.976256</v>
          </cell>
          <cell r="Z10">
            <v>19.805183999999997</v>
          </cell>
        </row>
        <row r="11">
          <cell r="C11">
            <v>16.755946</v>
          </cell>
          <cell r="D11">
            <v>56.52868899999999</v>
          </cell>
          <cell r="E11">
            <v>17.037163</v>
          </cell>
          <cell r="F11">
            <v>56.720207999999985</v>
          </cell>
          <cell r="G11">
            <v>16.812217</v>
          </cell>
          <cell r="H11">
            <v>61.512424</v>
          </cell>
          <cell r="I11">
            <v>18.83</v>
          </cell>
          <cell r="J11">
            <v>61.96</v>
          </cell>
          <cell r="K11">
            <v>17.831385</v>
          </cell>
          <cell r="L11">
            <v>62.32360399999999</v>
          </cell>
          <cell r="M11">
            <v>18.651897</v>
          </cell>
          <cell r="N11">
            <v>62.75022199999999</v>
          </cell>
          <cell r="O11">
            <v>19.738204</v>
          </cell>
          <cell r="P11">
            <v>58.639136</v>
          </cell>
          <cell r="Q11">
            <v>19.64</v>
          </cell>
          <cell r="R11">
            <v>58.89</v>
          </cell>
          <cell r="S11">
            <v>20.647331</v>
          </cell>
          <cell r="T11">
            <v>59.018941</v>
          </cell>
          <cell r="U11">
            <v>18.18</v>
          </cell>
          <cell r="V11">
            <v>59.43</v>
          </cell>
          <cell r="W11">
            <v>20.961537</v>
          </cell>
          <cell r="X11">
            <v>41.614092999999976</v>
          </cell>
          <cell r="Y11">
            <v>19.891416</v>
          </cell>
          <cell r="Z11">
            <v>59.049553</v>
          </cell>
        </row>
        <row r="12">
          <cell r="C12">
            <v>57.640889</v>
          </cell>
          <cell r="D12">
            <v>203.74686300000002</v>
          </cell>
          <cell r="E12">
            <v>54.317593</v>
          </cell>
          <cell r="F12">
            <v>202.78265200000004</v>
          </cell>
          <cell r="G12">
            <v>52.814137</v>
          </cell>
          <cell r="H12">
            <v>202.737694</v>
          </cell>
          <cell r="I12">
            <v>59.07</v>
          </cell>
          <cell r="J12">
            <v>202.6</v>
          </cell>
          <cell r="K12">
            <v>58.294697</v>
          </cell>
          <cell r="L12">
            <v>197.81240000000003</v>
          </cell>
          <cell r="M12">
            <v>63.870404</v>
          </cell>
          <cell r="N12">
            <v>199.36262900000003</v>
          </cell>
          <cell r="O12">
            <v>62.550403</v>
          </cell>
          <cell r="P12">
            <v>202.51571600000005</v>
          </cell>
          <cell r="Q12">
            <v>65.41</v>
          </cell>
          <cell r="R12">
            <v>202.15</v>
          </cell>
          <cell r="S12">
            <v>64.956916</v>
          </cell>
          <cell r="T12">
            <v>198.94043900000005</v>
          </cell>
          <cell r="U12">
            <v>60.65</v>
          </cell>
          <cell r="V12">
            <v>204.68</v>
          </cell>
          <cell r="W12">
            <v>66.332219</v>
          </cell>
          <cell r="X12">
            <v>204.56702400000006</v>
          </cell>
          <cell r="Y12">
            <v>59.651911</v>
          </cell>
          <cell r="Z12">
            <v>204.077982</v>
          </cell>
        </row>
        <row r="13">
          <cell r="C13">
            <v>30.198165</v>
          </cell>
          <cell r="D13">
            <v>42.987427</v>
          </cell>
          <cell r="E13">
            <v>28.21786</v>
          </cell>
          <cell r="F13">
            <v>42.98191</v>
          </cell>
          <cell r="G13">
            <v>28.324443</v>
          </cell>
          <cell r="H13">
            <v>43.177594000000006</v>
          </cell>
          <cell r="I13">
            <v>30.44</v>
          </cell>
          <cell r="J13">
            <v>43.79</v>
          </cell>
          <cell r="K13">
            <v>30.362806</v>
          </cell>
          <cell r="L13">
            <v>44.348889</v>
          </cell>
          <cell r="M13">
            <v>35.071177</v>
          </cell>
          <cell r="N13">
            <v>44.93955299999999</v>
          </cell>
          <cell r="O13">
            <v>35.276403</v>
          </cell>
          <cell r="P13">
            <v>45.800733</v>
          </cell>
          <cell r="Q13">
            <v>37.51</v>
          </cell>
          <cell r="R13">
            <v>46.45</v>
          </cell>
          <cell r="S13">
            <v>37.604358</v>
          </cell>
          <cell r="T13">
            <v>47.43866499999999</v>
          </cell>
          <cell r="U13">
            <v>35.54</v>
          </cell>
          <cell r="V13">
            <v>47.95</v>
          </cell>
          <cell r="W13">
            <v>36.975432</v>
          </cell>
          <cell r="X13">
            <v>47.96108300000003</v>
          </cell>
          <cell r="Y13">
            <v>33.600863</v>
          </cell>
          <cell r="Z13">
            <v>47.874263000000006</v>
          </cell>
        </row>
        <row r="14">
          <cell r="C14">
            <v>123.266235</v>
          </cell>
          <cell r="D14">
            <v>26.185867000000002</v>
          </cell>
          <cell r="E14">
            <v>115.642543</v>
          </cell>
          <cell r="F14">
            <v>26.211629000000006</v>
          </cell>
          <cell r="G14">
            <v>115.699342</v>
          </cell>
          <cell r="H14">
            <v>26.568618999999998</v>
          </cell>
          <cell r="I14">
            <v>122.93</v>
          </cell>
          <cell r="J14">
            <v>26.68</v>
          </cell>
          <cell r="K14">
            <v>124.048577</v>
          </cell>
          <cell r="L14">
            <v>27.010714</v>
          </cell>
          <cell r="M14">
            <v>140.136283</v>
          </cell>
          <cell r="N14">
            <v>27.355848000000005</v>
          </cell>
          <cell r="O14">
            <v>143.936793</v>
          </cell>
          <cell r="P14">
            <v>27.352752999999996</v>
          </cell>
          <cell r="Q14">
            <v>152.39</v>
          </cell>
          <cell r="R14">
            <v>28.26</v>
          </cell>
          <cell r="S14">
            <v>151.803434</v>
          </cell>
          <cell r="T14">
            <v>27.841625000000004</v>
          </cell>
          <cell r="U14">
            <v>143.59</v>
          </cell>
          <cell r="V14">
            <v>27.79</v>
          </cell>
          <cell r="W14">
            <v>142.405376</v>
          </cell>
          <cell r="X14">
            <v>27.934952</v>
          </cell>
          <cell r="Y14">
            <v>130.871004</v>
          </cell>
          <cell r="Z14">
            <v>27.780306999999993</v>
          </cell>
        </row>
      </sheetData>
      <sheetData sheetId="1">
        <row r="9">
          <cell r="C9">
            <v>4.989777</v>
          </cell>
          <cell r="D9">
            <v>17.076822999999997</v>
          </cell>
          <cell r="E9">
            <v>5.121133</v>
          </cell>
          <cell r="F9">
            <v>17.047712999999998</v>
          </cell>
          <cell r="G9">
            <v>10.934516</v>
          </cell>
          <cell r="H9">
            <v>17.1</v>
          </cell>
          <cell r="I9">
            <v>10.132993</v>
          </cell>
          <cell r="J9">
            <v>22.506469000000006</v>
          </cell>
          <cell r="K9">
            <v>9.98048</v>
          </cell>
          <cell r="L9">
            <v>36.55538500000001</v>
          </cell>
          <cell r="M9">
            <v>5.313235</v>
          </cell>
          <cell r="N9">
            <v>-7.529626999999999</v>
          </cell>
          <cell r="O9">
            <v>5.14735</v>
          </cell>
          <cell r="P9">
            <v>17.43</v>
          </cell>
          <cell r="Q9">
            <v>5.32</v>
          </cell>
          <cell r="R9">
            <v>17.21</v>
          </cell>
          <cell r="S9">
            <v>5.266713</v>
          </cell>
          <cell r="T9">
            <v>17.331416</v>
          </cell>
          <cell r="U9">
            <v>5.268958</v>
          </cell>
          <cell r="V9">
            <v>17.091292999999997</v>
          </cell>
          <cell r="W9">
            <v>5.288823</v>
          </cell>
          <cell r="X9">
            <v>17.308577</v>
          </cell>
          <cell r="Y9">
            <v>5.271866</v>
          </cell>
          <cell r="Z9">
            <v>17.264788999999997</v>
          </cell>
        </row>
        <row r="10">
          <cell r="C10">
            <v>232.43009597000008</v>
          </cell>
          <cell r="D10">
            <v>131.808807</v>
          </cell>
          <cell r="E10">
            <v>30.324229</v>
          </cell>
          <cell r="F10">
            <v>188.4880610000001</v>
          </cell>
          <cell r="G10">
            <v>30.310218</v>
          </cell>
          <cell r="H10">
            <v>116.1</v>
          </cell>
          <cell r="I10">
            <v>32.525428</v>
          </cell>
          <cell r="J10">
            <v>99.54290100000004</v>
          </cell>
          <cell r="K10">
            <v>30.330388</v>
          </cell>
          <cell r="L10">
            <v>133.52011699999994</v>
          </cell>
          <cell r="M10">
            <v>33.521697</v>
          </cell>
          <cell r="N10">
            <v>133.29244099999994</v>
          </cell>
          <cell r="O10">
            <v>34.330974</v>
          </cell>
          <cell r="P10">
            <v>133.83</v>
          </cell>
          <cell r="Q10">
            <v>36.08</v>
          </cell>
          <cell r="R10">
            <v>133.24</v>
          </cell>
          <cell r="S10">
            <v>36.332788</v>
          </cell>
          <cell r="T10">
            <v>133.983606</v>
          </cell>
          <cell r="U10">
            <v>33.953356</v>
          </cell>
          <cell r="V10">
            <v>133.94436299999998</v>
          </cell>
          <cell r="W10">
            <v>33.66815</v>
          </cell>
          <cell r="X10">
            <v>134.05053400000003</v>
          </cell>
          <cell r="Y10">
            <v>40.689317</v>
          </cell>
          <cell r="Z10">
            <v>174.55061899999998</v>
          </cell>
        </row>
        <row r="11">
          <cell r="C11">
            <v>88.755611</v>
          </cell>
          <cell r="D11">
            <v>321.29730200000006</v>
          </cell>
          <cell r="E11">
            <v>86.071409</v>
          </cell>
          <cell r="F11">
            <v>321.77125899999993</v>
          </cell>
          <cell r="G11">
            <v>87.852517</v>
          </cell>
          <cell r="H11">
            <v>316.29</v>
          </cell>
          <cell r="I11">
            <v>93.73753</v>
          </cell>
          <cell r="J11">
            <v>318.4292610000001</v>
          </cell>
          <cell r="K11">
            <v>90.479713</v>
          </cell>
          <cell r="L11">
            <v>323.772937</v>
          </cell>
          <cell r="M11">
            <v>101.620948</v>
          </cell>
          <cell r="N11">
            <v>335.148946</v>
          </cell>
          <cell r="O11">
            <v>106.269964</v>
          </cell>
          <cell r="P11">
            <v>340.75</v>
          </cell>
          <cell r="Q11">
            <v>107.96</v>
          </cell>
          <cell r="R11">
            <v>343.25</v>
          </cell>
          <cell r="S11">
            <v>106.877314</v>
          </cell>
          <cell r="T11">
            <v>345.66019199999994</v>
          </cell>
          <cell r="U11">
            <v>105.204836</v>
          </cell>
          <cell r="V11">
            <v>349.36509400000006</v>
          </cell>
          <cell r="W11">
            <v>109.903055</v>
          </cell>
          <cell r="X11">
            <v>344.292017</v>
          </cell>
          <cell r="Y11">
            <v>102.890501</v>
          </cell>
          <cell r="Z11">
            <v>319.6098119999999</v>
          </cell>
        </row>
        <row r="12">
          <cell r="C12">
            <v>38.840047</v>
          </cell>
          <cell r="D12">
            <v>110.79910700000005</v>
          </cell>
          <cell r="E12">
            <v>37.883933</v>
          </cell>
          <cell r="F12">
            <v>112.10967400000001</v>
          </cell>
          <cell r="G12">
            <v>38.602962</v>
          </cell>
          <cell r="H12">
            <v>113.78</v>
          </cell>
          <cell r="I12">
            <v>40.72047</v>
          </cell>
          <cell r="J12">
            <v>112.589498</v>
          </cell>
          <cell r="K12">
            <v>39.595944</v>
          </cell>
          <cell r="L12">
            <v>114.197995</v>
          </cell>
          <cell r="M12">
            <v>44.909371</v>
          </cell>
          <cell r="N12">
            <v>115.534864</v>
          </cell>
          <cell r="O12">
            <v>44.971722</v>
          </cell>
          <cell r="P12">
            <v>115.88</v>
          </cell>
          <cell r="Q12">
            <v>46.91</v>
          </cell>
          <cell r="R12">
            <v>115.37</v>
          </cell>
          <cell r="S12">
            <v>46.029338</v>
          </cell>
          <cell r="T12">
            <v>118.011688</v>
          </cell>
          <cell r="U12">
            <v>45.459308</v>
          </cell>
          <cell r="V12">
            <v>118.74954500000003</v>
          </cell>
          <cell r="W12">
            <v>44.733894</v>
          </cell>
          <cell r="X12">
            <v>118.172686</v>
          </cell>
          <cell r="Y12">
            <v>42.706955</v>
          </cell>
          <cell r="Z12">
            <v>107.06129999999999</v>
          </cell>
        </row>
        <row r="13">
          <cell r="C13">
            <v>117.162599</v>
          </cell>
          <cell r="D13">
            <v>56.372086</v>
          </cell>
          <cell r="E13">
            <v>109.290813</v>
          </cell>
          <cell r="F13">
            <v>56.396189</v>
          </cell>
          <cell r="G13">
            <v>113.446701</v>
          </cell>
          <cell r="H13">
            <v>56.86</v>
          </cell>
          <cell r="I13">
            <v>116.508539</v>
          </cell>
          <cell r="J13">
            <v>57.011401000000006</v>
          </cell>
          <cell r="K13">
            <v>116.703411</v>
          </cell>
          <cell r="L13">
            <v>52.13435200000001</v>
          </cell>
          <cell r="M13">
            <v>129.971586</v>
          </cell>
          <cell r="N13">
            <v>49.77818299999999</v>
          </cell>
          <cell r="O13">
            <v>130.063636</v>
          </cell>
          <cell r="P13">
            <v>46.38</v>
          </cell>
          <cell r="Q13">
            <v>136.17</v>
          </cell>
          <cell r="R13">
            <v>48.31</v>
          </cell>
          <cell r="S13">
            <v>138.118017</v>
          </cell>
          <cell r="T13">
            <v>48.758958999999976</v>
          </cell>
          <cell r="U13">
            <v>137.019777</v>
          </cell>
          <cell r="V13">
            <v>48.823415000000004</v>
          </cell>
          <cell r="W13">
            <v>130.687956</v>
          </cell>
          <cell r="X13">
            <v>52.771100999999994</v>
          </cell>
          <cell r="Y13">
            <v>122.935046</v>
          </cell>
          <cell r="Z13">
            <v>51.316304</v>
          </cell>
        </row>
      </sheetData>
      <sheetData sheetId="2">
        <row r="9">
          <cell r="C9">
            <v>8.500906</v>
          </cell>
          <cell r="D9">
            <v>17.21098</v>
          </cell>
          <cell r="E9">
            <v>8.279688</v>
          </cell>
          <cell r="F9">
            <v>16.97036</v>
          </cell>
          <cell r="G9">
            <v>8.37457</v>
          </cell>
          <cell r="H9">
            <v>16.941650000000003</v>
          </cell>
          <cell r="I9">
            <v>8.17</v>
          </cell>
          <cell r="J9">
            <v>16.96</v>
          </cell>
          <cell r="K9">
            <v>8.23</v>
          </cell>
          <cell r="L9">
            <v>16.93</v>
          </cell>
          <cell r="M9">
            <v>8.5</v>
          </cell>
          <cell r="N9">
            <v>17</v>
          </cell>
          <cell r="O9">
            <v>8.49</v>
          </cell>
          <cell r="P9">
            <v>16.98</v>
          </cell>
          <cell r="Q9">
            <v>8.18372</v>
          </cell>
          <cell r="R9">
            <v>17.08879</v>
          </cell>
          <cell r="S9">
            <v>8.611747</v>
          </cell>
          <cell r="T9">
            <v>17.03064</v>
          </cell>
          <cell r="U9">
            <v>8.33</v>
          </cell>
          <cell r="V9">
            <v>16.94</v>
          </cell>
          <cell r="W9">
            <v>8.317196</v>
          </cell>
          <cell r="X9">
            <v>42.51906</v>
          </cell>
          <cell r="Y9">
            <v>8.668635</v>
          </cell>
          <cell r="Z9">
            <v>17.288700000000002</v>
          </cell>
        </row>
        <row r="10">
          <cell r="C10">
            <v>29.491615</v>
          </cell>
          <cell r="D10">
            <v>80.24485999999997</v>
          </cell>
          <cell r="E10">
            <v>30.801775</v>
          </cell>
          <cell r="F10">
            <v>81.11247999999996</v>
          </cell>
          <cell r="G10">
            <v>31.558796</v>
          </cell>
          <cell r="H10">
            <v>80.50611999999997</v>
          </cell>
          <cell r="I10">
            <v>31.9</v>
          </cell>
          <cell r="J10">
            <v>80.47</v>
          </cell>
          <cell r="K10">
            <v>31.19</v>
          </cell>
          <cell r="L10">
            <v>82</v>
          </cell>
          <cell r="M10">
            <v>34.2</v>
          </cell>
          <cell r="N10">
            <v>80.64</v>
          </cell>
          <cell r="O10">
            <v>33.65</v>
          </cell>
          <cell r="P10">
            <v>79.6</v>
          </cell>
          <cell r="Q10">
            <v>32.175736</v>
          </cell>
          <cell r="R10">
            <v>82.46941000000001</v>
          </cell>
          <cell r="S10">
            <v>33.448811</v>
          </cell>
          <cell r="T10">
            <v>97.85893999999999</v>
          </cell>
          <cell r="U10">
            <v>32.18</v>
          </cell>
          <cell r="V10">
            <v>80.23</v>
          </cell>
          <cell r="W10">
            <v>31.835783</v>
          </cell>
          <cell r="X10">
            <v>81.69099000000001</v>
          </cell>
          <cell r="Y10">
            <v>34.381868</v>
          </cell>
          <cell r="Z10">
            <v>80.28723000000001</v>
          </cell>
        </row>
        <row r="11">
          <cell r="C11">
            <v>48.25576</v>
          </cell>
          <cell r="D11">
            <v>182.50291000000007</v>
          </cell>
          <cell r="E11">
            <v>45.124833</v>
          </cell>
          <cell r="F11">
            <v>183.03973000000008</v>
          </cell>
          <cell r="G11">
            <v>50.847806</v>
          </cell>
          <cell r="H11">
            <v>183.44520000000006</v>
          </cell>
          <cell r="I11">
            <v>50.07</v>
          </cell>
          <cell r="J11">
            <v>181.81</v>
          </cell>
          <cell r="K11">
            <v>51.67</v>
          </cell>
          <cell r="L11">
            <v>182.68</v>
          </cell>
          <cell r="M11">
            <v>54.95</v>
          </cell>
          <cell r="N11">
            <v>180.45</v>
          </cell>
          <cell r="O11">
            <v>54.37</v>
          </cell>
          <cell r="P11">
            <v>181.05</v>
          </cell>
          <cell r="Q11">
            <v>54.709034</v>
          </cell>
          <cell r="R11">
            <v>183.50902</v>
          </cell>
          <cell r="S11">
            <v>49.638596</v>
          </cell>
          <cell r="T11">
            <v>182.63159000000007</v>
          </cell>
          <cell r="U11">
            <v>54.9</v>
          </cell>
          <cell r="V11">
            <v>184.22</v>
          </cell>
          <cell r="W11">
            <v>54.103905</v>
          </cell>
          <cell r="X11">
            <v>188.15013000000002</v>
          </cell>
          <cell r="Y11">
            <v>51.419801</v>
          </cell>
          <cell r="Z11">
            <v>188.09986999999998</v>
          </cell>
        </row>
        <row r="12">
          <cell r="C12">
            <v>21.049389</v>
          </cell>
          <cell r="D12">
            <v>1.3711400000000002</v>
          </cell>
          <cell r="E12">
            <v>19.969949</v>
          </cell>
          <cell r="F12">
            <v>1.27797</v>
          </cell>
          <cell r="G12">
            <v>19.686442</v>
          </cell>
          <cell r="H12">
            <v>1.4428</v>
          </cell>
          <cell r="I12">
            <v>21.4</v>
          </cell>
          <cell r="J12">
            <v>1.27</v>
          </cell>
          <cell r="K12">
            <v>21.22</v>
          </cell>
          <cell r="L12">
            <v>1.28</v>
          </cell>
          <cell r="M12">
            <v>23.23</v>
          </cell>
          <cell r="N12">
            <v>1.28</v>
          </cell>
          <cell r="O12">
            <v>22.85</v>
          </cell>
          <cell r="P12">
            <v>1.22</v>
          </cell>
          <cell r="Q12">
            <v>23.455005</v>
          </cell>
          <cell r="R12">
            <v>0.7582900000000002</v>
          </cell>
          <cell r="S12">
            <v>22.570364</v>
          </cell>
          <cell r="T12">
            <v>0.5554199999999999</v>
          </cell>
          <cell r="U12">
            <v>20.85</v>
          </cell>
          <cell r="V12">
            <v>0.56</v>
          </cell>
          <cell r="W12">
            <v>21.34891</v>
          </cell>
          <cell r="X12">
            <v>0.92401</v>
          </cell>
          <cell r="Y12">
            <v>20.948807</v>
          </cell>
          <cell r="Z12">
            <v>0.90677</v>
          </cell>
        </row>
        <row r="13">
          <cell r="C13">
            <v>84.847245</v>
          </cell>
          <cell r="D13">
            <v>0</v>
          </cell>
          <cell r="E13">
            <v>78.577873</v>
          </cell>
          <cell r="F13">
            <v>0</v>
          </cell>
          <cell r="G13">
            <v>77.860531</v>
          </cell>
          <cell r="H13">
            <v>0</v>
          </cell>
          <cell r="I13">
            <v>85.57</v>
          </cell>
          <cell r="J13">
            <v>0</v>
          </cell>
          <cell r="K13">
            <v>86.23</v>
          </cell>
          <cell r="L13">
            <v>0</v>
          </cell>
          <cell r="M13">
            <v>94.7</v>
          </cell>
          <cell r="N13">
            <v>0</v>
          </cell>
          <cell r="O13">
            <v>95.85</v>
          </cell>
          <cell r="P13">
            <v>0</v>
          </cell>
          <cell r="Q13">
            <v>101.324921</v>
          </cell>
          <cell r="R13">
            <v>0</v>
          </cell>
          <cell r="S13">
            <v>100.920651</v>
          </cell>
          <cell r="T13">
            <v>0</v>
          </cell>
          <cell r="U13">
            <v>91.15</v>
          </cell>
          <cell r="V13">
            <v>0</v>
          </cell>
          <cell r="W13">
            <v>91.890485</v>
          </cell>
          <cell r="X13">
            <v>0</v>
          </cell>
          <cell r="Y13">
            <v>88.858185</v>
          </cell>
          <cell r="Z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27"/>
  <sheetViews>
    <sheetView zoomScale="73" zoomScaleNormal="73" zoomScalePageLayoutView="0" workbookViewId="0" topLeftCell="F1">
      <selection activeCell="G15" sqref="G15"/>
    </sheetView>
  </sheetViews>
  <sheetFormatPr defaultColWidth="11.421875" defaultRowHeight="12.75"/>
  <cols>
    <col min="1" max="1" width="4.28125" style="0" customWidth="1"/>
    <col min="2" max="2" width="18.57421875" style="0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  <col min="41" max="41" width="13.00390625" style="0" bestFit="1" customWidth="1"/>
    <col min="47" max="47" width="13.00390625" style="0" bestFit="1" customWidth="1"/>
    <col min="53" max="53" width="12.28125" style="0" bestFit="1" customWidth="1"/>
    <col min="59" max="59" width="12.28125" style="0" bestFit="1" customWidth="1"/>
  </cols>
  <sheetData>
    <row r="3" ht="12.75">
      <c r="U3" s="62" t="s">
        <v>26</v>
      </c>
    </row>
    <row r="4" spans="2:28" ht="20.25">
      <c r="B4" s="83" t="s">
        <v>29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2:28" ht="20.25">
      <c r="B5" s="83" t="s">
        <v>23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2:28" ht="18">
      <c r="B6" s="84" t="s">
        <v>30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ht="13.5" thickBot="1"/>
    <row r="8" spans="2:28" ht="15.75" thickBot="1">
      <c r="B8" s="85" t="s">
        <v>0</v>
      </c>
      <c r="C8" s="81" t="s">
        <v>1</v>
      </c>
      <c r="D8" s="82"/>
      <c r="E8" s="81" t="s">
        <v>2</v>
      </c>
      <c r="F8" s="82"/>
      <c r="G8" s="81" t="s">
        <v>3</v>
      </c>
      <c r="H8" s="82"/>
      <c r="I8" s="81" t="s">
        <v>4</v>
      </c>
      <c r="J8" s="82"/>
      <c r="K8" s="81" t="s">
        <v>5</v>
      </c>
      <c r="L8" s="82"/>
      <c r="M8" s="81" t="s">
        <v>6</v>
      </c>
      <c r="N8" s="82"/>
      <c r="O8" s="81" t="s">
        <v>7</v>
      </c>
      <c r="P8" s="82"/>
      <c r="Q8" s="81" t="s">
        <v>8</v>
      </c>
      <c r="R8" s="82"/>
      <c r="S8" s="81" t="s">
        <v>9</v>
      </c>
      <c r="T8" s="82"/>
      <c r="U8" s="81" t="s">
        <v>10</v>
      </c>
      <c r="V8" s="82"/>
      <c r="W8" s="81" t="s">
        <v>11</v>
      </c>
      <c r="X8" s="82"/>
      <c r="Y8" s="81" t="s">
        <v>12</v>
      </c>
      <c r="Z8" s="82"/>
      <c r="AA8" s="79" t="s">
        <v>13</v>
      </c>
      <c r="AB8" s="80"/>
    </row>
    <row r="9" spans="2:28" ht="15.75" thickBot="1">
      <c r="B9" s="86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8.083581</v>
      </c>
      <c r="D10" s="28">
        <v>22.591352000000004</v>
      </c>
      <c r="E10" s="28">
        <v>8.060061</v>
      </c>
      <c r="F10" s="33">
        <v>22.638042000000006</v>
      </c>
      <c r="G10" s="32"/>
      <c r="H10" s="37"/>
      <c r="I10" s="67"/>
      <c r="J10" s="68"/>
      <c r="K10" s="58"/>
      <c r="L10" s="4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60"/>
      <c r="Z10" s="37"/>
      <c r="AA10" s="47">
        <f aca="true" t="shared" si="0" ref="AA10:AB14">C10+E10+G10+I10+K10+M10+O10+Q10+S10+U10+W10+Y10</f>
        <v>16.143642</v>
      </c>
      <c r="AB10" s="32">
        <f t="shared" si="0"/>
        <v>45.22939400000001</v>
      </c>
    </row>
    <row r="11" spans="2:28" ht="15" thickBot="1">
      <c r="B11" s="4" t="s">
        <v>17</v>
      </c>
      <c r="C11" s="29">
        <v>19.447068</v>
      </c>
      <c r="D11" s="29">
        <v>62.30487299999999</v>
      </c>
      <c r="E11" s="29">
        <v>20.473909</v>
      </c>
      <c r="F11" s="38">
        <v>61.953275999999995</v>
      </c>
      <c r="G11" s="29"/>
      <c r="H11" s="37"/>
      <c r="I11" s="67"/>
      <c r="J11" s="69"/>
      <c r="K11" s="58"/>
      <c r="L11" s="48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60"/>
      <c r="Z11" s="37"/>
      <c r="AA11" s="47">
        <f t="shared" si="0"/>
        <v>39.920977</v>
      </c>
      <c r="AB11" s="32">
        <f t="shared" si="0"/>
        <v>124.25814899999999</v>
      </c>
    </row>
    <row r="12" spans="2:28" ht="15" thickBot="1">
      <c r="B12" s="4" t="s">
        <v>18</v>
      </c>
      <c r="C12" s="29">
        <v>66.873136</v>
      </c>
      <c r="D12" s="29">
        <v>234.16020500000002</v>
      </c>
      <c r="E12" s="29">
        <v>65.836138</v>
      </c>
      <c r="F12" s="38">
        <v>224.186701</v>
      </c>
      <c r="G12" s="29"/>
      <c r="H12" s="37"/>
      <c r="I12" s="67"/>
      <c r="J12" s="69"/>
      <c r="K12" s="58"/>
      <c r="L12" s="4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60"/>
      <c r="Z12" s="37"/>
      <c r="AA12" s="47">
        <f t="shared" si="0"/>
        <v>132.709274</v>
      </c>
      <c r="AB12" s="32">
        <f t="shared" si="0"/>
        <v>458.346906</v>
      </c>
    </row>
    <row r="13" spans="2:28" ht="15" thickBot="1">
      <c r="B13" s="4" t="s">
        <v>19</v>
      </c>
      <c r="C13" s="29">
        <v>38.982345</v>
      </c>
      <c r="D13" s="29">
        <v>57.83505400000001</v>
      </c>
      <c r="E13" s="29">
        <v>38.01995</v>
      </c>
      <c r="F13" s="38">
        <v>58.513892000000006</v>
      </c>
      <c r="G13" s="29"/>
      <c r="H13" s="37"/>
      <c r="I13" s="67"/>
      <c r="J13" s="69"/>
      <c r="K13" s="58"/>
      <c r="L13" s="48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60"/>
      <c r="Z13" s="37"/>
      <c r="AA13" s="47">
        <f t="shared" si="0"/>
        <v>77.002295</v>
      </c>
      <c r="AB13" s="51">
        <f t="shared" si="0"/>
        <v>116.34894600000001</v>
      </c>
    </row>
    <row r="14" spans="2:28" ht="15" thickBot="1">
      <c r="B14" s="5" t="s">
        <v>20</v>
      </c>
      <c r="C14" s="30">
        <v>135.955677</v>
      </c>
      <c r="D14" s="30">
        <v>7.299168999999999</v>
      </c>
      <c r="E14" s="30">
        <v>131.065491</v>
      </c>
      <c r="F14" s="44">
        <v>6.316316</v>
      </c>
      <c r="G14" s="30">
        <v>0</v>
      </c>
      <c r="H14" s="43">
        <v>0</v>
      </c>
      <c r="I14" s="56">
        <v>0</v>
      </c>
      <c r="J14" s="43">
        <v>0</v>
      </c>
      <c r="K14" s="56">
        <v>0</v>
      </c>
      <c r="L14" s="49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61">
        <v>0</v>
      </c>
      <c r="Z14" s="43">
        <v>0</v>
      </c>
      <c r="AA14" s="51">
        <f t="shared" si="0"/>
        <v>267.021168</v>
      </c>
      <c r="AB14" s="51">
        <f t="shared" si="0"/>
        <v>13.615485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269.341807</v>
      </c>
      <c r="D16" s="51">
        <f>SUM(D10:D14)</f>
        <v>384.19065300000005</v>
      </c>
      <c r="E16" s="51">
        <f>SUM(E10:E14)</f>
        <v>263.455549</v>
      </c>
      <c r="F16" s="51">
        <f>SUM(F10:F15)</f>
        <v>373.60822699999994</v>
      </c>
      <c r="G16" s="59">
        <f>+G10+G11+G12+G13+G14</f>
        <v>0</v>
      </c>
      <c r="H16" s="51">
        <f aca="true" t="shared" si="1" ref="H16:M16">SUM(H10:H14)</f>
        <v>0</v>
      </c>
      <c r="I16" s="51">
        <f t="shared" si="1"/>
        <v>0</v>
      </c>
      <c r="J16" s="51">
        <f t="shared" si="1"/>
        <v>0</v>
      </c>
      <c r="K16" s="51">
        <f t="shared" si="1"/>
        <v>0</v>
      </c>
      <c r="L16" s="51">
        <f t="shared" si="1"/>
        <v>0</v>
      </c>
      <c r="M16" s="51">
        <f t="shared" si="1"/>
        <v>0</v>
      </c>
      <c r="N16" s="51">
        <f>SUM(N10:N15)</f>
        <v>0</v>
      </c>
      <c r="O16" s="51">
        <f>SUM(O10:O15)</f>
        <v>0</v>
      </c>
      <c r="P16" s="59">
        <f>SUM(P10:P15)</f>
        <v>0</v>
      </c>
      <c r="Q16" s="51">
        <f>SUM(Q10:Q15)</f>
        <v>0</v>
      </c>
      <c r="R16" s="51">
        <f aca="true" t="shared" si="2" ref="R16:Z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0</v>
      </c>
      <c r="AA16" s="51">
        <f>SUM(AA10:AA14)</f>
        <v>532.797356</v>
      </c>
      <c r="AB16" s="51">
        <f>SUM(AB10:AB14)</f>
        <v>757.79888</v>
      </c>
    </row>
    <row r="23" spans="21:23" ht="15">
      <c r="U23" s="76"/>
      <c r="V23" s="77"/>
      <c r="W23" s="78"/>
    </row>
    <row r="24" spans="21:23" ht="15">
      <c r="U24" s="76"/>
      <c r="V24" s="77"/>
      <c r="W24" s="78"/>
    </row>
    <row r="25" spans="21:23" ht="15">
      <c r="U25" s="76"/>
      <c r="V25" s="77"/>
      <c r="W25" s="78"/>
    </row>
    <row r="26" spans="21:23" ht="15">
      <c r="U26" s="76"/>
      <c r="V26" s="77"/>
      <c r="W26" s="78"/>
    </row>
    <row r="27" spans="21:23" ht="15">
      <c r="U27" s="76"/>
      <c r="V27" s="77"/>
      <c r="W27" s="78"/>
    </row>
  </sheetData>
  <sheetProtection/>
  <mergeCells count="17">
    <mergeCell ref="B4:AB4"/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AA8:AB8"/>
    <mergeCell ref="O8:P8"/>
    <mergeCell ref="Q8:R8"/>
    <mergeCell ref="S8:T8"/>
    <mergeCell ref="U8:V8"/>
    <mergeCell ref="W8:X8"/>
    <mergeCell ref="Y8:Z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B22"/>
  <sheetViews>
    <sheetView zoomScale="82" zoomScaleNormal="82" workbookViewId="0" topLeftCell="F1">
      <selection activeCell="G19" sqref="G19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6.0039062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3" spans="2:28" ht="20.25">
      <c r="B3" s="83" t="s">
        <v>29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2:28" ht="20.25">
      <c r="B4" s="83" t="s">
        <v>24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2:28" ht="18">
      <c r="B5" s="84" t="s">
        <v>30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</row>
    <row r="6" ht="13.5" thickBot="1"/>
    <row r="7" spans="2:28" ht="15.75" thickBot="1">
      <c r="B7" s="85" t="s">
        <v>0</v>
      </c>
      <c r="C7" s="81" t="s">
        <v>1</v>
      </c>
      <c r="D7" s="82"/>
      <c r="E7" s="81" t="s">
        <v>2</v>
      </c>
      <c r="F7" s="82"/>
      <c r="G7" s="81" t="s">
        <v>3</v>
      </c>
      <c r="H7" s="82"/>
      <c r="I7" s="81" t="s">
        <v>4</v>
      </c>
      <c r="J7" s="82"/>
      <c r="K7" s="81" t="s">
        <v>5</v>
      </c>
      <c r="L7" s="82"/>
      <c r="M7" s="81" t="s">
        <v>6</v>
      </c>
      <c r="N7" s="82"/>
      <c r="O7" s="81" t="s">
        <v>7</v>
      </c>
      <c r="P7" s="82"/>
      <c r="Q7" s="81" t="s">
        <v>8</v>
      </c>
      <c r="R7" s="82"/>
      <c r="S7" s="81" t="s">
        <v>9</v>
      </c>
      <c r="T7" s="82"/>
      <c r="U7" s="81" t="s">
        <v>10</v>
      </c>
      <c r="V7" s="82"/>
      <c r="W7" s="81" t="s">
        <v>11</v>
      </c>
      <c r="X7" s="82"/>
      <c r="Y7" s="81" t="s">
        <v>12</v>
      </c>
      <c r="Z7" s="82"/>
      <c r="AA7" s="79" t="s">
        <v>13</v>
      </c>
      <c r="AB7" s="80"/>
    </row>
    <row r="8" spans="2:28" ht="15.75" thickBot="1">
      <c r="B8" s="86"/>
      <c r="C8" s="1" t="s">
        <v>14</v>
      </c>
      <c r="D8" s="2" t="s">
        <v>15</v>
      </c>
      <c r="E8" s="1" t="s">
        <v>14</v>
      </c>
      <c r="F8" s="2" t="s">
        <v>15</v>
      </c>
      <c r="G8" s="1" t="s">
        <v>14</v>
      </c>
      <c r="H8" s="2" t="s">
        <v>15</v>
      </c>
      <c r="I8" s="1" t="s">
        <v>14</v>
      </c>
      <c r="J8" s="2" t="s">
        <v>15</v>
      </c>
      <c r="K8" s="1" t="s">
        <v>14</v>
      </c>
      <c r="L8" s="2" t="s">
        <v>15</v>
      </c>
      <c r="M8" s="1" t="s">
        <v>14</v>
      </c>
      <c r="N8" s="2" t="s">
        <v>15</v>
      </c>
      <c r="O8" s="1" t="s">
        <v>14</v>
      </c>
      <c r="P8" s="2" t="s">
        <v>15</v>
      </c>
      <c r="Q8" s="1" t="s">
        <v>14</v>
      </c>
      <c r="R8" s="2" t="s">
        <v>15</v>
      </c>
      <c r="S8" s="1" t="s">
        <v>14</v>
      </c>
      <c r="T8" s="2" t="s">
        <v>15</v>
      </c>
      <c r="U8" s="1" t="s">
        <v>14</v>
      </c>
      <c r="V8" s="2" t="s">
        <v>15</v>
      </c>
      <c r="W8" s="1" t="s">
        <v>14</v>
      </c>
      <c r="X8" s="2" t="s">
        <v>15</v>
      </c>
      <c r="Y8" s="1" t="s">
        <v>14</v>
      </c>
      <c r="Z8" s="2" t="s">
        <v>15</v>
      </c>
      <c r="AA8" s="11" t="s">
        <v>14</v>
      </c>
      <c r="AB8" s="12" t="s">
        <v>15</v>
      </c>
    </row>
    <row r="9" spans="2:28" ht="15" thickBot="1">
      <c r="B9" s="3" t="s">
        <v>16</v>
      </c>
      <c r="C9" s="52">
        <v>5.486072</v>
      </c>
      <c r="D9" s="52">
        <v>18.137679</v>
      </c>
      <c r="E9" s="28">
        <v>5.298475</v>
      </c>
      <c r="F9" s="33">
        <v>18.127074999999998</v>
      </c>
      <c r="G9" s="32"/>
      <c r="H9" s="55"/>
      <c r="I9" s="37"/>
      <c r="J9" s="32"/>
      <c r="K9" s="38"/>
      <c r="L9" s="38"/>
      <c r="M9" s="32"/>
      <c r="N9" s="17"/>
      <c r="O9" s="38"/>
      <c r="P9" s="32"/>
      <c r="Q9" s="37"/>
      <c r="R9" s="32"/>
      <c r="S9" s="37"/>
      <c r="T9" s="32"/>
      <c r="U9" s="29"/>
      <c r="V9" s="37"/>
      <c r="W9" s="16"/>
      <c r="X9" s="17"/>
      <c r="Y9" s="16"/>
      <c r="Z9" s="22"/>
      <c r="AA9" s="49">
        <f aca="true" t="shared" si="0" ref="AA9:AB13">+C9+E9+G9+I9+K9+M9+O9+Q9+S9+U9+W9+Y9</f>
        <v>10.784547</v>
      </c>
      <c r="AB9" s="43">
        <f t="shared" si="0"/>
        <v>36.264753999999996</v>
      </c>
    </row>
    <row r="10" spans="2:28" ht="15" thickBot="1">
      <c r="B10" s="4" t="s">
        <v>17</v>
      </c>
      <c r="C10" s="53">
        <v>34.728574</v>
      </c>
      <c r="D10" s="53">
        <v>134.663726</v>
      </c>
      <c r="E10" s="29">
        <v>34.781987</v>
      </c>
      <c r="F10" s="38">
        <v>134.32366300000004</v>
      </c>
      <c r="G10" s="37"/>
      <c r="H10" s="55"/>
      <c r="I10" s="37"/>
      <c r="J10" s="37"/>
      <c r="K10" s="38"/>
      <c r="L10" s="38"/>
      <c r="M10" s="37"/>
      <c r="N10" s="37"/>
      <c r="O10" s="38"/>
      <c r="P10" s="37"/>
      <c r="Q10" s="37"/>
      <c r="R10" s="37"/>
      <c r="S10" s="37"/>
      <c r="T10" s="37"/>
      <c r="U10" s="29"/>
      <c r="V10" s="37"/>
      <c r="W10" s="16"/>
      <c r="X10" s="18"/>
      <c r="Y10" s="16"/>
      <c r="Z10" s="16"/>
      <c r="AA10" s="49">
        <f t="shared" si="0"/>
        <v>69.510561</v>
      </c>
      <c r="AB10" s="43">
        <f t="shared" si="0"/>
        <v>268.987389</v>
      </c>
    </row>
    <row r="11" spans="2:28" ht="15" thickBot="1">
      <c r="B11" s="4" t="s">
        <v>18</v>
      </c>
      <c r="C11" s="53">
        <v>109.417873</v>
      </c>
      <c r="D11" s="53">
        <v>371.51154599999995</v>
      </c>
      <c r="E11" s="29">
        <v>112.977826</v>
      </c>
      <c r="F11" s="38">
        <v>377.5047409999999</v>
      </c>
      <c r="G11" s="37"/>
      <c r="H11" s="55"/>
      <c r="I11" s="37"/>
      <c r="J11" s="37"/>
      <c r="K11" s="38"/>
      <c r="L11" s="38"/>
      <c r="M11" s="37"/>
      <c r="N11" s="37"/>
      <c r="O11" s="38"/>
      <c r="P11" s="37"/>
      <c r="Q11" s="37"/>
      <c r="R11" s="37"/>
      <c r="S11" s="37"/>
      <c r="T11" s="37"/>
      <c r="U11" s="29"/>
      <c r="V11" s="37"/>
      <c r="W11" s="23"/>
      <c r="X11" s="24"/>
      <c r="Y11" s="23"/>
      <c r="Z11" s="25"/>
      <c r="AA11" s="49">
        <f t="shared" si="0"/>
        <v>222.39569899999998</v>
      </c>
      <c r="AB11" s="43">
        <f t="shared" si="0"/>
        <v>749.0162869999999</v>
      </c>
    </row>
    <row r="12" spans="2:28" ht="15" thickBot="1">
      <c r="B12" s="4" t="s">
        <v>19</v>
      </c>
      <c r="C12" s="53">
        <v>40.769118</v>
      </c>
      <c r="D12" s="53">
        <v>84.27412800000009</v>
      </c>
      <c r="E12" s="29">
        <v>39.42628</v>
      </c>
      <c r="F12" s="38">
        <v>84.55156599999992</v>
      </c>
      <c r="G12" s="37"/>
      <c r="H12" s="55"/>
      <c r="I12" s="37"/>
      <c r="J12" s="37"/>
      <c r="K12" s="38"/>
      <c r="L12" s="38"/>
      <c r="M12" s="37"/>
      <c r="N12" s="37"/>
      <c r="O12" s="38"/>
      <c r="P12" s="37"/>
      <c r="Q12" s="37"/>
      <c r="R12" s="37"/>
      <c r="S12" s="37"/>
      <c r="T12" s="37"/>
      <c r="U12" s="29"/>
      <c r="V12" s="37"/>
      <c r="W12" s="16"/>
      <c r="X12" s="18"/>
      <c r="Y12" s="16"/>
      <c r="Z12" s="16"/>
      <c r="AA12" s="49">
        <f t="shared" si="0"/>
        <v>80.195398</v>
      </c>
      <c r="AB12" s="43">
        <f t="shared" si="0"/>
        <v>168.825694</v>
      </c>
    </row>
    <row r="13" spans="2:28" ht="15" thickBot="1">
      <c r="B13" s="5" t="s">
        <v>20</v>
      </c>
      <c r="C13" s="54">
        <v>128.592248</v>
      </c>
      <c r="D13" s="54">
        <v>36.522864</v>
      </c>
      <c r="E13" s="30">
        <v>120.954798</v>
      </c>
      <c r="F13" s="44">
        <v>36.31768700000001</v>
      </c>
      <c r="G13" s="43">
        <v>0</v>
      </c>
      <c r="H13" s="56">
        <v>0</v>
      </c>
      <c r="I13" s="43">
        <v>0</v>
      </c>
      <c r="J13" s="43">
        <v>0</v>
      </c>
      <c r="K13" s="44">
        <v>0</v>
      </c>
      <c r="L13" s="44">
        <v>0</v>
      </c>
      <c r="M13" s="43">
        <v>0</v>
      </c>
      <c r="N13" s="43">
        <v>0</v>
      </c>
      <c r="O13" s="44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30">
        <v>0</v>
      </c>
      <c r="V13" s="43">
        <v>0</v>
      </c>
      <c r="W13" s="19">
        <v>0</v>
      </c>
      <c r="X13" s="20">
        <v>0</v>
      </c>
      <c r="Y13" s="19">
        <v>0</v>
      </c>
      <c r="Z13" s="19">
        <v>0</v>
      </c>
      <c r="AA13" s="49">
        <f t="shared" si="0"/>
        <v>249.54704600000002</v>
      </c>
      <c r="AB13" s="43">
        <f t="shared" si="0"/>
        <v>72.840551</v>
      </c>
    </row>
    <row r="14" spans="2:28" ht="15" thickBot="1">
      <c r="B14" s="6"/>
      <c r="C14" s="50"/>
      <c r="D14" s="50"/>
      <c r="E14" s="50"/>
      <c r="F14" s="5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8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SUM(C9:C13)</f>
        <v>318.993885</v>
      </c>
      <c r="D15" s="51">
        <f>SUM(D9:D13)</f>
        <v>645.109943</v>
      </c>
      <c r="E15" s="51">
        <f>SUM(E9:E13)</f>
        <v>313.439366</v>
      </c>
      <c r="F15" s="51">
        <f>SUM(F9:F13)</f>
        <v>650.8247319999998</v>
      </c>
      <c r="G15" s="51">
        <f>SUM(G9:G13)</f>
        <v>0</v>
      </c>
      <c r="H15" s="51">
        <f>SUM(H9:H14)</f>
        <v>0</v>
      </c>
      <c r="I15" s="51">
        <f>SUM(I9:I14)</f>
        <v>0</v>
      </c>
      <c r="J15" s="51">
        <f>SUM(J9:J14)</f>
        <v>0</v>
      </c>
      <c r="K15" s="51">
        <f>SUM(K9:K14)</f>
        <v>0</v>
      </c>
      <c r="L15" s="51">
        <f>SUM(L9:L14)</f>
        <v>0</v>
      </c>
      <c r="M15" s="51">
        <f aca="true" t="shared" si="1" ref="M15:S15">SUM(M9:M13)</f>
        <v>0</v>
      </c>
      <c r="N15" s="51">
        <f t="shared" si="1"/>
        <v>0</v>
      </c>
      <c r="O15" s="51">
        <f t="shared" si="1"/>
        <v>0</v>
      </c>
      <c r="P15" s="51">
        <f t="shared" si="1"/>
        <v>0</v>
      </c>
      <c r="Q15" s="51">
        <f t="shared" si="1"/>
        <v>0</v>
      </c>
      <c r="R15" s="51">
        <f t="shared" si="1"/>
        <v>0</v>
      </c>
      <c r="S15" s="51">
        <f t="shared" si="1"/>
        <v>0</v>
      </c>
      <c r="T15" s="51">
        <f>SUM(T9:T14)</f>
        <v>0</v>
      </c>
      <c r="U15" s="59">
        <f>SUM(U9:U14)</f>
        <v>0</v>
      </c>
      <c r="V15" s="51">
        <f aca="true" t="shared" si="2" ref="V15:AB15">SUM(V9:V13)</f>
        <v>0</v>
      </c>
      <c r="W15" s="51">
        <f t="shared" si="2"/>
        <v>0</v>
      </c>
      <c r="X15" s="51">
        <f t="shared" si="2"/>
        <v>0</v>
      </c>
      <c r="Y15" s="51">
        <f t="shared" si="2"/>
        <v>0</v>
      </c>
      <c r="Z15" s="51">
        <f t="shared" si="2"/>
        <v>0</v>
      </c>
      <c r="AA15" s="51">
        <f t="shared" si="2"/>
        <v>632.4332509999999</v>
      </c>
      <c r="AB15" s="51">
        <f t="shared" si="2"/>
        <v>1295.9346749999997</v>
      </c>
    </row>
    <row r="16" ht="12.75">
      <c r="J16" s="70" t="s">
        <v>22</v>
      </c>
    </row>
    <row r="18" spans="3:15" ht="12.75">
      <c r="C18" s="62"/>
      <c r="D18" s="62"/>
      <c r="E18" s="62"/>
      <c r="F18" s="62"/>
      <c r="G18" s="62"/>
      <c r="I18" s="62"/>
      <c r="J18" s="62"/>
      <c r="K18" s="62"/>
      <c r="L18" s="62"/>
      <c r="M18" s="62"/>
      <c r="N18" s="62"/>
      <c r="O18" s="62"/>
    </row>
    <row r="19" spans="3:15" ht="12.75">
      <c r="C19" s="62"/>
      <c r="D19" s="62"/>
      <c r="E19" s="62"/>
      <c r="F19" s="62"/>
      <c r="G19" s="62"/>
      <c r="I19" s="62"/>
      <c r="J19" s="62"/>
      <c r="K19" s="62"/>
      <c r="L19" s="62"/>
      <c r="M19" s="62"/>
      <c r="N19" s="62"/>
      <c r="O19" s="62"/>
    </row>
    <row r="20" spans="3:15" ht="12.75">
      <c r="C20" s="62"/>
      <c r="D20" s="62"/>
      <c r="E20" s="62"/>
      <c r="F20" s="62"/>
      <c r="G20" s="62"/>
      <c r="I20" s="62"/>
      <c r="J20" s="62"/>
      <c r="K20" s="62"/>
      <c r="L20" s="62" t="s">
        <v>22</v>
      </c>
      <c r="M20" s="62"/>
      <c r="N20" s="62"/>
      <c r="O20" s="62"/>
    </row>
    <row r="21" spans="3:15" ht="12.75">
      <c r="C21" s="62"/>
      <c r="D21" s="62"/>
      <c r="E21" s="62"/>
      <c r="F21" s="62"/>
      <c r="G21" s="62"/>
      <c r="I21" s="62"/>
      <c r="J21" s="62"/>
      <c r="K21" s="62"/>
      <c r="L21" s="62"/>
      <c r="M21" s="62"/>
      <c r="N21" s="62"/>
      <c r="O21" s="62"/>
    </row>
    <row r="22" spans="3:15" ht="12.75">
      <c r="C22" s="62"/>
      <c r="D22" s="62"/>
      <c r="E22" s="62"/>
      <c r="F22" s="62"/>
      <c r="G22" s="62"/>
      <c r="I22" s="62"/>
      <c r="J22" s="62"/>
      <c r="K22" s="62"/>
      <c r="L22" s="62"/>
      <c r="M22" s="62"/>
      <c r="N22" s="62"/>
      <c r="O22" s="62"/>
    </row>
  </sheetData>
  <sheetProtection/>
  <mergeCells count="17">
    <mergeCell ref="B3:AB3"/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AA7:AB7"/>
    <mergeCell ref="O7:P7"/>
    <mergeCell ref="Q7:R7"/>
    <mergeCell ref="S7:T7"/>
    <mergeCell ref="U7:V7"/>
    <mergeCell ref="W7:X7"/>
    <mergeCell ref="Y7:Z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B21"/>
  <sheetViews>
    <sheetView zoomScale="79" zoomScaleNormal="79" zoomScalePageLayoutView="0" workbookViewId="0" topLeftCell="C1">
      <selection activeCell="E20" sqref="E20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6.14062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2" ht="15" customHeight="1"/>
    <row r="3" spans="2:28" ht="20.25">
      <c r="B3" s="83" t="s">
        <v>29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2:28" ht="20.25">
      <c r="B4" s="83" t="s">
        <v>25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2:28" ht="18">
      <c r="B5" s="84" t="s">
        <v>30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</row>
    <row r="6" ht="13.5" thickBot="1"/>
    <row r="7" spans="2:28" ht="15.75" thickBot="1">
      <c r="B7" s="85" t="s">
        <v>0</v>
      </c>
      <c r="C7" s="81" t="s">
        <v>1</v>
      </c>
      <c r="D7" s="82"/>
      <c r="E7" s="81" t="s">
        <v>2</v>
      </c>
      <c r="F7" s="82"/>
      <c r="G7" s="81" t="s">
        <v>3</v>
      </c>
      <c r="H7" s="82"/>
      <c r="I7" s="81" t="s">
        <v>4</v>
      </c>
      <c r="J7" s="82"/>
      <c r="K7" s="81" t="s">
        <v>5</v>
      </c>
      <c r="L7" s="82"/>
      <c r="M7" s="81" t="s">
        <v>6</v>
      </c>
      <c r="N7" s="82"/>
      <c r="O7" s="81" t="s">
        <v>7</v>
      </c>
      <c r="P7" s="82"/>
      <c r="Q7" s="81" t="s">
        <v>8</v>
      </c>
      <c r="R7" s="82"/>
      <c r="S7" s="81" t="s">
        <v>9</v>
      </c>
      <c r="T7" s="82"/>
      <c r="U7" s="81" t="s">
        <v>10</v>
      </c>
      <c r="V7" s="82"/>
      <c r="W7" s="81" t="s">
        <v>11</v>
      </c>
      <c r="X7" s="82"/>
      <c r="Y7" s="81" t="s">
        <v>12</v>
      </c>
      <c r="Z7" s="82"/>
      <c r="AA7" s="79" t="s">
        <v>13</v>
      </c>
      <c r="AB7" s="80"/>
    </row>
    <row r="8" spans="2:28" ht="15.75" thickBot="1">
      <c r="B8" s="86"/>
      <c r="C8" s="21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0" t="s">
        <v>15</v>
      </c>
      <c r="I8" s="9" t="s">
        <v>14</v>
      </c>
      <c r="J8" s="10" t="s">
        <v>15</v>
      </c>
      <c r="K8" s="9" t="s">
        <v>14</v>
      </c>
      <c r="L8" s="10" t="s">
        <v>15</v>
      </c>
      <c r="M8" s="9" t="s">
        <v>14</v>
      </c>
      <c r="N8" s="10" t="s">
        <v>15</v>
      </c>
      <c r="O8" s="9" t="s">
        <v>14</v>
      </c>
      <c r="P8" s="10" t="s">
        <v>15</v>
      </c>
      <c r="Q8" s="9" t="s">
        <v>14</v>
      </c>
      <c r="R8" s="10" t="s">
        <v>15</v>
      </c>
      <c r="S8" s="9" t="s">
        <v>14</v>
      </c>
      <c r="T8" s="10" t="s">
        <v>15</v>
      </c>
      <c r="U8" s="9" t="s">
        <v>14</v>
      </c>
      <c r="V8" s="10" t="s">
        <v>15</v>
      </c>
      <c r="W8" s="9" t="s">
        <v>14</v>
      </c>
      <c r="X8" s="10" t="s">
        <v>15</v>
      </c>
      <c r="Y8" s="9" t="s">
        <v>14</v>
      </c>
      <c r="Z8" s="10" t="s">
        <v>15</v>
      </c>
      <c r="AA8" s="11" t="s">
        <v>14</v>
      </c>
      <c r="AB8" s="12" t="s">
        <v>15</v>
      </c>
    </row>
    <row r="9" spans="2:28" ht="14.25">
      <c r="B9" s="13" t="s">
        <v>16</v>
      </c>
      <c r="C9" s="28">
        <v>8.597691</v>
      </c>
      <c r="D9" s="63">
        <v>18.078540000000004</v>
      </c>
      <c r="E9" s="28">
        <v>7.825725</v>
      </c>
      <c r="F9" s="63">
        <v>18.24103</v>
      </c>
      <c r="G9" s="32"/>
      <c r="H9" s="63"/>
      <c r="I9" s="32"/>
      <c r="J9" s="33"/>
      <c r="K9" s="32"/>
      <c r="L9" s="33"/>
      <c r="M9" s="32"/>
      <c r="N9" s="33"/>
      <c r="O9" s="33"/>
      <c r="P9" s="31"/>
      <c r="Q9" s="33"/>
      <c r="R9" s="31"/>
      <c r="S9" s="33"/>
      <c r="T9" s="31"/>
      <c r="U9" s="17"/>
      <c r="V9" s="34"/>
      <c r="W9" s="17"/>
      <c r="X9" s="34"/>
      <c r="Y9" s="17"/>
      <c r="Z9" s="35"/>
      <c r="AA9" s="47">
        <f aca="true" t="shared" si="0" ref="AA9:AB13">+C9+E9+G9+I9+K9+M9+O9+Q9+S9+U9+W9+Y9</f>
        <v>16.423416</v>
      </c>
      <c r="AB9" s="32">
        <f t="shared" si="0"/>
        <v>36.31957</v>
      </c>
    </row>
    <row r="10" spans="2:28" ht="14.25">
      <c r="B10" s="14" t="s">
        <v>17</v>
      </c>
      <c r="C10" s="29">
        <v>32.617671</v>
      </c>
      <c r="D10" s="64">
        <v>86.69745999999998</v>
      </c>
      <c r="E10" s="29">
        <v>33.877257</v>
      </c>
      <c r="F10" s="64">
        <v>44.96646</v>
      </c>
      <c r="G10" s="37"/>
      <c r="H10" s="64"/>
      <c r="I10" s="37"/>
      <c r="J10" s="38"/>
      <c r="K10" s="37"/>
      <c r="L10" s="38"/>
      <c r="M10" s="37"/>
      <c r="N10" s="38"/>
      <c r="O10" s="38"/>
      <c r="P10" s="36"/>
      <c r="Q10" s="38"/>
      <c r="R10" s="36"/>
      <c r="S10" s="38"/>
      <c r="T10" s="36"/>
      <c r="U10" s="18"/>
      <c r="V10" s="39"/>
      <c r="W10" s="18"/>
      <c r="X10" s="39"/>
      <c r="Y10" s="18"/>
      <c r="Z10" s="40"/>
      <c r="AA10" s="48">
        <f t="shared" si="0"/>
        <v>66.494928</v>
      </c>
      <c r="AB10" s="37">
        <f t="shared" si="0"/>
        <v>131.66391999999996</v>
      </c>
    </row>
    <row r="11" spans="2:28" ht="14.25">
      <c r="B11" s="14" t="s">
        <v>18</v>
      </c>
      <c r="C11" s="29">
        <v>51.973324</v>
      </c>
      <c r="D11" s="64">
        <v>186.53509000000003</v>
      </c>
      <c r="E11" s="29">
        <v>50.176289</v>
      </c>
      <c r="F11" s="64">
        <v>182.22042000000002</v>
      </c>
      <c r="G11" s="37"/>
      <c r="H11" s="64"/>
      <c r="I11" s="37"/>
      <c r="J11" s="38"/>
      <c r="K11" s="37"/>
      <c r="L11" s="38"/>
      <c r="M11" s="37"/>
      <c r="N11" s="38"/>
      <c r="O11" s="38"/>
      <c r="P11" s="36"/>
      <c r="Q11" s="38"/>
      <c r="R11" s="36"/>
      <c r="S11" s="38"/>
      <c r="T11" s="36"/>
      <c r="U11" s="18"/>
      <c r="V11" s="39"/>
      <c r="W11" s="18"/>
      <c r="X11" s="39"/>
      <c r="Y11" s="18"/>
      <c r="Z11" s="40"/>
      <c r="AA11" s="48">
        <f t="shared" si="0"/>
        <v>102.14961299999999</v>
      </c>
      <c r="AB11" s="37">
        <f t="shared" si="0"/>
        <v>368.7555100000001</v>
      </c>
    </row>
    <row r="12" spans="2:28" ht="14.25">
      <c r="B12" s="14" t="s">
        <v>19</v>
      </c>
      <c r="C12" s="29">
        <v>21.0558</v>
      </c>
      <c r="D12" s="64">
        <v>1.15511</v>
      </c>
      <c r="E12" s="29">
        <v>20.20763</v>
      </c>
      <c r="F12" s="64">
        <v>1.2017</v>
      </c>
      <c r="G12" s="37"/>
      <c r="H12" s="64"/>
      <c r="I12" s="37"/>
      <c r="J12" s="38"/>
      <c r="K12" s="37"/>
      <c r="L12" s="38"/>
      <c r="M12" s="37"/>
      <c r="N12" s="38"/>
      <c r="O12" s="38"/>
      <c r="P12" s="41"/>
      <c r="Q12" s="38"/>
      <c r="R12" s="36"/>
      <c r="S12" s="38"/>
      <c r="T12" s="36"/>
      <c r="U12" s="18"/>
      <c r="V12" s="39"/>
      <c r="W12" s="18"/>
      <c r="X12" s="39"/>
      <c r="Y12" s="18"/>
      <c r="Z12" s="40"/>
      <c r="AA12" s="48">
        <f t="shared" si="0"/>
        <v>41.26343</v>
      </c>
      <c r="AB12" s="18">
        <f t="shared" si="0"/>
        <v>2.3568100000000003</v>
      </c>
    </row>
    <row r="13" spans="2:28" ht="15" thickBot="1">
      <c r="B13" s="15" t="s">
        <v>20</v>
      </c>
      <c r="C13" s="30">
        <v>89.548535</v>
      </c>
      <c r="D13" s="65">
        <v>0</v>
      </c>
      <c r="E13" s="30">
        <v>84.046186</v>
      </c>
      <c r="F13" s="65">
        <v>0</v>
      </c>
      <c r="G13" s="43">
        <v>0</v>
      </c>
      <c r="H13" s="65">
        <v>0</v>
      </c>
      <c r="I13" s="43">
        <v>0</v>
      </c>
      <c r="J13" s="44">
        <v>0</v>
      </c>
      <c r="K13" s="43">
        <v>0</v>
      </c>
      <c r="L13" s="44">
        <v>0</v>
      </c>
      <c r="M13" s="43">
        <v>0</v>
      </c>
      <c r="N13" s="44">
        <v>0</v>
      </c>
      <c r="O13" s="44">
        <v>0</v>
      </c>
      <c r="P13" s="42">
        <v>0</v>
      </c>
      <c r="Q13" s="44">
        <v>0</v>
      </c>
      <c r="R13" s="42">
        <v>0</v>
      </c>
      <c r="S13" s="44">
        <v>0</v>
      </c>
      <c r="T13" s="42">
        <v>0</v>
      </c>
      <c r="U13" s="20">
        <v>0</v>
      </c>
      <c r="V13" s="45">
        <v>0</v>
      </c>
      <c r="W13" s="20">
        <v>0</v>
      </c>
      <c r="X13" s="45">
        <v>0</v>
      </c>
      <c r="Y13" s="20">
        <v>0</v>
      </c>
      <c r="Z13" s="46">
        <v>0</v>
      </c>
      <c r="AA13" s="49">
        <f t="shared" si="0"/>
        <v>173.594721</v>
      </c>
      <c r="AB13" s="43">
        <f t="shared" si="0"/>
        <v>0</v>
      </c>
    </row>
    <row r="14" spans="2:28" ht="15" thickBot="1">
      <c r="B14" s="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SUM(C9:C14)</f>
        <v>203.793021</v>
      </c>
      <c r="D15" s="51">
        <f>SUM(D9:D13)</f>
        <v>292.4662</v>
      </c>
      <c r="E15" s="51">
        <f>SUM(E9:E13)</f>
        <v>196.133087</v>
      </c>
      <c r="F15" s="51">
        <f>SUM(F9:F13)</f>
        <v>246.62960999999999</v>
      </c>
      <c r="G15" s="51">
        <f>SUM(G9:G13)</f>
        <v>0</v>
      </c>
      <c r="H15" s="51">
        <f>SUM(H9:H13)</f>
        <v>0</v>
      </c>
      <c r="I15" s="51">
        <f>SUM(I9:I14)</f>
        <v>0</v>
      </c>
      <c r="J15" s="51">
        <f>SUM(J9:J14)</f>
        <v>0</v>
      </c>
      <c r="K15" s="51">
        <f>SUM(K9:K13)</f>
        <v>0</v>
      </c>
      <c r="L15" s="51">
        <f>SUM(L9:L13)</f>
        <v>0</v>
      </c>
      <c r="M15" s="51">
        <f>SUM(M9:M13)</f>
        <v>0</v>
      </c>
      <c r="N15" s="51">
        <f>SUM(N9:N13)</f>
        <v>0</v>
      </c>
      <c r="O15" s="51">
        <f>SUM(O9:O14)</f>
        <v>0</v>
      </c>
      <c r="P15" s="51">
        <f>SUM(P9:P14)</f>
        <v>0</v>
      </c>
      <c r="Q15" s="51">
        <f>SUM(Q9:Q14)</f>
        <v>0</v>
      </c>
      <c r="R15" s="51">
        <f aca="true" t="shared" si="1" ref="R15:Z15">SUM(R9:R13)</f>
        <v>0</v>
      </c>
      <c r="S15" s="51">
        <f t="shared" si="1"/>
        <v>0</v>
      </c>
      <c r="T15" s="51">
        <f t="shared" si="1"/>
        <v>0</v>
      </c>
      <c r="U15" s="51">
        <f t="shared" si="1"/>
        <v>0</v>
      </c>
      <c r="V15" s="51">
        <f t="shared" si="1"/>
        <v>0</v>
      </c>
      <c r="W15" s="51">
        <f t="shared" si="1"/>
        <v>0</v>
      </c>
      <c r="X15" s="51">
        <f t="shared" si="1"/>
        <v>0</v>
      </c>
      <c r="Y15" s="51">
        <f t="shared" si="1"/>
        <v>0</v>
      </c>
      <c r="Z15" s="51">
        <f t="shared" si="1"/>
        <v>0</v>
      </c>
      <c r="AA15" s="51">
        <f>SUM(AA9:AA14)</f>
        <v>399.926108</v>
      </c>
      <c r="AB15" s="51">
        <f>SUM(AB9:AB14)</f>
        <v>539.09581</v>
      </c>
    </row>
    <row r="17" spans="4:10" ht="12.75">
      <c r="D17" s="8"/>
      <c r="F17" s="8"/>
      <c r="H17" s="8"/>
      <c r="I17" s="8" t="s">
        <v>22</v>
      </c>
      <c r="J17" s="8" t="s">
        <v>22</v>
      </c>
    </row>
    <row r="18" spans="4:10" s="6" customFormat="1" ht="14.25">
      <c r="D18" s="71"/>
      <c r="F18" s="71"/>
      <c r="H18" s="71"/>
      <c r="I18" s="71"/>
      <c r="J18" s="71"/>
    </row>
    <row r="19" spans="4:10" s="6" customFormat="1" ht="14.25">
      <c r="D19" s="71"/>
      <c r="F19" s="71"/>
      <c r="H19" s="71"/>
      <c r="I19" s="71"/>
      <c r="J19" s="71"/>
    </row>
    <row r="20" spans="4:10" s="6" customFormat="1" ht="14.25">
      <c r="D20" s="71"/>
      <c r="F20" s="71"/>
      <c r="H20" s="71"/>
      <c r="I20" s="71"/>
      <c r="J20" s="71"/>
    </row>
    <row r="21" spans="4:10" s="6" customFormat="1" ht="14.25">
      <c r="D21" s="71"/>
      <c r="F21" s="71"/>
      <c r="H21" s="71"/>
      <c r="I21" s="71"/>
      <c r="J21" s="71"/>
    </row>
    <row r="22" s="6" customFormat="1" ht="14.25"/>
  </sheetData>
  <sheetProtection/>
  <mergeCells count="17">
    <mergeCell ref="B3:AB3"/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AA7:AB7"/>
    <mergeCell ref="O7:P7"/>
    <mergeCell ref="Q7:R7"/>
    <mergeCell ref="S7:T7"/>
    <mergeCell ref="U7:V7"/>
    <mergeCell ref="W7:X7"/>
    <mergeCell ref="Y7:Z7"/>
  </mergeCells>
  <printOptions/>
  <pageMargins left="0.7480314960629921" right="0.7480314960629921" top="0.984251968503937" bottom="0.984251968503937" header="0" footer="0"/>
  <pageSetup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AB48"/>
  <sheetViews>
    <sheetView tabSelected="1" zoomScale="89" zoomScaleNormal="89" zoomScalePageLayoutView="0" workbookViewId="0" topLeftCell="A1">
      <selection activeCell="I7" sqref="I7:Z16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hidden="1" customWidth="1"/>
    <col min="10" max="10" width="18.8515625" style="0" hidden="1" customWidth="1"/>
    <col min="11" max="11" width="18.57421875" style="0" hidden="1" customWidth="1"/>
    <col min="12" max="12" width="18.8515625" style="0" hidden="1" customWidth="1"/>
    <col min="13" max="13" width="18.57421875" style="0" hidden="1" customWidth="1"/>
    <col min="14" max="14" width="18.8515625" style="0" hidden="1" customWidth="1"/>
    <col min="15" max="15" width="18.57421875" style="0" hidden="1" customWidth="1"/>
    <col min="16" max="16" width="18.8515625" style="0" hidden="1" customWidth="1"/>
    <col min="17" max="17" width="18.57421875" style="0" hidden="1" customWidth="1"/>
    <col min="18" max="18" width="18.8515625" style="0" hidden="1" customWidth="1"/>
    <col min="19" max="19" width="18.57421875" style="0" hidden="1" customWidth="1"/>
    <col min="20" max="20" width="18.8515625" style="0" hidden="1" customWidth="1"/>
    <col min="21" max="21" width="18.57421875" style="0" hidden="1" customWidth="1"/>
    <col min="22" max="22" width="18.8515625" style="0" hidden="1" customWidth="1"/>
    <col min="23" max="23" width="18.57421875" style="0" hidden="1" customWidth="1"/>
    <col min="24" max="24" width="18.8515625" style="0" hidden="1" customWidth="1"/>
    <col min="25" max="25" width="18.57421875" style="0" hidden="1" customWidth="1"/>
    <col min="26" max="26" width="18.8515625" style="0" hidden="1" customWidth="1"/>
    <col min="27" max="28" width="15.7109375" style="0" bestFit="1" customWidth="1"/>
  </cols>
  <sheetData>
    <row r="4" spans="2:28" ht="20.25">
      <c r="B4" s="87" t="s">
        <v>29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2:28" ht="20.25">
      <c r="B5" s="87" t="s">
        <v>23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</row>
    <row r="6" spans="2:28" ht="18">
      <c r="B6" s="88" t="s">
        <v>30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ht="13.5" thickBot="1"/>
    <row r="8" spans="2:28" ht="15.75" thickBot="1">
      <c r="B8" s="85" t="s">
        <v>0</v>
      </c>
      <c r="C8" s="81" t="s">
        <v>1</v>
      </c>
      <c r="D8" s="82"/>
      <c r="E8" s="81" t="s">
        <v>2</v>
      </c>
      <c r="F8" s="82"/>
      <c r="G8" s="81" t="s">
        <v>3</v>
      </c>
      <c r="H8" s="82"/>
      <c r="I8" s="81" t="s">
        <v>4</v>
      </c>
      <c r="J8" s="82"/>
      <c r="K8" s="81" t="s">
        <v>5</v>
      </c>
      <c r="L8" s="82"/>
      <c r="M8" s="81" t="s">
        <v>6</v>
      </c>
      <c r="N8" s="82"/>
      <c r="O8" s="81" t="s">
        <v>7</v>
      </c>
      <c r="P8" s="82"/>
      <c r="Q8" s="81" t="s">
        <v>8</v>
      </c>
      <c r="R8" s="82"/>
      <c r="S8" s="81" t="s">
        <v>9</v>
      </c>
      <c r="T8" s="82"/>
      <c r="U8" s="81" t="s">
        <v>10</v>
      </c>
      <c r="V8" s="82"/>
      <c r="W8" s="81" t="s">
        <v>11</v>
      </c>
      <c r="X8" s="82"/>
      <c r="Y8" s="81" t="s">
        <v>12</v>
      </c>
      <c r="Z8" s="82"/>
      <c r="AA8" s="79" t="s">
        <v>13</v>
      </c>
      <c r="AB8" s="80"/>
    </row>
    <row r="9" spans="2:28" ht="15.75" thickBot="1">
      <c r="B9" s="86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EDENORTE!C10</f>
        <v>8.083581</v>
      </c>
      <c r="D10" s="28">
        <f>EDENORTE!D10</f>
        <v>22.591352000000004</v>
      </c>
      <c r="E10" s="28">
        <f>EDENORTE!E10</f>
        <v>8.060061</v>
      </c>
      <c r="F10" s="33">
        <f>EDENORTE!F10</f>
        <v>22.638042000000006</v>
      </c>
      <c r="G10" s="32">
        <f>EDENORTE!G10</f>
        <v>0</v>
      </c>
      <c r="H10" s="37">
        <f>EDENORTE!H10</f>
        <v>0</v>
      </c>
      <c r="I10" s="37">
        <f>EDENORTE!I10</f>
        <v>0</v>
      </c>
      <c r="J10" s="37">
        <f>EDENORTE!J10</f>
        <v>0</v>
      </c>
      <c r="K10" s="58">
        <f>EDENORTE!K10</f>
        <v>0</v>
      </c>
      <c r="L10" s="47">
        <f>EDENORTE!L10</f>
        <v>0</v>
      </c>
      <c r="M10" s="37">
        <f>EDENORTE!M10</f>
        <v>0</v>
      </c>
      <c r="N10" s="37">
        <f>EDENORTE!N10</f>
        <v>0</v>
      </c>
      <c r="O10" s="37">
        <f>EDENORTE!O10</f>
        <v>0</v>
      </c>
      <c r="P10" s="37">
        <f>EDENORTE!P10</f>
        <v>0</v>
      </c>
      <c r="Q10" s="37">
        <f>EDENORTE!Q10</f>
        <v>0</v>
      </c>
      <c r="R10" s="37">
        <f>EDENORTE!R10</f>
        <v>0</v>
      </c>
      <c r="S10" s="37">
        <f>EDENORTE!S10</f>
        <v>0</v>
      </c>
      <c r="T10" s="37">
        <f>EDENORTE!T10</f>
        <v>0</v>
      </c>
      <c r="U10" s="37">
        <f>EDENORTE!U10</f>
        <v>0</v>
      </c>
      <c r="V10" s="37">
        <f>EDENORTE!V10</f>
        <v>0</v>
      </c>
      <c r="W10" s="37">
        <f>EDENORTE!W10</f>
        <v>0</v>
      </c>
      <c r="X10" s="37">
        <f>EDENORTE!X10</f>
        <v>0</v>
      </c>
      <c r="Y10" s="66">
        <f>EDENORTE!Y10</f>
        <v>0</v>
      </c>
      <c r="Z10" s="37">
        <f>EDENORTE!Z10</f>
        <v>0</v>
      </c>
      <c r="AA10" s="47">
        <f aca="true" t="shared" si="0" ref="AA10:AB14">C10+E10+G10+I10+K10+M10+O10+Q10+S10+U10+W10+Y10</f>
        <v>16.143642</v>
      </c>
      <c r="AB10" s="32">
        <f t="shared" si="0"/>
        <v>45.22939400000001</v>
      </c>
    </row>
    <row r="11" spans="2:28" ht="15" thickBot="1">
      <c r="B11" s="4" t="s">
        <v>17</v>
      </c>
      <c r="C11" s="29">
        <f>EDENORTE!C11</f>
        <v>19.447068</v>
      </c>
      <c r="D11" s="29">
        <f>EDENORTE!D11</f>
        <v>62.30487299999999</v>
      </c>
      <c r="E11" s="29">
        <f>EDENORTE!E11</f>
        <v>20.473909</v>
      </c>
      <c r="F11" s="29">
        <f>EDENORTE!F11</f>
        <v>61.953275999999995</v>
      </c>
      <c r="G11" s="29">
        <f>EDENORTE!G11</f>
        <v>0</v>
      </c>
      <c r="H11" s="29">
        <f>EDENORTE!H11</f>
        <v>0</v>
      </c>
      <c r="I11" s="29">
        <f>EDENORTE!I11</f>
        <v>0</v>
      </c>
      <c r="J11" s="29">
        <f>EDENORTE!J11</f>
        <v>0</v>
      </c>
      <c r="K11" s="29">
        <f>EDENORTE!K11</f>
        <v>0</v>
      </c>
      <c r="L11" s="29">
        <f>EDENORTE!L11</f>
        <v>0</v>
      </c>
      <c r="M11" s="29">
        <f>EDENORTE!M11</f>
        <v>0</v>
      </c>
      <c r="N11" s="29">
        <f>EDENORTE!N11</f>
        <v>0</v>
      </c>
      <c r="O11" s="29">
        <f>EDENORTE!O11</f>
        <v>0</v>
      </c>
      <c r="P11" s="29">
        <f>EDENORTE!P11</f>
        <v>0</v>
      </c>
      <c r="Q11" s="29">
        <f>EDENORTE!Q11</f>
        <v>0</v>
      </c>
      <c r="R11" s="29">
        <f>EDENORTE!R11</f>
        <v>0</v>
      </c>
      <c r="S11" s="29">
        <f>EDENORTE!S11</f>
        <v>0</v>
      </c>
      <c r="T11" s="29">
        <f>EDENORTE!T11</f>
        <v>0</v>
      </c>
      <c r="U11" s="29">
        <f>EDENORTE!U11</f>
        <v>0</v>
      </c>
      <c r="V11" s="29">
        <f>EDENORTE!V11</f>
        <v>0</v>
      </c>
      <c r="W11" s="29">
        <f>EDENORTE!W11</f>
        <v>0</v>
      </c>
      <c r="X11" s="29">
        <f>EDENORTE!X11</f>
        <v>0</v>
      </c>
      <c r="Y11" s="29">
        <f>EDENORTE!Y11</f>
        <v>0</v>
      </c>
      <c r="Z11" s="29">
        <f>EDENORTE!Z11</f>
        <v>0</v>
      </c>
      <c r="AA11" s="47">
        <f t="shared" si="0"/>
        <v>39.920977</v>
      </c>
      <c r="AB11" s="32">
        <f t="shared" si="0"/>
        <v>124.25814899999999</v>
      </c>
    </row>
    <row r="12" spans="2:28" ht="15" thickBot="1">
      <c r="B12" s="4" t="s">
        <v>18</v>
      </c>
      <c r="C12" s="29">
        <f>EDENORTE!C12</f>
        <v>66.873136</v>
      </c>
      <c r="D12" s="29">
        <f>EDENORTE!D12</f>
        <v>234.16020500000002</v>
      </c>
      <c r="E12" s="29">
        <f>EDENORTE!E12</f>
        <v>65.836138</v>
      </c>
      <c r="F12" s="29">
        <f>EDENORTE!F12</f>
        <v>224.186701</v>
      </c>
      <c r="G12" s="29">
        <f>EDENORTE!G12</f>
        <v>0</v>
      </c>
      <c r="H12" s="29">
        <f>EDENORTE!H12</f>
        <v>0</v>
      </c>
      <c r="I12" s="29">
        <f>EDENORTE!I12</f>
        <v>0</v>
      </c>
      <c r="J12" s="29">
        <f>EDENORTE!J12</f>
        <v>0</v>
      </c>
      <c r="K12" s="29">
        <f>EDENORTE!K12</f>
        <v>0</v>
      </c>
      <c r="L12" s="29">
        <f>EDENORTE!L12</f>
        <v>0</v>
      </c>
      <c r="M12" s="29">
        <f>EDENORTE!M12</f>
        <v>0</v>
      </c>
      <c r="N12" s="29">
        <f>EDENORTE!N12</f>
        <v>0</v>
      </c>
      <c r="O12" s="29">
        <f>EDENORTE!O12</f>
        <v>0</v>
      </c>
      <c r="P12" s="29">
        <f>EDENORTE!P12</f>
        <v>0</v>
      </c>
      <c r="Q12" s="29">
        <f>EDENORTE!Q12</f>
        <v>0</v>
      </c>
      <c r="R12" s="29">
        <f>EDENORTE!R12</f>
        <v>0</v>
      </c>
      <c r="S12" s="29">
        <f>EDENORTE!S12</f>
        <v>0</v>
      </c>
      <c r="T12" s="29">
        <f>EDENORTE!T12</f>
        <v>0</v>
      </c>
      <c r="U12" s="29">
        <f>EDENORTE!U12</f>
        <v>0</v>
      </c>
      <c r="V12" s="29">
        <f>EDENORTE!V12</f>
        <v>0</v>
      </c>
      <c r="W12" s="29">
        <f>EDENORTE!W12</f>
        <v>0</v>
      </c>
      <c r="X12" s="29">
        <f>EDENORTE!X12</f>
        <v>0</v>
      </c>
      <c r="Y12" s="29">
        <f>EDENORTE!Y12</f>
        <v>0</v>
      </c>
      <c r="Z12" s="29">
        <f>EDENORTE!Z12</f>
        <v>0</v>
      </c>
      <c r="AA12" s="47">
        <f t="shared" si="0"/>
        <v>132.709274</v>
      </c>
      <c r="AB12" s="32">
        <f t="shared" si="0"/>
        <v>458.346906</v>
      </c>
    </row>
    <row r="13" spans="2:28" ht="15" thickBot="1">
      <c r="B13" s="4" t="s">
        <v>19</v>
      </c>
      <c r="C13" s="29">
        <f>EDENORTE!C13</f>
        <v>38.982345</v>
      </c>
      <c r="D13" s="29">
        <f>EDENORTE!D13</f>
        <v>57.83505400000001</v>
      </c>
      <c r="E13" s="29">
        <f>EDENORTE!E13</f>
        <v>38.01995</v>
      </c>
      <c r="F13" s="29">
        <f>EDENORTE!F13</f>
        <v>58.513892000000006</v>
      </c>
      <c r="G13" s="29">
        <f>EDENORTE!G13</f>
        <v>0</v>
      </c>
      <c r="H13" s="29">
        <f>EDENORTE!H13</f>
        <v>0</v>
      </c>
      <c r="I13" s="29">
        <f>EDENORTE!I13</f>
        <v>0</v>
      </c>
      <c r="J13" s="29">
        <f>EDENORTE!J13</f>
        <v>0</v>
      </c>
      <c r="K13" s="29">
        <f>EDENORTE!K13</f>
        <v>0</v>
      </c>
      <c r="L13" s="29">
        <f>EDENORTE!L13</f>
        <v>0</v>
      </c>
      <c r="M13" s="29">
        <f>EDENORTE!M13</f>
        <v>0</v>
      </c>
      <c r="N13" s="29">
        <f>EDENORTE!N13</f>
        <v>0</v>
      </c>
      <c r="O13" s="29">
        <f>EDENORTE!O13</f>
        <v>0</v>
      </c>
      <c r="P13" s="29">
        <f>EDENORTE!P13</f>
        <v>0</v>
      </c>
      <c r="Q13" s="29">
        <f>EDENORTE!Q13</f>
        <v>0</v>
      </c>
      <c r="R13" s="29">
        <f>EDENORTE!R13</f>
        <v>0</v>
      </c>
      <c r="S13" s="29">
        <f>EDENORTE!S13</f>
        <v>0</v>
      </c>
      <c r="T13" s="29">
        <f>EDENORTE!T13</f>
        <v>0</v>
      </c>
      <c r="U13" s="29">
        <f>EDENORTE!U13</f>
        <v>0</v>
      </c>
      <c r="V13" s="29">
        <f>EDENORTE!V13</f>
        <v>0</v>
      </c>
      <c r="W13" s="29">
        <f>EDENORTE!W13</f>
        <v>0</v>
      </c>
      <c r="X13" s="29">
        <f>EDENORTE!X13</f>
        <v>0</v>
      </c>
      <c r="Y13" s="29">
        <f>EDENORTE!Y13</f>
        <v>0</v>
      </c>
      <c r="Z13" s="29">
        <f>EDENORTE!Z13</f>
        <v>0</v>
      </c>
      <c r="AA13" s="47">
        <f t="shared" si="0"/>
        <v>77.002295</v>
      </c>
      <c r="AB13" s="51">
        <f t="shared" si="0"/>
        <v>116.34894600000001</v>
      </c>
    </row>
    <row r="14" spans="2:28" ht="15" thickBot="1">
      <c r="B14" s="5" t="s">
        <v>20</v>
      </c>
      <c r="C14" s="30">
        <f>EDENORTE!C14</f>
        <v>135.955677</v>
      </c>
      <c r="D14" s="30">
        <f>EDENORTE!D14</f>
        <v>7.299168999999999</v>
      </c>
      <c r="E14" s="30">
        <f>EDENORTE!E14</f>
        <v>131.065491</v>
      </c>
      <c r="F14" s="30">
        <f>EDENORTE!F14</f>
        <v>6.316316</v>
      </c>
      <c r="G14" s="30">
        <f>EDENORTE!G14</f>
        <v>0</v>
      </c>
      <c r="H14" s="30">
        <f>EDENORTE!H14</f>
        <v>0</v>
      </c>
      <c r="I14" s="30">
        <f>EDENORTE!I14</f>
        <v>0</v>
      </c>
      <c r="J14" s="30">
        <f>EDENORTE!J14</f>
        <v>0</v>
      </c>
      <c r="K14" s="30">
        <f>EDENORTE!K14</f>
        <v>0</v>
      </c>
      <c r="L14" s="30">
        <f>EDENORTE!L14</f>
        <v>0</v>
      </c>
      <c r="M14" s="30">
        <f>EDENORTE!M14</f>
        <v>0</v>
      </c>
      <c r="N14" s="30">
        <f>EDENORTE!N14</f>
        <v>0</v>
      </c>
      <c r="O14" s="30">
        <f>EDENORTE!O14</f>
        <v>0</v>
      </c>
      <c r="P14" s="30">
        <f>EDENORTE!P14</f>
        <v>0</v>
      </c>
      <c r="Q14" s="30">
        <f>EDENORTE!Q14</f>
        <v>0</v>
      </c>
      <c r="R14" s="30">
        <f>EDENORTE!R14</f>
        <v>0</v>
      </c>
      <c r="S14" s="30">
        <f>EDENORTE!S14</f>
        <v>0</v>
      </c>
      <c r="T14" s="30">
        <f>EDENORTE!T14</f>
        <v>0</v>
      </c>
      <c r="U14" s="30">
        <f>EDENORTE!U14</f>
        <v>0</v>
      </c>
      <c r="V14" s="30">
        <f>EDENORTE!V14</f>
        <v>0</v>
      </c>
      <c r="W14" s="30">
        <f>EDENORTE!W14</f>
        <v>0</v>
      </c>
      <c r="X14" s="30">
        <f>EDENORTE!X14</f>
        <v>0</v>
      </c>
      <c r="Y14" s="30">
        <f>EDENORTE!Y14</f>
        <v>0</v>
      </c>
      <c r="Z14" s="30">
        <f>EDENORTE!Z14</f>
        <v>0</v>
      </c>
      <c r="AA14" s="51">
        <f t="shared" si="0"/>
        <v>267.021168</v>
      </c>
      <c r="AB14" s="51">
        <f t="shared" si="0"/>
        <v>13.615485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269.341807</v>
      </c>
      <c r="D16" s="51">
        <f>SUM(D10:D14)</f>
        <v>384.19065300000005</v>
      </c>
      <c r="E16" s="51">
        <f>SUM(E10:E14)</f>
        <v>263.455549</v>
      </c>
      <c r="F16" s="51">
        <f>SUM(F10:F15)</f>
        <v>373.60822699999994</v>
      </c>
      <c r="G16" s="59">
        <f>+G10+G11+G12+G13+G14</f>
        <v>0</v>
      </c>
      <c r="H16" s="51">
        <f aca="true" t="shared" si="1" ref="H16:M16">SUM(H10:H14)</f>
        <v>0</v>
      </c>
      <c r="I16" s="51">
        <f t="shared" si="1"/>
        <v>0</v>
      </c>
      <c r="J16" s="51">
        <f t="shared" si="1"/>
        <v>0</v>
      </c>
      <c r="K16" s="51">
        <f t="shared" si="1"/>
        <v>0</v>
      </c>
      <c r="L16" s="51">
        <f t="shared" si="1"/>
        <v>0</v>
      </c>
      <c r="M16" s="51">
        <f t="shared" si="1"/>
        <v>0</v>
      </c>
      <c r="N16" s="51">
        <f>SUM(N10:N15)</f>
        <v>0</v>
      </c>
      <c r="O16" s="51">
        <f>SUM(O10:O15)</f>
        <v>0</v>
      </c>
      <c r="P16" s="59">
        <f>SUM(P10:P15)</f>
        <v>0</v>
      </c>
      <c r="Q16" s="51">
        <f>SUM(Q10:Q15)</f>
        <v>0</v>
      </c>
      <c r="R16" s="51">
        <f aca="true" t="shared" si="2" ref="R16:Z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0</v>
      </c>
      <c r="AA16" s="51">
        <f>SUM(AA10:AA14)</f>
        <v>532.797356</v>
      </c>
      <c r="AB16" s="51">
        <f>SUM(AB10:AB14)</f>
        <v>757.79888</v>
      </c>
    </row>
    <row r="19" spans="22:25" ht="12.75">
      <c r="V19" s="73" t="s">
        <v>22</v>
      </c>
      <c r="W19" s="73" t="s">
        <v>22</v>
      </c>
      <c r="Y19" s="73" t="s">
        <v>22</v>
      </c>
    </row>
    <row r="20" spans="2:28" ht="20.25">
      <c r="B20" s="87" t="s">
        <v>29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</row>
    <row r="21" spans="2:28" ht="20.25">
      <c r="B21" s="87" t="s">
        <v>24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</row>
    <row r="22" spans="2:28" ht="18">
      <c r="B22" s="88" t="s">
        <v>30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ht="13.5" thickBot="1"/>
    <row r="24" spans="2:28" ht="15.75" thickBot="1">
      <c r="B24" s="85" t="s">
        <v>0</v>
      </c>
      <c r="C24" s="81" t="s">
        <v>1</v>
      </c>
      <c r="D24" s="82"/>
      <c r="E24" s="81" t="s">
        <v>2</v>
      </c>
      <c r="F24" s="82"/>
      <c r="G24" s="81" t="s">
        <v>3</v>
      </c>
      <c r="H24" s="82"/>
      <c r="I24" s="81" t="s">
        <v>4</v>
      </c>
      <c r="J24" s="82"/>
      <c r="K24" s="81" t="s">
        <v>5</v>
      </c>
      <c r="L24" s="82"/>
      <c r="M24" s="81" t="s">
        <v>6</v>
      </c>
      <c r="N24" s="82"/>
      <c r="O24" s="81" t="s">
        <v>7</v>
      </c>
      <c r="P24" s="82"/>
      <c r="Q24" s="81" t="s">
        <v>8</v>
      </c>
      <c r="R24" s="82"/>
      <c r="S24" s="81" t="s">
        <v>9</v>
      </c>
      <c r="T24" s="82"/>
      <c r="U24" s="81" t="s">
        <v>10</v>
      </c>
      <c r="V24" s="82"/>
      <c r="W24" s="81" t="s">
        <v>11</v>
      </c>
      <c r="X24" s="82"/>
      <c r="Y24" s="81" t="s">
        <v>12</v>
      </c>
      <c r="Z24" s="82"/>
      <c r="AA24" s="79" t="s">
        <v>13</v>
      </c>
      <c r="AB24" s="80"/>
    </row>
    <row r="25" spans="2:28" ht="15.75" thickBot="1">
      <c r="B25" s="86"/>
      <c r="C25" s="1" t="s">
        <v>14</v>
      </c>
      <c r="D25" s="2" t="s">
        <v>15</v>
      </c>
      <c r="E25" s="1" t="s">
        <v>14</v>
      </c>
      <c r="F25" s="2" t="s">
        <v>15</v>
      </c>
      <c r="G25" s="1" t="s">
        <v>14</v>
      </c>
      <c r="H25" s="2" t="s">
        <v>15</v>
      </c>
      <c r="I25" s="1" t="s">
        <v>14</v>
      </c>
      <c r="J25" s="2" t="s">
        <v>15</v>
      </c>
      <c r="K25" s="1" t="s">
        <v>14</v>
      </c>
      <c r="L25" s="2" t="s">
        <v>15</v>
      </c>
      <c r="M25" s="1" t="s">
        <v>14</v>
      </c>
      <c r="N25" s="2" t="s">
        <v>15</v>
      </c>
      <c r="O25" s="1" t="s">
        <v>14</v>
      </c>
      <c r="P25" s="2" t="s">
        <v>15</v>
      </c>
      <c r="Q25" s="1" t="s">
        <v>14</v>
      </c>
      <c r="R25" s="2" t="s">
        <v>15</v>
      </c>
      <c r="S25" s="1" t="s">
        <v>14</v>
      </c>
      <c r="T25" s="2" t="s">
        <v>15</v>
      </c>
      <c r="U25" s="1" t="s">
        <v>14</v>
      </c>
      <c r="V25" s="2" t="s">
        <v>15</v>
      </c>
      <c r="W25" s="1" t="s">
        <v>14</v>
      </c>
      <c r="X25" s="2" t="s">
        <v>15</v>
      </c>
      <c r="Y25" s="1" t="s">
        <v>14</v>
      </c>
      <c r="Z25" s="2" t="s">
        <v>15</v>
      </c>
      <c r="AA25" s="11" t="s">
        <v>14</v>
      </c>
      <c r="AB25" s="12" t="s">
        <v>15</v>
      </c>
    </row>
    <row r="26" spans="2:28" ht="15" thickBot="1">
      <c r="B26" s="3" t="s">
        <v>16</v>
      </c>
      <c r="C26" s="52">
        <f>EDESUR!C9</f>
        <v>5.486072</v>
      </c>
      <c r="D26" s="52">
        <f>EDESUR!D9</f>
        <v>18.137679</v>
      </c>
      <c r="E26" s="52">
        <f>EDESUR!E9</f>
        <v>5.298475</v>
      </c>
      <c r="F26" s="52">
        <f>EDESUR!F9</f>
        <v>18.127074999999998</v>
      </c>
      <c r="G26" s="52">
        <f>EDESUR!G9</f>
        <v>0</v>
      </c>
      <c r="H26" s="52">
        <f>EDESUR!H9</f>
        <v>0</v>
      </c>
      <c r="I26" s="52">
        <f>EDESUR!I9</f>
        <v>0</v>
      </c>
      <c r="J26" s="52">
        <f>EDESUR!J9</f>
        <v>0</v>
      </c>
      <c r="K26" s="52">
        <f>EDESUR!K9</f>
        <v>0</v>
      </c>
      <c r="L26" s="52">
        <f>EDESUR!L9</f>
        <v>0</v>
      </c>
      <c r="M26" s="52">
        <f>EDESUR!M9</f>
        <v>0</v>
      </c>
      <c r="N26" s="52">
        <f>EDESUR!N9</f>
        <v>0</v>
      </c>
      <c r="O26" s="52">
        <f>EDESUR!O9</f>
        <v>0</v>
      </c>
      <c r="P26" s="52">
        <f>EDESUR!P9</f>
        <v>0</v>
      </c>
      <c r="Q26" s="52">
        <f>EDESUR!Q9</f>
        <v>0</v>
      </c>
      <c r="R26" s="52">
        <f>EDESUR!R9</f>
        <v>0</v>
      </c>
      <c r="S26" s="52">
        <f>EDESUR!S9</f>
        <v>0</v>
      </c>
      <c r="T26" s="52">
        <f>EDESUR!T9</f>
        <v>0</v>
      </c>
      <c r="U26" s="52">
        <f>EDESUR!U9</f>
        <v>0</v>
      </c>
      <c r="V26" s="52">
        <f>EDESUR!V9</f>
        <v>0</v>
      </c>
      <c r="W26" s="52">
        <f>EDESUR!W9</f>
        <v>0</v>
      </c>
      <c r="X26" s="52">
        <f>EDESUR!X9</f>
        <v>0</v>
      </c>
      <c r="Y26" s="52">
        <f>EDESUR!Y9</f>
        <v>0</v>
      </c>
      <c r="Z26" s="52">
        <f>EDESUR!Z9</f>
        <v>0</v>
      </c>
      <c r="AA26" s="49">
        <f aca="true" t="shared" si="3" ref="AA26:AB30">+C26+E26+G26+I26+K26+M26+O26+Q26+S26+U26+W26+Y26</f>
        <v>10.784547</v>
      </c>
      <c r="AB26" s="43">
        <f t="shared" si="3"/>
        <v>36.264753999999996</v>
      </c>
    </row>
    <row r="27" spans="2:28" ht="15" thickBot="1">
      <c r="B27" s="4" t="s">
        <v>17</v>
      </c>
      <c r="C27" s="53">
        <f>EDESUR!C10</f>
        <v>34.728574</v>
      </c>
      <c r="D27" s="53">
        <f>EDESUR!D10</f>
        <v>134.663726</v>
      </c>
      <c r="E27" s="53">
        <f>EDESUR!E10</f>
        <v>34.781987</v>
      </c>
      <c r="F27" s="53">
        <f>EDESUR!F10</f>
        <v>134.32366300000004</v>
      </c>
      <c r="G27" s="53">
        <f>EDESUR!G10</f>
        <v>0</v>
      </c>
      <c r="H27" s="53">
        <f>EDESUR!H10</f>
        <v>0</v>
      </c>
      <c r="I27" s="53">
        <f>EDESUR!I10</f>
        <v>0</v>
      </c>
      <c r="J27" s="53">
        <f>EDESUR!J10</f>
        <v>0</v>
      </c>
      <c r="K27" s="53">
        <f>EDESUR!K10</f>
        <v>0</v>
      </c>
      <c r="L27" s="53">
        <f>EDESUR!L10</f>
        <v>0</v>
      </c>
      <c r="M27" s="53">
        <f>EDESUR!M10</f>
        <v>0</v>
      </c>
      <c r="N27" s="53">
        <f>EDESUR!N10</f>
        <v>0</v>
      </c>
      <c r="O27" s="53">
        <f>EDESUR!O10</f>
        <v>0</v>
      </c>
      <c r="P27" s="53">
        <f>EDESUR!P10</f>
        <v>0</v>
      </c>
      <c r="Q27" s="53">
        <f>EDESUR!Q10</f>
        <v>0</v>
      </c>
      <c r="R27" s="53">
        <f>EDESUR!R10</f>
        <v>0</v>
      </c>
      <c r="S27" s="53">
        <f>EDESUR!S10</f>
        <v>0</v>
      </c>
      <c r="T27" s="53">
        <f>EDESUR!T10</f>
        <v>0</v>
      </c>
      <c r="U27" s="53">
        <f>EDESUR!U10</f>
        <v>0</v>
      </c>
      <c r="V27" s="53">
        <f>EDESUR!V10</f>
        <v>0</v>
      </c>
      <c r="W27" s="29">
        <f>EDESUR!W10</f>
        <v>0</v>
      </c>
      <c r="X27" s="29">
        <f>EDESUR!X10</f>
        <v>0</v>
      </c>
      <c r="Y27" s="29">
        <f>EDESUR!Y10</f>
        <v>0</v>
      </c>
      <c r="Z27" s="29">
        <f>EDESUR!Z10</f>
        <v>0</v>
      </c>
      <c r="AA27" s="49">
        <f t="shared" si="3"/>
        <v>69.510561</v>
      </c>
      <c r="AB27" s="43">
        <f t="shared" si="3"/>
        <v>268.987389</v>
      </c>
    </row>
    <row r="28" spans="2:28" ht="15" thickBot="1">
      <c r="B28" s="4" t="s">
        <v>18</v>
      </c>
      <c r="C28" s="53">
        <f>EDESUR!C11</f>
        <v>109.417873</v>
      </c>
      <c r="D28" s="53">
        <f>EDESUR!D11</f>
        <v>371.51154599999995</v>
      </c>
      <c r="E28" s="53">
        <f>EDESUR!E11</f>
        <v>112.977826</v>
      </c>
      <c r="F28" s="53">
        <f>EDESUR!F11</f>
        <v>377.5047409999999</v>
      </c>
      <c r="G28" s="53">
        <f>EDESUR!G11</f>
        <v>0</v>
      </c>
      <c r="H28" s="53">
        <f>EDESUR!H11</f>
        <v>0</v>
      </c>
      <c r="I28" s="53">
        <f>EDESUR!I11</f>
        <v>0</v>
      </c>
      <c r="J28" s="53">
        <f>EDESUR!J11</f>
        <v>0</v>
      </c>
      <c r="K28" s="53">
        <f>EDESUR!K11</f>
        <v>0</v>
      </c>
      <c r="L28" s="53">
        <f>EDESUR!L11</f>
        <v>0</v>
      </c>
      <c r="M28" s="53">
        <f>EDESUR!M11</f>
        <v>0</v>
      </c>
      <c r="N28" s="53">
        <f>EDESUR!N11</f>
        <v>0</v>
      </c>
      <c r="O28" s="53">
        <f>EDESUR!O11</f>
        <v>0</v>
      </c>
      <c r="P28" s="53">
        <f>EDESUR!P11</f>
        <v>0</v>
      </c>
      <c r="Q28" s="53">
        <f>EDESUR!Q11</f>
        <v>0</v>
      </c>
      <c r="R28" s="53">
        <f>EDESUR!R11</f>
        <v>0</v>
      </c>
      <c r="S28" s="53">
        <f>EDESUR!S11</f>
        <v>0</v>
      </c>
      <c r="T28" s="53">
        <f>EDESUR!T11</f>
        <v>0</v>
      </c>
      <c r="U28" s="53">
        <f>EDESUR!U11</f>
        <v>0</v>
      </c>
      <c r="V28" s="53">
        <f>EDESUR!V11</f>
        <v>0</v>
      </c>
      <c r="W28" s="29">
        <f>EDESUR!W11</f>
        <v>0</v>
      </c>
      <c r="X28" s="29">
        <f>EDESUR!X11</f>
        <v>0</v>
      </c>
      <c r="Y28" s="29">
        <f>EDESUR!Y11</f>
        <v>0</v>
      </c>
      <c r="Z28" s="29">
        <f>EDESUR!Z11</f>
        <v>0</v>
      </c>
      <c r="AA28" s="49">
        <f t="shared" si="3"/>
        <v>222.39569899999998</v>
      </c>
      <c r="AB28" s="43">
        <f t="shared" si="3"/>
        <v>749.0162869999999</v>
      </c>
    </row>
    <row r="29" spans="2:28" ht="15" thickBot="1">
      <c r="B29" s="4" t="s">
        <v>19</v>
      </c>
      <c r="C29" s="53">
        <f>EDESUR!C12</f>
        <v>40.769118</v>
      </c>
      <c r="D29" s="53">
        <f>EDESUR!D12</f>
        <v>84.27412800000009</v>
      </c>
      <c r="E29" s="53">
        <f>EDESUR!E12</f>
        <v>39.42628</v>
      </c>
      <c r="F29" s="53">
        <f>EDESUR!F12</f>
        <v>84.55156599999992</v>
      </c>
      <c r="G29" s="53">
        <f>EDESUR!G12</f>
        <v>0</v>
      </c>
      <c r="H29" s="53">
        <f>EDESUR!H12</f>
        <v>0</v>
      </c>
      <c r="I29" s="53">
        <f>EDESUR!I12</f>
        <v>0</v>
      </c>
      <c r="J29" s="53">
        <f>EDESUR!J12</f>
        <v>0</v>
      </c>
      <c r="K29" s="53">
        <f>EDESUR!K12</f>
        <v>0</v>
      </c>
      <c r="L29" s="53">
        <f>EDESUR!L12</f>
        <v>0</v>
      </c>
      <c r="M29" s="53">
        <f>EDESUR!M12</f>
        <v>0</v>
      </c>
      <c r="N29" s="53">
        <f>EDESUR!N12</f>
        <v>0</v>
      </c>
      <c r="O29" s="53">
        <f>EDESUR!O12</f>
        <v>0</v>
      </c>
      <c r="P29" s="53">
        <f>EDESUR!P12</f>
        <v>0</v>
      </c>
      <c r="Q29" s="53">
        <f>EDESUR!Q12</f>
        <v>0</v>
      </c>
      <c r="R29" s="53">
        <f>EDESUR!R12</f>
        <v>0</v>
      </c>
      <c r="S29" s="53">
        <f>EDESUR!S12</f>
        <v>0</v>
      </c>
      <c r="T29" s="53">
        <f>EDESUR!T12</f>
        <v>0</v>
      </c>
      <c r="U29" s="53">
        <f>EDESUR!U12</f>
        <v>0</v>
      </c>
      <c r="V29" s="53">
        <f>EDESUR!V12</f>
        <v>0</v>
      </c>
      <c r="W29" s="29">
        <f>EDESUR!W12</f>
        <v>0</v>
      </c>
      <c r="X29" s="29">
        <f>EDESUR!X12</f>
        <v>0</v>
      </c>
      <c r="Y29" s="29">
        <f>EDESUR!Y12</f>
        <v>0</v>
      </c>
      <c r="Z29" s="29">
        <f>EDESUR!Z12</f>
        <v>0</v>
      </c>
      <c r="AA29" s="49">
        <f t="shared" si="3"/>
        <v>80.195398</v>
      </c>
      <c r="AB29" s="43">
        <f t="shared" si="3"/>
        <v>168.825694</v>
      </c>
    </row>
    <row r="30" spans="2:28" ht="15" thickBot="1">
      <c r="B30" s="5" t="s">
        <v>20</v>
      </c>
      <c r="C30" s="54">
        <f>EDESUR!C13</f>
        <v>128.592248</v>
      </c>
      <c r="D30" s="54">
        <f>EDESUR!D13</f>
        <v>36.522864</v>
      </c>
      <c r="E30" s="54">
        <f>EDESUR!E13</f>
        <v>120.954798</v>
      </c>
      <c r="F30" s="54">
        <f>EDESUR!F13</f>
        <v>36.31768700000001</v>
      </c>
      <c r="G30" s="54">
        <f>EDESUR!G13</f>
        <v>0</v>
      </c>
      <c r="H30" s="54">
        <f>EDESUR!H13</f>
        <v>0</v>
      </c>
      <c r="I30" s="54">
        <f>EDESUR!I13</f>
        <v>0</v>
      </c>
      <c r="J30" s="54">
        <f>EDESUR!J13</f>
        <v>0</v>
      </c>
      <c r="K30" s="54">
        <f>EDESUR!K13</f>
        <v>0</v>
      </c>
      <c r="L30" s="54">
        <f>EDESUR!L13</f>
        <v>0</v>
      </c>
      <c r="M30" s="54">
        <f>EDESUR!M13</f>
        <v>0</v>
      </c>
      <c r="N30" s="54">
        <f>EDESUR!N13</f>
        <v>0</v>
      </c>
      <c r="O30" s="54">
        <f>EDESUR!O13</f>
        <v>0</v>
      </c>
      <c r="P30" s="54">
        <f>EDESUR!P13</f>
        <v>0</v>
      </c>
      <c r="Q30" s="54">
        <f>EDESUR!Q13</f>
        <v>0</v>
      </c>
      <c r="R30" s="54">
        <f>EDESUR!R13</f>
        <v>0</v>
      </c>
      <c r="S30" s="54">
        <f>EDESUR!S13</f>
        <v>0</v>
      </c>
      <c r="T30" s="54">
        <f>EDESUR!T13</f>
        <v>0</v>
      </c>
      <c r="U30" s="54">
        <f>EDESUR!U13</f>
        <v>0</v>
      </c>
      <c r="V30" s="54">
        <f>EDESUR!V13</f>
        <v>0</v>
      </c>
      <c r="W30" s="54">
        <f>EDESUR!W13</f>
        <v>0</v>
      </c>
      <c r="X30" s="54">
        <f>EDESUR!X13</f>
        <v>0</v>
      </c>
      <c r="Y30" s="54">
        <f>EDESUR!Y13</f>
        <v>0</v>
      </c>
      <c r="Z30" s="30">
        <f>EDESUR!Z13</f>
        <v>0</v>
      </c>
      <c r="AA30" s="49">
        <f t="shared" si="3"/>
        <v>249.54704600000002</v>
      </c>
      <c r="AB30" s="43">
        <f t="shared" si="3"/>
        <v>72.840551</v>
      </c>
    </row>
    <row r="31" spans="2:28" ht="15" thickBot="1">
      <c r="B31" s="6"/>
      <c r="C31" s="50"/>
      <c r="D31" s="50"/>
      <c r="E31" s="50"/>
      <c r="F31" s="5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8"/>
      <c r="V31" s="50"/>
      <c r="W31" s="50"/>
      <c r="X31" s="50"/>
      <c r="Y31" s="50"/>
      <c r="Z31" s="50"/>
      <c r="AA31" s="50"/>
      <c r="AB31" s="50"/>
    </row>
    <row r="32" spans="2:28" ht="15.75" thickBot="1">
      <c r="B32" s="7" t="s">
        <v>21</v>
      </c>
      <c r="C32" s="51">
        <f>SUM(C26:C30)</f>
        <v>318.993885</v>
      </c>
      <c r="D32" s="51">
        <f>SUM(D26:D30)</f>
        <v>645.109943</v>
      </c>
      <c r="E32" s="51">
        <f>SUM(E26:E30)</f>
        <v>313.439366</v>
      </c>
      <c r="F32" s="51">
        <f>SUM(F26:F30)</f>
        <v>650.8247319999998</v>
      </c>
      <c r="G32" s="51">
        <f>SUM(G26:G30)</f>
        <v>0</v>
      </c>
      <c r="H32" s="51">
        <f>SUM(H26:H31)</f>
        <v>0</v>
      </c>
      <c r="I32" s="51">
        <f>SUM(I26:I31)</f>
        <v>0</v>
      </c>
      <c r="J32" s="51">
        <f>SUM(J26:J31)</f>
        <v>0</v>
      </c>
      <c r="K32" s="51">
        <f>SUM(K26:K31)</f>
        <v>0</v>
      </c>
      <c r="L32" s="51">
        <f>SUM(L26:L31)</f>
        <v>0</v>
      </c>
      <c r="M32" s="51">
        <f aca="true" t="shared" si="4" ref="M32:S32">SUM(M26:M30)</f>
        <v>0</v>
      </c>
      <c r="N32" s="51">
        <f t="shared" si="4"/>
        <v>0</v>
      </c>
      <c r="O32" s="51">
        <f t="shared" si="4"/>
        <v>0</v>
      </c>
      <c r="P32" s="51">
        <f t="shared" si="4"/>
        <v>0</v>
      </c>
      <c r="Q32" s="51">
        <f t="shared" si="4"/>
        <v>0</v>
      </c>
      <c r="R32" s="51">
        <f t="shared" si="4"/>
        <v>0</v>
      </c>
      <c r="S32" s="51">
        <f t="shared" si="4"/>
        <v>0</v>
      </c>
      <c r="T32" s="51">
        <f>SUM(T26:T31)</f>
        <v>0</v>
      </c>
      <c r="U32" s="59">
        <f>SUM(U26:U31)</f>
        <v>0</v>
      </c>
      <c r="V32" s="51">
        <f aca="true" t="shared" si="5" ref="V32:AB32">SUM(V26:V30)</f>
        <v>0</v>
      </c>
      <c r="W32" s="51">
        <f t="shared" si="5"/>
        <v>0</v>
      </c>
      <c r="X32" s="51">
        <f t="shared" si="5"/>
        <v>0</v>
      </c>
      <c r="Y32" s="51">
        <f t="shared" si="5"/>
        <v>0</v>
      </c>
      <c r="Z32" s="51">
        <f t="shared" si="5"/>
        <v>0</v>
      </c>
      <c r="AA32" s="51">
        <f t="shared" si="5"/>
        <v>632.4332509999999</v>
      </c>
      <c r="AB32" s="51">
        <f t="shared" si="5"/>
        <v>1295.9346749999997</v>
      </c>
    </row>
    <row r="34" spans="22:25" ht="12.75">
      <c r="V34" s="73" t="s">
        <v>22</v>
      </c>
      <c r="W34" s="73" t="s">
        <v>22</v>
      </c>
      <c r="Y34" s="73" t="s">
        <v>22</v>
      </c>
    </row>
    <row r="35" spans="23:26" ht="12.75">
      <c r="W35" s="72" t="s">
        <v>22</v>
      </c>
      <c r="X35" s="72" t="s">
        <v>22</v>
      </c>
      <c r="Y35" s="74" t="s">
        <v>22</v>
      </c>
      <c r="Z35" s="74" t="s">
        <v>22</v>
      </c>
    </row>
    <row r="36" spans="2:28" ht="20.25">
      <c r="B36" s="87" t="s">
        <v>29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</row>
    <row r="37" spans="2:28" ht="20.25">
      <c r="B37" s="87" t="s">
        <v>25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</row>
    <row r="38" spans="2:28" ht="18">
      <c r="B38" s="88" t="s">
        <v>30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ht="13.5" thickBot="1"/>
    <row r="40" spans="2:28" ht="15.75" thickBot="1">
      <c r="B40" s="85" t="s">
        <v>0</v>
      </c>
      <c r="C40" s="81" t="s">
        <v>1</v>
      </c>
      <c r="D40" s="82"/>
      <c r="E40" s="81" t="s">
        <v>2</v>
      </c>
      <c r="F40" s="82"/>
      <c r="G40" s="81" t="s">
        <v>3</v>
      </c>
      <c r="H40" s="82"/>
      <c r="I40" s="81" t="s">
        <v>4</v>
      </c>
      <c r="J40" s="82"/>
      <c r="K40" s="81" t="s">
        <v>5</v>
      </c>
      <c r="L40" s="82"/>
      <c r="M40" s="81" t="s">
        <v>6</v>
      </c>
      <c r="N40" s="82"/>
      <c r="O40" s="81" t="s">
        <v>7</v>
      </c>
      <c r="P40" s="82"/>
      <c r="Q40" s="81" t="s">
        <v>8</v>
      </c>
      <c r="R40" s="82"/>
      <c r="S40" s="81" t="s">
        <v>9</v>
      </c>
      <c r="T40" s="82"/>
      <c r="U40" s="81" t="s">
        <v>10</v>
      </c>
      <c r="V40" s="82"/>
      <c r="W40" s="81" t="s">
        <v>11</v>
      </c>
      <c r="X40" s="82"/>
      <c r="Y40" s="81" t="s">
        <v>12</v>
      </c>
      <c r="Z40" s="82"/>
      <c r="AA40" s="79" t="s">
        <v>13</v>
      </c>
      <c r="AB40" s="80"/>
    </row>
    <row r="41" spans="2:28" ht="15.75" thickBot="1">
      <c r="B41" s="86"/>
      <c r="C41" s="21" t="s">
        <v>14</v>
      </c>
      <c r="D41" s="10" t="s">
        <v>15</v>
      </c>
      <c r="E41" s="9" t="s">
        <v>14</v>
      </c>
      <c r="F41" s="10" t="s">
        <v>15</v>
      </c>
      <c r="G41" s="9" t="s">
        <v>14</v>
      </c>
      <c r="H41" s="10" t="s">
        <v>15</v>
      </c>
      <c r="I41" s="9" t="s">
        <v>14</v>
      </c>
      <c r="J41" s="10" t="s">
        <v>15</v>
      </c>
      <c r="K41" s="9" t="s">
        <v>14</v>
      </c>
      <c r="L41" s="10" t="s">
        <v>15</v>
      </c>
      <c r="M41" s="9" t="s">
        <v>14</v>
      </c>
      <c r="N41" s="10" t="s">
        <v>15</v>
      </c>
      <c r="O41" s="9" t="s">
        <v>14</v>
      </c>
      <c r="P41" s="10" t="s">
        <v>15</v>
      </c>
      <c r="Q41" s="9" t="s">
        <v>14</v>
      </c>
      <c r="R41" s="10" t="s">
        <v>15</v>
      </c>
      <c r="S41" s="9" t="s">
        <v>14</v>
      </c>
      <c r="T41" s="10" t="s">
        <v>15</v>
      </c>
      <c r="U41" s="9" t="s">
        <v>14</v>
      </c>
      <c r="V41" s="10" t="s">
        <v>15</v>
      </c>
      <c r="W41" s="9" t="s">
        <v>14</v>
      </c>
      <c r="X41" s="10" t="s">
        <v>15</v>
      </c>
      <c r="Y41" s="9" t="s">
        <v>14</v>
      </c>
      <c r="Z41" s="10" t="s">
        <v>15</v>
      </c>
      <c r="AA41" s="11" t="s">
        <v>14</v>
      </c>
      <c r="AB41" s="12" t="s">
        <v>15</v>
      </c>
    </row>
    <row r="42" spans="2:28" ht="14.25">
      <c r="B42" s="13" t="s">
        <v>16</v>
      </c>
      <c r="C42" s="28">
        <f>EDEESTE!C9</f>
        <v>8.597691</v>
      </c>
      <c r="D42" s="63">
        <f>EDEESTE!D9</f>
        <v>18.078540000000004</v>
      </c>
      <c r="E42" s="28">
        <f>EDEESTE!E9</f>
        <v>7.825725</v>
      </c>
      <c r="F42" s="63">
        <f>EDEESTE!F9</f>
        <v>18.24103</v>
      </c>
      <c r="G42" s="28">
        <f>EDEESTE!G9</f>
        <v>0</v>
      </c>
      <c r="H42" s="63">
        <f>EDEESTE!H9</f>
        <v>0</v>
      </c>
      <c r="I42" s="28">
        <f>EDEESTE!I9</f>
        <v>0</v>
      </c>
      <c r="J42" s="63">
        <f>EDEESTE!J9</f>
        <v>0</v>
      </c>
      <c r="K42" s="28">
        <f>EDEESTE!K9</f>
        <v>0</v>
      </c>
      <c r="L42" s="63">
        <f>EDEESTE!L9</f>
        <v>0</v>
      </c>
      <c r="M42" s="28">
        <f>EDEESTE!M9</f>
        <v>0</v>
      </c>
      <c r="N42" s="63">
        <f>EDEESTE!N9</f>
        <v>0</v>
      </c>
      <c r="O42" s="28">
        <f>EDEESTE!O9</f>
        <v>0</v>
      </c>
      <c r="P42" s="63">
        <f>EDEESTE!P9</f>
        <v>0</v>
      </c>
      <c r="Q42" s="28">
        <f>EDEESTE!Q9</f>
        <v>0</v>
      </c>
      <c r="R42" s="63">
        <f>EDEESTE!R9</f>
        <v>0</v>
      </c>
      <c r="S42" s="28">
        <f>EDEESTE!S9</f>
        <v>0</v>
      </c>
      <c r="T42" s="63">
        <f>EDEESTE!T9</f>
        <v>0</v>
      </c>
      <c r="U42" s="28">
        <f>EDEESTE!U9</f>
        <v>0</v>
      </c>
      <c r="V42" s="63">
        <f>EDEESTE!V9</f>
        <v>0</v>
      </c>
      <c r="W42" s="28">
        <f>EDEESTE!W9</f>
        <v>0</v>
      </c>
      <c r="X42" s="63">
        <f>EDEESTE!X9</f>
        <v>0</v>
      </c>
      <c r="Y42" s="28">
        <f>EDEESTE!Y9</f>
        <v>0</v>
      </c>
      <c r="Z42" s="63">
        <f>EDEESTE!Z9</f>
        <v>0</v>
      </c>
      <c r="AA42" s="47">
        <f aca="true" t="shared" si="6" ref="AA42:AB46">+C42+E42+G42+I42+K42+M42+O42+Q42+S42+U42+W42+Y42</f>
        <v>16.423416</v>
      </c>
      <c r="AB42" s="32">
        <f t="shared" si="6"/>
        <v>36.31957</v>
      </c>
    </row>
    <row r="43" spans="2:28" ht="14.25">
      <c r="B43" s="14" t="s">
        <v>17</v>
      </c>
      <c r="C43" s="29">
        <f>EDEESTE!C10</f>
        <v>32.617671</v>
      </c>
      <c r="D43" s="64">
        <f>EDEESTE!D10</f>
        <v>86.69745999999998</v>
      </c>
      <c r="E43" s="29">
        <f>EDEESTE!E10</f>
        <v>33.877257</v>
      </c>
      <c r="F43" s="64">
        <f>EDEESTE!F10</f>
        <v>44.96646</v>
      </c>
      <c r="G43" s="29">
        <f>EDEESTE!G10</f>
        <v>0</v>
      </c>
      <c r="H43" s="64">
        <f>EDEESTE!H10</f>
        <v>0</v>
      </c>
      <c r="I43" s="29">
        <f>EDEESTE!I10</f>
        <v>0</v>
      </c>
      <c r="J43" s="64">
        <f>EDEESTE!J10</f>
        <v>0</v>
      </c>
      <c r="K43" s="29">
        <f>EDEESTE!K10</f>
        <v>0</v>
      </c>
      <c r="L43" s="64">
        <f>EDEESTE!L10</f>
        <v>0</v>
      </c>
      <c r="M43" s="29">
        <f>EDEESTE!M10</f>
        <v>0</v>
      </c>
      <c r="N43" s="64">
        <f>EDEESTE!N10</f>
        <v>0</v>
      </c>
      <c r="O43" s="29">
        <f>EDEESTE!O10</f>
        <v>0</v>
      </c>
      <c r="P43" s="64">
        <f>EDEESTE!P10</f>
        <v>0</v>
      </c>
      <c r="Q43" s="29">
        <f>EDEESTE!Q10</f>
        <v>0</v>
      </c>
      <c r="R43" s="64">
        <f>EDEESTE!R10</f>
        <v>0</v>
      </c>
      <c r="S43" s="29">
        <f>EDEESTE!S10</f>
        <v>0</v>
      </c>
      <c r="T43" s="64">
        <f>EDEESTE!T10</f>
        <v>0</v>
      </c>
      <c r="U43" s="29">
        <f>EDEESTE!U10</f>
        <v>0</v>
      </c>
      <c r="V43" s="64">
        <f>EDEESTE!V10</f>
        <v>0</v>
      </c>
      <c r="W43" s="29">
        <f>EDEESTE!W10</f>
        <v>0</v>
      </c>
      <c r="X43" s="64">
        <f>EDEESTE!X10</f>
        <v>0</v>
      </c>
      <c r="Y43" s="29">
        <f>EDEESTE!Y10</f>
        <v>0</v>
      </c>
      <c r="Z43" s="64">
        <f>EDEESTE!Z10</f>
        <v>0</v>
      </c>
      <c r="AA43" s="48">
        <f t="shared" si="6"/>
        <v>66.494928</v>
      </c>
      <c r="AB43" s="37">
        <f t="shared" si="6"/>
        <v>131.66391999999996</v>
      </c>
    </row>
    <row r="44" spans="2:28" ht="14.25">
      <c r="B44" s="14" t="s">
        <v>18</v>
      </c>
      <c r="C44" s="29">
        <f>EDEESTE!C11</f>
        <v>51.973324</v>
      </c>
      <c r="D44" s="64">
        <f>EDEESTE!D11</f>
        <v>186.53509000000003</v>
      </c>
      <c r="E44" s="29">
        <f>EDEESTE!E11</f>
        <v>50.176289</v>
      </c>
      <c r="F44" s="64">
        <f>EDEESTE!F11</f>
        <v>182.22042000000002</v>
      </c>
      <c r="G44" s="29">
        <f>EDEESTE!G11</f>
        <v>0</v>
      </c>
      <c r="H44" s="64">
        <f>EDEESTE!H11</f>
        <v>0</v>
      </c>
      <c r="I44" s="29">
        <f>EDEESTE!I11</f>
        <v>0</v>
      </c>
      <c r="J44" s="64">
        <f>EDEESTE!J11</f>
        <v>0</v>
      </c>
      <c r="K44" s="29">
        <f>EDEESTE!K11</f>
        <v>0</v>
      </c>
      <c r="L44" s="64">
        <f>EDEESTE!L11</f>
        <v>0</v>
      </c>
      <c r="M44" s="29">
        <f>EDEESTE!M11</f>
        <v>0</v>
      </c>
      <c r="N44" s="64">
        <f>EDEESTE!N11</f>
        <v>0</v>
      </c>
      <c r="O44" s="29">
        <f>EDEESTE!O11</f>
        <v>0</v>
      </c>
      <c r="P44" s="64">
        <f>EDEESTE!P11</f>
        <v>0</v>
      </c>
      <c r="Q44" s="29">
        <f>EDEESTE!Q11</f>
        <v>0</v>
      </c>
      <c r="R44" s="64">
        <f>EDEESTE!R11</f>
        <v>0</v>
      </c>
      <c r="S44" s="29">
        <f>EDEESTE!S11</f>
        <v>0</v>
      </c>
      <c r="T44" s="64">
        <f>EDEESTE!T11</f>
        <v>0</v>
      </c>
      <c r="U44" s="29">
        <f>EDEESTE!U11</f>
        <v>0</v>
      </c>
      <c r="V44" s="64">
        <f>EDEESTE!V11</f>
        <v>0</v>
      </c>
      <c r="W44" s="29">
        <f>EDEESTE!W11</f>
        <v>0</v>
      </c>
      <c r="X44" s="64">
        <f>EDEESTE!X11</f>
        <v>0</v>
      </c>
      <c r="Y44" s="29">
        <f>EDEESTE!Y11</f>
        <v>0</v>
      </c>
      <c r="Z44" s="64">
        <f>EDEESTE!Z11</f>
        <v>0</v>
      </c>
      <c r="AA44" s="48">
        <f t="shared" si="6"/>
        <v>102.14961299999999</v>
      </c>
      <c r="AB44" s="37">
        <f t="shared" si="6"/>
        <v>368.7555100000001</v>
      </c>
    </row>
    <row r="45" spans="2:28" ht="14.25">
      <c r="B45" s="14" t="s">
        <v>19</v>
      </c>
      <c r="C45" s="29">
        <f>EDEESTE!C12</f>
        <v>21.0558</v>
      </c>
      <c r="D45" s="64">
        <f>EDEESTE!D12</f>
        <v>1.15511</v>
      </c>
      <c r="E45" s="29">
        <f>EDEESTE!E12</f>
        <v>20.20763</v>
      </c>
      <c r="F45" s="64">
        <f>EDEESTE!F12</f>
        <v>1.2017</v>
      </c>
      <c r="G45" s="29">
        <f>EDEESTE!G12</f>
        <v>0</v>
      </c>
      <c r="H45" s="64">
        <f>EDEESTE!H12</f>
        <v>0</v>
      </c>
      <c r="I45" s="29">
        <f>EDEESTE!I12</f>
        <v>0</v>
      </c>
      <c r="J45" s="64">
        <f>EDEESTE!J12</f>
        <v>0</v>
      </c>
      <c r="K45" s="29">
        <f>EDEESTE!K12</f>
        <v>0</v>
      </c>
      <c r="L45" s="64">
        <f>EDEESTE!L12</f>
        <v>0</v>
      </c>
      <c r="M45" s="29">
        <f>EDEESTE!M12</f>
        <v>0</v>
      </c>
      <c r="N45" s="64">
        <f>EDEESTE!N12</f>
        <v>0</v>
      </c>
      <c r="O45" s="29">
        <f>EDEESTE!O12</f>
        <v>0</v>
      </c>
      <c r="P45" s="64">
        <f>EDEESTE!P12</f>
        <v>0</v>
      </c>
      <c r="Q45" s="29">
        <f>EDEESTE!Q12</f>
        <v>0</v>
      </c>
      <c r="R45" s="64">
        <f>EDEESTE!R12</f>
        <v>0</v>
      </c>
      <c r="S45" s="29">
        <f>EDEESTE!S12</f>
        <v>0</v>
      </c>
      <c r="T45" s="64">
        <f>EDEESTE!T12</f>
        <v>0</v>
      </c>
      <c r="U45" s="29">
        <f>EDEESTE!U12</f>
        <v>0</v>
      </c>
      <c r="V45" s="64">
        <f>EDEESTE!V12</f>
        <v>0</v>
      </c>
      <c r="W45" s="29">
        <f>EDEESTE!W12</f>
        <v>0</v>
      </c>
      <c r="X45" s="64">
        <f>EDEESTE!X12</f>
        <v>0</v>
      </c>
      <c r="Y45" s="29">
        <f>EDEESTE!Y12</f>
        <v>0</v>
      </c>
      <c r="Z45" s="64">
        <f>EDEESTE!Z12</f>
        <v>0</v>
      </c>
      <c r="AA45" s="48">
        <f t="shared" si="6"/>
        <v>41.26343</v>
      </c>
      <c r="AB45" s="18">
        <f t="shared" si="6"/>
        <v>2.3568100000000003</v>
      </c>
    </row>
    <row r="46" spans="2:28" ht="15" thickBot="1">
      <c r="B46" s="15" t="s">
        <v>20</v>
      </c>
      <c r="C46" s="30">
        <f>EDEESTE!C13</f>
        <v>89.548535</v>
      </c>
      <c r="D46" s="65">
        <f>EDEESTE!D13</f>
        <v>0</v>
      </c>
      <c r="E46" s="30">
        <f>EDEESTE!E13</f>
        <v>84.046186</v>
      </c>
      <c r="F46" s="65">
        <f>EDEESTE!F13</f>
        <v>0</v>
      </c>
      <c r="G46" s="30">
        <f>EDEESTE!G13</f>
        <v>0</v>
      </c>
      <c r="H46" s="65">
        <f>EDEESTE!H13</f>
        <v>0</v>
      </c>
      <c r="I46" s="30">
        <f>EDEESTE!I13</f>
        <v>0</v>
      </c>
      <c r="J46" s="65">
        <f>EDEESTE!J13</f>
        <v>0</v>
      </c>
      <c r="K46" s="30">
        <f>EDEESTE!K13</f>
        <v>0</v>
      </c>
      <c r="L46" s="65">
        <f>EDEESTE!L13</f>
        <v>0</v>
      </c>
      <c r="M46" s="30">
        <f>EDEESTE!M13</f>
        <v>0</v>
      </c>
      <c r="N46" s="65">
        <f>EDEESTE!N13</f>
        <v>0</v>
      </c>
      <c r="O46" s="30">
        <f>EDEESTE!O13</f>
        <v>0</v>
      </c>
      <c r="P46" s="65">
        <f>EDEESTE!P13</f>
        <v>0</v>
      </c>
      <c r="Q46" s="30">
        <f>EDEESTE!Q13</f>
        <v>0</v>
      </c>
      <c r="R46" s="65">
        <f>EDEESTE!R13</f>
        <v>0</v>
      </c>
      <c r="S46" s="30">
        <f>EDEESTE!S13</f>
        <v>0</v>
      </c>
      <c r="T46" s="65">
        <f>EDEESTE!T13</f>
        <v>0</v>
      </c>
      <c r="U46" s="30">
        <f>EDEESTE!U13</f>
        <v>0</v>
      </c>
      <c r="V46" s="65">
        <f>EDEESTE!V13</f>
        <v>0</v>
      </c>
      <c r="W46" s="30">
        <f>EDEESTE!W13</f>
        <v>0</v>
      </c>
      <c r="X46" s="65">
        <f>EDEESTE!X13</f>
        <v>0</v>
      </c>
      <c r="Y46" s="30">
        <f>EDEESTE!Y13</f>
        <v>0</v>
      </c>
      <c r="Z46" s="65">
        <f>EDEESTE!Z13</f>
        <v>0</v>
      </c>
      <c r="AA46" s="49">
        <f t="shared" si="6"/>
        <v>173.594721</v>
      </c>
      <c r="AB46" s="43">
        <f t="shared" si="6"/>
        <v>0</v>
      </c>
    </row>
    <row r="47" spans="2:28" ht="15" thickBot="1">
      <c r="B47" s="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</row>
    <row r="48" spans="2:28" ht="15.75" thickBot="1">
      <c r="B48" s="7" t="s">
        <v>21</v>
      </c>
      <c r="C48" s="51">
        <f>SUM(C42:C47)</f>
        <v>203.793021</v>
      </c>
      <c r="D48" s="51">
        <f>SUM(D42:D46)</f>
        <v>292.4662</v>
      </c>
      <c r="E48" s="51">
        <f>SUM(E42:E46)</f>
        <v>196.133087</v>
      </c>
      <c r="F48" s="51">
        <f>SUM(F42:F46)</f>
        <v>246.62960999999999</v>
      </c>
      <c r="G48" s="51">
        <f>SUM(G42:G46)</f>
        <v>0</v>
      </c>
      <c r="H48" s="51">
        <f>SUM(H42:H46)</f>
        <v>0</v>
      </c>
      <c r="I48" s="51">
        <f>SUM(I42:I47)</f>
        <v>0</v>
      </c>
      <c r="J48" s="51">
        <f>SUM(J42:J47)</f>
        <v>0</v>
      </c>
      <c r="K48" s="51">
        <f>SUM(K42:K46)</f>
        <v>0</v>
      </c>
      <c r="L48" s="51">
        <f>SUM(L42:L46)</f>
        <v>0</v>
      </c>
      <c r="M48" s="51">
        <f>SUM(M42:M46)</f>
        <v>0</v>
      </c>
      <c r="N48" s="51">
        <f>SUM(N42:N46)</f>
        <v>0</v>
      </c>
      <c r="O48" s="51">
        <f>SUM(O42:O47)</f>
        <v>0</v>
      </c>
      <c r="P48" s="51">
        <f>SUM(P42:P47)</f>
        <v>0</v>
      </c>
      <c r="Q48" s="51">
        <f>SUM(Q42:Q47)</f>
        <v>0</v>
      </c>
      <c r="R48" s="51">
        <f aca="true" t="shared" si="7" ref="R48:Z48">SUM(R42:R46)</f>
        <v>0</v>
      </c>
      <c r="S48" s="51">
        <f t="shared" si="7"/>
        <v>0</v>
      </c>
      <c r="T48" s="51">
        <f t="shared" si="7"/>
        <v>0</v>
      </c>
      <c r="U48" s="51">
        <f t="shared" si="7"/>
        <v>0</v>
      </c>
      <c r="V48" s="51">
        <f t="shared" si="7"/>
        <v>0</v>
      </c>
      <c r="W48" s="51">
        <f t="shared" si="7"/>
        <v>0</v>
      </c>
      <c r="X48" s="51">
        <f t="shared" si="7"/>
        <v>0</v>
      </c>
      <c r="Y48" s="51">
        <f t="shared" si="7"/>
        <v>0</v>
      </c>
      <c r="Z48" s="51">
        <f t="shared" si="7"/>
        <v>0</v>
      </c>
      <c r="AA48" s="51">
        <f>SUM(AA42:AA47)</f>
        <v>399.926108</v>
      </c>
      <c r="AB48" s="51">
        <f>SUM(AB42:AB47)</f>
        <v>539.09581</v>
      </c>
    </row>
  </sheetData>
  <sheetProtection/>
  <mergeCells count="51">
    <mergeCell ref="B4:AB4"/>
    <mergeCell ref="B20:AB20"/>
    <mergeCell ref="B36:AB36"/>
    <mergeCell ref="Q40:R40"/>
    <mergeCell ref="S40:T40"/>
    <mergeCell ref="U40:V40"/>
    <mergeCell ref="W40:X40"/>
    <mergeCell ref="Y40:Z40"/>
    <mergeCell ref="AA40:AB40"/>
    <mergeCell ref="B37:AB37"/>
    <mergeCell ref="B38:AB38"/>
    <mergeCell ref="B40:B41"/>
    <mergeCell ref="C40:D40"/>
    <mergeCell ref="E40:F40"/>
    <mergeCell ref="G40:H40"/>
    <mergeCell ref="I40:J40"/>
    <mergeCell ref="K40:L40"/>
    <mergeCell ref="M40:N40"/>
    <mergeCell ref="O40:P40"/>
    <mergeCell ref="Q24:R24"/>
    <mergeCell ref="S24:T24"/>
    <mergeCell ref="U24:V24"/>
    <mergeCell ref="W24:X24"/>
    <mergeCell ref="Y24:Z24"/>
    <mergeCell ref="AA24:AB24"/>
    <mergeCell ref="B21:AB21"/>
    <mergeCell ref="B22:AB22"/>
    <mergeCell ref="B24:B25"/>
    <mergeCell ref="C24:D24"/>
    <mergeCell ref="E24:F24"/>
    <mergeCell ref="G24:H24"/>
    <mergeCell ref="I24:J24"/>
    <mergeCell ref="K24:L24"/>
    <mergeCell ref="M24:N24"/>
    <mergeCell ref="O24:P24"/>
    <mergeCell ref="Q8:R8"/>
    <mergeCell ref="S8:T8"/>
    <mergeCell ref="U8:V8"/>
    <mergeCell ref="W8:X8"/>
    <mergeCell ref="Y8:Z8"/>
    <mergeCell ref="AA8:AB8"/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4:AB53"/>
  <sheetViews>
    <sheetView zoomScale="71" zoomScaleNormal="71" zoomScalePageLayoutView="0" workbookViewId="0" topLeftCell="A1">
      <selection activeCell="A1" sqref="A1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4" spans="2:28" ht="20.25">
      <c r="B4" s="83" t="s">
        <v>29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2:28" ht="20.25">
      <c r="B5" s="83" t="s">
        <v>23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2:28" ht="18">
      <c r="B6" s="84" t="s">
        <v>27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ht="13.5" thickBot="1"/>
    <row r="8" spans="2:28" ht="15.75" thickBot="1">
      <c r="B8" s="85" t="s">
        <v>0</v>
      </c>
      <c r="C8" s="81" t="s">
        <v>1</v>
      </c>
      <c r="D8" s="82"/>
      <c r="E8" s="81" t="s">
        <v>2</v>
      </c>
      <c r="F8" s="82"/>
      <c r="G8" s="81" t="s">
        <v>3</v>
      </c>
      <c r="H8" s="82"/>
      <c r="I8" s="81" t="s">
        <v>4</v>
      </c>
      <c r="J8" s="82"/>
      <c r="K8" s="81" t="s">
        <v>5</v>
      </c>
      <c r="L8" s="82"/>
      <c r="M8" s="81" t="s">
        <v>6</v>
      </c>
      <c r="N8" s="82"/>
      <c r="O8" s="81" t="s">
        <v>7</v>
      </c>
      <c r="P8" s="82"/>
      <c r="Q8" s="81" t="s">
        <v>8</v>
      </c>
      <c r="R8" s="82"/>
      <c r="S8" s="81" t="s">
        <v>9</v>
      </c>
      <c r="T8" s="82"/>
      <c r="U8" s="81" t="s">
        <v>10</v>
      </c>
      <c r="V8" s="82"/>
      <c r="W8" s="81" t="s">
        <v>11</v>
      </c>
      <c r="X8" s="82"/>
      <c r="Y8" s="81" t="s">
        <v>12</v>
      </c>
      <c r="Z8" s="82"/>
      <c r="AA8" s="79" t="s">
        <v>13</v>
      </c>
      <c r="AB8" s="80"/>
    </row>
    <row r="9" spans="2:28" ht="15.75" thickBot="1">
      <c r="B9" s="86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7.202595</v>
      </c>
      <c r="D10" s="28">
        <v>19.740480999999996</v>
      </c>
      <c r="E10" s="28">
        <v>7.132389</v>
      </c>
      <c r="F10" s="33">
        <v>19.700153999999998</v>
      </c>
      <c r="G10" s="32">
        <v>6.967253</v>
      </c>
      <c r="H10" s="37">
        <v>20.214256000000002</v>
      </c>
      <c r="I10" s="37">
        <v>7.179405</v>
      </c>
      <c r="J10" s="37">
        <v>20.756567000000008</v>
      </c>
      <c r="K10" s="58">
        <v>7.553546</v>
      </c>
      <c r="L10" s="47">
        <v>21.202437</v>
      </c>
      <c r="M10" s="37">
        <v>7.4155</v>
      </c>
      <c r="N10" s="37">
        <v>21.243153</v>
      </c>
      <c r="O10" s="37">
        <v>7.631911</v>
      </c>
      <c r="P10" s="37">
        <v>21.411666999999994</v>
      </c>
      <c r="Q10" s="37">
        <v>7.860981</v>
      </c>
      <c r="R10" s="37">
        <v>21.672745</v>
      </c>
      <c r="S10" s="37">
        <v>7.471655</v>
      </c>
      <c r="T10" s="37">
        <v>22.135481</v>
      </c>
      <c r="U10" s="37">
        <v>7.938635</v>
      </c>
      <c r="V10" s="37">
        <v>22.052549</v>
      </c>
      <c r="W10" s="37">
        <v>8.189901</v>
      </c>
      <c r="X10" s="37">
        <v>22.172945</v>
      </c>
      <c r="Y10" s="66">
        <v>7.847217</v>
      </c>
      <c r="Z10" s="37">
        <v>22.297488</v>
      </c>
      <c r="AA10" s="47">
        <f aca="true" t="shared" si="0" ref="AA10:AB14">C10+E10+G10+I10+K10+M10+O10+Q10+S10+U10+W10+Y10</f>
        <v>90.39098800000002</v>
      </c>
      <c r="AB10" s="32">
        <f t="shared" si="0"/>
        <v>254.599923</v>
      </c>
    </row>
    <row r="11" spans="2:28" ht="15" thickBot="1">
      <c r="B11" s="4" t="s">
        <v>17</v>
      </c>
      <c r="C11" s="29">
        <v>19.084623</v>
      </c>
      <c r="D11" s="29">
        <v>58.902135</v>
      </c>
      <c r="E11" s="29">
        <v>19.040212</v>
      </c>
      <c r="F11" s="29">
        <v>59.29580700000001</v>
      </c>
      <c r="G11" s="29">
        <v>17.417508</v>
      </c>
      <c r="H11" s="29">
        <v>59.317381</v>
      </c>
      <c r="I11" s="29">
        <v>19.286801</v>
      </c>
      <c r="J11" s="29">
        <v>59.58826300000002</v>
      </c>
      <c r="K11" s="29">
        <v>20.147115</v>
      </c>
      <c r="L11" s="29">
        <v>59.67021900000001</v>
      </c>
      <c r="M11" s="29">
        <v>21.209796</v>
      </c>
      <c r="N11" s="29">
        <v>59.880110999999985</v>
      </c>
      <c r="O11" s="29">
        <v>20.828121</v>
      </c>
      <c r="P11" s="29">
        <v>60.291006999999986</v>
      </c>
      <c r="Q11" s="29">
        <v>21.384333</v>
      </c>
      <c r="R11" s="29">
        <v>60.86148099999998</v>
      </c>
      <c r="S11" s="29">
        <v>22.101668</v>
      </c>
      <c r="T11" s="29">
        <v>61.03969499999999</v>
      </c>
      <c r="U11" s="29">
        <v>20.885572</v>
      </c>
      <c r="V11" s="29">
        <v>61.30202599999998</v>
      </c>
      <c r="W11" s="29">
        <v>21.139195</v>
      </c>
      <c r="X11" s="29">
        <v>61.48850199999999</v>
      </c>
      <c r="Y11" s="29">
        <v>20.749936</v>
      </c>
      <c r="Z11" s="29">
        <v>61.503541</v>
      </c>
      <c r="AA11" s="47">
        <f t="shared" si="0"/>
        <v>243.27487999999997</v>
      </c>
      <c r="AB11" s="32">
        <f t="shared" si="0"/>
        <v>723.140168</v>
      </c>
    </row>
    <row r="12" spans="2:28" ht="15" thickBot="1">
      <c r="B12" s="4" t="s">
        <v>18</v>
      </c>
      <c r="C12" s="29">
        <v>57.217654</v>
      </c>
      <c r="D12" s="29">
        <v>204.02479500000007</v>
      </c>
      <c r="E12" s="29">
        <v>55.774251</v>
      </c>
      <c r="F12" s="29">
        <v>203.8009700000001</v>
      </c>
      <c r="G12" s="29">
        <v>51.245295</v>
      </c>
      <c r="H12" s="29">
        <v>204.91568400000006</v>
      </c>
      <c r="I12" s="29">
        <v>59.026024</v>
      </c>
      <c r="J12" s="29">
        <v>205.020964</v>
      </c>
      <c r="K12" s="29">
        <v>64.022001</v>
      </c>
      <c r="L12" s="29">
        <v>207.097394</v>
      </c>
      <c r="M12" s="29">
        <v>65.168558</v>
      </c>
      <c r="N12" s="29">
        <v>206.55365</v>
      </c>
      <c r="O12" s="29">
        <v>64.083226</v>
      </c>
      <c r="P12" s="29">
        <v>209.51239499999997</v>
      </c>
      <c r="Q12" s="29">
        <v>67.546499</v>
      </c>
      <c r="R12" s="29">
        <v>208.25218</v>
      </c>
      <c r="S12" s="29">
        <v>67.90094</v>
      </c>
      <c r="T12" s="29">
        <v>208.96820499999998</v>
      </c>
      <c r="U12" s="29">
        <v>65.030023</v>
      </c>
      <c r="V12" s="29">
        <v>214.30239699999996</v>
      </c>
      <c r="W12" s="29">
        <v>72.679673</v>
      </c>
      <c r="X12" s="29">
        <v>226.543226</v>
      </c>
      <c r="Y12" s="29">
        <v>73.650126</v>
      </c>
      <c r="Z12" s="29">
        <v>233.49926899999997</v>
      </c>
      <c r="AA12" s="47">
        <f t="shared" si="0"/>
        <v>763.34427</v>
      </c>
      <c r="AB12" s="32">
        <f t="shared" si="0"/>
        <v>2532.491129</v>
      </c>
    </row>
    <row r="13" spans="2:28" ht="15" thickBot="1">
      <c r="B13" s="4" t="s">
        <v>19</v>
      </c>
      <c r="C13" s="29">
        <v>33.47561</v>
      </c>
      <c r="D13" s="29">
        <v>48.412916</v>
      </c>
      <c r="E13" s="29">
        <v>32.318965</v>
      </c>
      <c r="F13" s="29">
        <v>48.143550999999995</v>
      </c>
      <c r="G13" s="29">
        <v>29.626838</v>
      </c>
      <c r="H13" s="29">
        <v>48.648166</v>
      </c>
      <c r="I13" s="29">
        <v>33.275708</v>
      </c>
      <c r="J13" s="29">
        <v>49.24205899999999</v>
      </c>
      <c r="K13" s="29">
        <v>36.510802</v>
      </c>
      <c r="L13" s="29">
        <v>49.826656000000014</v>
      </c>
      <c r="M13" s="29">
        <v>37.953229</v>
      </c>
      <c r="N13" s="29">
        <v>49.923621</v>
      </c>
      <c r="O13" s="29">
        <v>40.637747</v>
      </c>
      <c r="P13" s="29">
        <v>53.10929800000002</v>
      </c>
      <c r="Q13" s="29">
        <v>42.867646</v>
      </c>
      <c r="R13" s="29">
        <v>53.403846</v>
      </c>
      <c r="S13" s="29">
        <v>42.526517</v>
      </c>
      <c r="T13" s="29">
        <v>54.269109</v>
      </c>
      <c r="U13" s="29">
        <v>40.922031</v>
      </c>
      <c r="V13" s="29">
        <v>55.495754999999974</v>
      </c>
      <c r="W13" s="29">
        <v>43.984561</v>
      </c>
      <c r="X13" s="29">
        <v>64.511528</v>
      </c>
      <c r="Y13" s="29">
        <v>39.881818</v>
      </c>
      <c r="Z13" s="29">
        <v>56.855606</v>
      </c>
      <c r="AA13" s="47">
        <f t="shared" si="0"/>
        <v>453.981472</v>
      </c>
      <c r="AB13" s="51">
        <f t="shared" si="0"/>
        <v>631.8421109999999</v>
      </c>
    </row>
    <row r="14" spans="2:28" ht="15" thickBot="1">
      <c r="B14" s="5" t="s">
        <v>20</v>
      </c>
      <c r="C14" s="30">
        <v>132.319259</v>
      </c>
      <c r="D14" s="30">
        <v>27.598969999999994</v>
      </c>
      <c r="E14" s="30">
        <v>127.451967</v>
      </c>
      <c r="F14" s="30">
        <v>27.674946</v>
      </c>
      <c r="G14" s="30">
        <v>120.086417</v>
      </c>
      <c r="H14" s="30">
        <v>28.028308000000006</v>
      </c>
      <c r="I14" s="30">
        <v>130.778176</v>
      </c>
      <c r="J14" s="30">
        <v>28.076317000000003</v>
      </c>
      <c r="K14" s="30">
        <v>142.516782</v>
      </c>
      <c r="L14" s="30">
        <v>29.411013000000004</v>
      </c>
      <c r="M14" s="30">
        <v>147.959676</v>
      </c>
      <c r="N14" s="30">
        <v>29.088842999999997</v>
      </c>
      <c r="O14" s="30">
        <v>154.422708</v>
      </c>
      <c r="P14" s="30">
        <v>25.615795999999996</v>
      </c>
      <c r="Q14" s="30">
        <v>162.678381</v>
      </c>
      <c r="R14" s="30">
        <v>26.075305999999998</v>
      </c>
      <c r="S14" s="30">
        <v>159.642009</v>
      </c>
      <c r="T14" s="30">
        <v>25.665812000000006</v>
      </c>
      <c r="U14" s="30">
        <v>150.694623</v>
      </c>
      <c r="V14" s="30">
        <v>20.195406</v>
      </c>
      <c r="W14" s="30">
        <v>141.475965</v>
      </c>
      <c r="X14" s="30">
        <v>7.567506999999999</v>
      </c>
      <c r="Y14" s="30">
        <v>134.580029</v>
      </c>
      <c r="Z14" s="30">
        <v>7.117476999999999</v>
      </c>
      <c r="AA14" s="51">
        <f t="shared" si="0"/>
        <v>1704.605992</v>
      </c>
      <c r="AB14" s="51">
        <f t="shared" si="0"/>
        <v>282.115701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249.29974099999998</v>
      </c>
      <c r="D16" s="51">
        <f>SUM(D10:D14)</f>
        <v>358.6792970000001</v>
      </c>
      <c r="E16" s="51">
        <f>SUM(E10:E14)</f>
        <v>241.717784</v>
      </c>
      <c r="F16" s="51">
        <f>SUM(F10:F15)</f>
        <v>358.61542800000007</v>
      </c>
      <c r="G16" s="59">
        <f>+G10+G11+G12+G13+G14</f>
        <v>225.34331099999997</v>
      </c>
      <c r="H16" s="51">
        <f aca="true" t="shared" si="1" ref="H16:M16">SUM(H10:H14)</f>
        <v>361.12379500000003</v>
      </c>
      <c r="I16" s="51">
        <f t="shared" si="1"/>
        <v>249.54611400000002</v>
      </c>
      <c r="J16" s="51">
        <f t="shared" si="1"/>
        <v>362.68417000000005</v>
      </c>
      <c r="K16" s="51">
        <f t="shared" si="1"/>
        <v>270.750246</v>
      </c>
      <c r="L16" s="51">
        <f t="shared" si="1"/>
        <v>367.20771900000005</v>
      </c>
      <c r="M16" s="51">
        <f t="shared" si="1"/>
        <v>279.70675900000003</v>
      </c>
      <c r="N16" s="51">
        <f>SUM(N10:N15)</f>
        <v>366.68937800000003</v>
      </c>
      <c r="O16" s="51">
        <f>SUM(O10:O15)</f>
        <v>287.60371299999997</v>
      </c>
      <c r="P16" s="59">
        <f>SUM(P10:P15)</f>
        <v>369.940163</v>
      </c>
      <c r="Q16" s="51">
        <f>SUM(Q10:Q15)</f>
        <v>302.33784</v>
      </c>
      <c r="R16" s="51">
        <f aca="true" t="shared" si="2" ref="R16:X16">SUM(R10:R14)</f>
        <v>370.265558</v>
      </c>
      <c r="S16" s="51">
        <f t="shared" si="2"/>
        <v>299.642789</v>
      </c>
      <c r="T16" s="51">
        <f t="shared" si="2"/>
        <v>372.078302</v>
      </c>
      <c r="U16" s="51">
        <f t="shared" si="2"/>
        <v>285.470884</v>
      </c>
      <c r="V16" s="51">
        <f t="shared" si="2"/>
        <v>373.3481329999999</v>
      </c>
      <c r="W16" s="51">
        <f t="shared" si="2"/>
        <v>287.469295</v>
      </c>
      <c r="X16" s="51">
        <f t="shared" si="2"/>
        <v>382.28370799999993</v>
      </c>
      <c r="Y16" s="51">
        <f>SUM(Y10:Y14)</f>
        <v>276.70912599999997</v>
      </c>
      <c r="Z16" s="51">
        <f>SUM(Z10:Z14)</f>
        <v>381.27338100000003</v>
      </c>
      <c r="AA16" s="51">
        <f>SUM(AA10:AA14)</f>
        <v>3255.597602</v>
      </c>
      <c r="AB16" s="51">
        <f>SUM(AB10:AB14)</f>
        <v>4424.189031999999</v>
      </c>
    </row>
    <row r="19" spans="22:25" ht="12.75">
      <c r="V19" s="73" t="s">
        <v>22</v>
      </c>
      <c r="W19" s="73" t="s">
        <v>22</v>
      </c>
      <c r="Y19" s="73" t="s">
        <v>22</v>
      </c>
    </row>
    <row r="20" spans="2:28" ht="20.25">
      <c r="B20" s="83" t="s">
        <v>29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2:28" ht="20.25">
      <c r="B21" s="83" t="s">
        <v>24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2:28" ht="18">
      <c r="B22" s="84" t="s">
        <v>27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ht="13.5" thickBot="1"/>
    <row r="24" spans="2:28" ht="15.75" thickBot="1">
      <c r="B24" s="85" t="s">
        <v>0</v>
      </c>
      <c r="C24" s="81" t="s">
        <v>1</v>
      </c>
      <c r="D24" s="82"/>
      <c r="E24" s="81" t="s">
        <v>2</v>
      </c>
      <c r="F24" s="82"/>
      <c r="G24" s="81" t="s">
        <v>3</v>
      </c>
      <c r="H24" s="82"/>
      <c r="I24" s="81" t="s">
        <v>4</v>
      </c>
      <c r="J24" s="82"/>
      <c r="K24" s="81" t="s">
        <v>5</v>
      </c>
      <c r="L24" s="82"/>
      <c r="M24" s="81" t="s">
        <v>6</v>
      </c>
      <c r="N24" s="82"/>
      <c r="O24" s="81" t="s">
        <v>7</v>
      </c>
      <c r="P24" s="82"/>
      <c r="Q24" s="81" t="s">
        <v>8</v>
      </c>
      <c r="R24" s="82"/>
      <c r="S24" s="81" t="s">
        <v>9</v>
      </c>
      <c r="T24" s="82"/>
      <c r="U24" s="81" t="s">
        <v>10</v>
      </c>
      <c r="V24" s="82"/>
      <c r="W24" s="81" t="s">
        <v>11</v>
      </c>
      <c r="X24" s="82"/>
      <c r="Y24" s="81" t="s">
        <v>12</v>
      </c>
      <c r="Z24" s="82"/>
      <c r="AA24" s="79" t="s">
        <v>13</v>
      </c>
      <c r="AB24" s="80"/>
    </row>
    <row r="25" spans="2:28" ht="15.75" thickBot="1">
      <c r="B25" s="86"/>
      <c r="C25" s="1" t="s">
        <v>14</v>
      </c>
      <c r="D25" s="2" t="s">
        <v>15</v>
      </c>
      <c r="E25" s="1" t="s">
        <v>14</v>
      </c>
      <c r="F25" s="2" t="s">
        <v>15</v>
      </c>
      <c r="G25" s="1" t="s">
        <v>14</v>
      </c>
      <c r="H25" s="2" t="s">
        <v>15</v>
      </c>
      <c r="I25" s="1" t="s">
        <v>14</v>
      </c>
      <c r="J25" s="2" t="s">
        <v>15</v>
      </c>
      <c r="K25" s="1" t="s">
        <v>14</v>
      </c>
      <c r="L25" s="2" t="s">
        <v>15</v>
      </c>
      <c r="M25" s="1" t="s">
        <v>14</v>
      </c>
      <c r="N25" s="2" t="s">
        <v>15</v>
      </c>
      <c r="O25" s="1" t="s">
        <v>14</v>
      </c>
      <c r="P25" s="2" t="s">
        <v>15</v>
      </c>
      <c r="Q25" s="1" t="s">
        <v>14</v>
      </c>
      <c r="R25" s="2" t="s">
        <v>15</v>
      </c>
      <c r="S25" s="1" t="s">
        <v>14</v>
      </c>
      <c r="T25" s="2" t="s">
        <v>15</v>
      </c>
      <c r="U25" s="1" t="s">
        <v>14</v>
      </c>
      <c r="V25" s="2" t="s">
        <v>15</v>
      </c>
      <c r="W25" s="1" t="s">
        <v>14</v>
      </c>
      <c r="X25" s="2" t="s">
        <v>15</v>
      </c>
      <c r="Y25" s="1" t="s">
        <v>14</v>
      </c>
      <c r="Z25" s="2" t="s">
        <v>15</v>
      </c>
      <c r="AA25" s="11" t="s">
        <v>14</v>
      </c>
      <c r="AB25" s="12" t="s">
        <v>15</v>
      </c>
    </row>
    <row r="26" spans="2:28" ht="15" thickBot="1">
      <c r="B26" s="3" t="s">
        <v>16</v>
      </c>
      <c r="C26" s="52">
        <v>5.353942</v>
      </c>
      <c r="D26" s="52">
        <v>17.208913999999996</v>
      </c>
      <c r="E26" s="52">
        <v>5.207571</v>
      </c>
      <c r="F26" s="52">
        <v>17.248485000000002</v>
      </c>
      <c r="G26" s="52">
        <v>4.921291</v>
      </c>
      <c r="H26" s="52">
        <v>17.285629</v>
      </c>
      <c r="I26" s="52">
        <v>5.290078</v>
      </c>
      <c r="J26" s="52">
        <v>17.312540000000006</v>
      </c>
      <c r="K26" s="52">
        <v>5.194021</v>
      </c>
      <c r="L26" s="52">
        <v>17.307509</v>
      </c>
      <c r="M26" s="52">
        <v>6.197359</v>
      </c>
      <c r="N26" s="52">
        <v>17.350695999999996</v>
      </c>
      <c r="O26" s="52">
        <v>6.158202</v>
      </c>
      <c r="P26" s="52">
        <v>17.447795999999993</v>
      </c>
      <c r="Q26" s="52">
        <v>5.352975</v>
      </c>
      <c r="R26" s="52">
        <v>17.410161</v>
      </c>
      <c r="S26" s="52">
        <v>6.119837</v>
      </c>
      <c r="T26" s="52">
        <v>17.492476999999994</v>
      </c>
      <c r="U26" s="52">
        <v>5.246694</v>
      </c>
      <c r="V26" s="52">
        <v>17.419199</v>
      </c>
      <c r="W26" s="52">
        <v>5.251905</v>
      </c>
      <c r="X26" s="52">
        <v>17.374943</v>
      </c>
      <c r="Y26" s="52">
        <v>5.211749</v>
      </c>
      <c r="Z26" s="52">
        <v>17.372109999999996</v>
      </c>
      <c r="AA26" s="49">
        <f aca="true" t="shared" si="3" ref="AA26:AB30">+C26+E26+G26+I26+K26+M26+O26+Q26+S26+U26+W26+Y26</f>
        <v>65.505624</v>
      </c>
      <c r="AB26" s="43">
        <f t="shared" si="3"/>
        <v>208.23045899999994</v>
      </c>
    </row>
    <row r="27" spans="2:28" ht="15" thickBot="1">
      <c r="B27" s="4" t="s">
        <v>17</v>
      </c>
      <c r="C27" s="53">
        <v>31.949637</v>
      </c>
      <c r="D27" s="53">
        <v>117.39574300000002</v>
      </c>
      <c r="E27" s="53">
        <v>23.840264</v>
      </c>
      <c r="F27" s="53">
        <v>106.703259</v>
      </c>
      <c r="G27" s="53">
        <v>30.408578</v>
      </c>
      <c r="H27" s="53">
        <v>132.76402399999984</v>
      </c>
      <c r="I27" s="53">
        <v>34.433885</v>
      </c>
      <c r="J27" s="53">
        <v>133.75843300000003</v>
      </c>
      <c r="K27" s="53">
        <v>35.378133</v>
      </c>
      <c r="L27" s="53">
        <v>136.34229200000001</v>
      </c>
      <c r="M27" s="53">
        <v>36.088985</v>
      </c>
      <c r="N27" s="53">
        <v>137.251127</v>
      </c>
      <c r="O27" s="53">
        <v>37.427755</v>
      </c>
      <c r="P27" s="53">
        <v>137.909782</v>
      </c>
      <c r="Q27" s="53">
        <v>37.927073</v>
      </c>
      <c r="R27" s="53">
        <v>136.80173599999998</v>
      </c>
      <c r="S27" s="53">
        <v>38.766333</v>
      </c>
      <c r="T27" s="53">
        <v>137.25586200000004</v>
      </c>
      <c r="U27" s="53">
        <v>36.88894</v>
      </c>
      <c r="V27" s="53">
        <v>136.97825500000005</v>
      </c>
      <c r="W27" s="29">
        <v>37.767264</v>
      </c>
      <c r="X27" s="29">
        <v>138.46811900000006</v>
      </c>
      <c r="Y27" s="29">
        <v>36.951032</v>
      </c>
      <c r="Z27" s="29">
        <v>134.09544599999992</v>
      </c>
      <c r="AA27" s="49">
        <f t="shared" si="3"/>
        <v>417.827879</v>
      </c>
      <c r="AB27" s="43">
        <f t="shared" si="3"/>
        <v>1585.7240779999997</v>
      </c>
    </row>
    <row r="28" spans="2:28" ht="15" thickBot="1">
      <c r="B28" s="4" t="s">
        <v>18</v>
      </c>
      <c r="C28" s="53">
        <v>92.902852</v>
      </c>
      <c r="D28" s="53">
        <v>312.55945</v>
      </c>
      <c r="E28" s="53">
        <v>94.43446</v>
      </c>
      <c r="F28" s="53">
        <v>310.80866599999996</v>
      </c>
      <c r="G28" s="53">
        <v>98.543571</v>
      </c>
      <c r="H28" s="53">
        <v>357.29495899999995</v>
      </c>
      <c r="I28" s="53">
        <v>110.339026</v>
      </c>
      <c r="J28" s="53">
        <v>354.32901300000003</v>
      </c>
      <c r="K28" s="53">
        <v>114.004707</v>
      </c>
      <c r="L28" s="53">
        <v>354.33156499999996</v>
      </c>
      <c r="M28" s="53">
        <v>114.637026</v>
      </c>
      <c r="N28" s="53">
        <v>350.85715300000004</v>
      </c>
      <c r="O28" s="53">
        <v>117.892024</v>
      </c>
      <c r="P28" s="53">
        <v>352.29736099999985</v>
      </c>
      <c r="Q28" s="53">
        <v>119.470947</v>
      </c>
      <c r="R28" s="53">
        <v>353.16714</v>
      </c>
      <c r="S28" s="53">
        <v>116.590417</v>
      </c>
      <c r="T28" s="53">
        <v>351.54107400000004</v>
      </c>
      <c r="U28" s="53">
        <v>115.798159</v>
      </c>
      <c r="V28" s="53">
        <v>359.211688</v>
      </c>
      <c r="W28" s="29">
        <v>121.764569</v>
      </c>
      <c r="X28" s="29">
        <v>389.842841</v>
      </c>
      <c r="Y28" s="29">
        <v>117.663252</v>
      </c>
      <c r="Z28" s="29">
        <v>403.0109469999998</v>
      </c>
      <c r="AA28" s="49">
        <f t="shared" si="3"/>
        <v>1334.04101</v>
      </c>
      <c r="AB28" s="43">
        <f t="shared" si="3"/>
        <v>4249.251857</v>
      </c>
    </row>
    <row r="29" spans="2:28" ht="15" thickBot="1">
      <c r="B29" s="4" t="s">
        <v>19</v>
      </c>
      <c r="C29" s="53">
        <v>40.555842</v>
      </c>
      <c r="D29" s="53">
        <v>108.911997</v>
      </c>
      <c r="E29" s="53">
        <v>42.628021</v>
      </c>
      <c r="F29" s="53">
        <v>112.98529500000002</v>
      </c>
      <c r="G29" s="53">
        <v>28.539573</v>
      </c>
      <c r="H29" s="53">
        <v>78.378424</v>
      </c>
      <c r="I29" s="53">
        <v>34.041623</v>
      </c>
      <c r="J29" s="53">
        <v>80.60113100000001</v>
      </c>
      <c r="K29" s="53">
        <v>35.816364</v>
      </c>
      <c r="L29" s="53">
        <v>80.82758699999998</v>
      </c>
      <c r="M29" s="53">
        <v>37.494175</v>
      </c>
      <c r="N29" s="53">
        <v>81.08884499999999</v>
      </c>
      <c r="O29" s="53">
        <v>38.670134</v>
      </c>
      <c r="P29" s="53">
        <v>81.72789099999999</v>
      </c>
      <c r="Q29" s="53">
        <v>41.91717</v>
      </c>
      <c r="R29" s="53">
        <v>83.46633800000001</v>
      </c>
      <c r="S29" s="53">
        <v>40.504321</v>
      </c>
      <c r="T29" s="53">
        <v>83.00972399999999</v>
      </c>
      <c r="U29" s="53">
        <v>41.408725</v>
      </c>
      <c r="V29" s="53">
        <v>83.28504</v>
      </c>
      <c r="W29" s="29">
        <v>42.645544</v>
      </c>
      <c r="X29" s="29">
        <v>88.459685</v>
      </c>
      <c r="Y29" s="29">
        <v>41.756961</v>
      </c>
      <c r="Z29" s="29">
        <v>87.78622100000003</v>
      </c>
      <c r="AA29" s="49">
        <f t="shared" si="3"/>
        <v>465.978453</v>
      </c>
      <c r="AB29" s="43">
        <f t="shared" si="3"/>
        <v>1050.528178</v>
      </c>
    </row>
    <row r="30" spans="2:28" ht="15" thickBot="1">
      <c r="B30" s="5" t="s">
        <v>20</v>
      </c>
      <c r="C30" s="54">
        <v>118.803566</v>
      </c>
      <c r="D30" s="54">
        <v>51.419965999999995</v>
      </c>
      <c r="E30" s="54">
        <v>114.803407</v>
      </c>
      <c r="F30" s="54">
        <v>46.18533000000001</v>
      </c>
      <c r="G30" s="54">
        <v>102.292788</v>
      </c>
      <c r="H30" s="54">
        <v>36.868908999999995</v>
      </c>
      <c r="I30" s="54">
        <v>126.110098</v>
      </c>
      <c r="J30" s="54">
        <v>37.054778999999996</v>
      </c>
      <c r="K30" s="54">
        <v>128.562778</v>
      </c>
      <c r="L30" s="54">
        <v>37.577121999999996</v>
      </c>
      <c r="M30" s="54">
        <v>138.967583</v>
      </c>
      <c r="N30" s="54">
        <v>39.18409199999999</v>
      </c>
      <c r="O30" s="54">
        <v>145.334393</v>
      </c>
      <c r="P30" s="54">
        <v>39.532417</v>
      </c>
      <c r="Q30" s="54">
        <v>146.349296</v>
      </c>
      <c r="R30" s="54">
        <v>40.099904</v>
      </c>
      <c r="S30" s="54">
        <v>141.686627</v>
      </c>
      <c r="T30" s="54">
        <v>44.399681999999984</v>
      </c>
      <c r="U30" s="54">
        <v>133.76996</v>
      </c>
      <c r="V30" s="54">
        <v>36.30357199999999</v>
      </c>
      <c r="W30" s="54">
        <v>134.236963</v>
      </c>
      <c r="X30" s="54">
        <v>36.425284999999995</v>
      </c>
      <c r="Y30" s="54">
        <v>132.453919</v>
      </c>
      <c r="Z30" s="30">
        <v>36.372272</v>
      </c>
      <c r="AA30" s="49">
        <f t="shared" si="3"/>
        <v>1563.371378</v>
      </c>
      <c r="AB30" s="43">
        <f t="shared" si="3"/>
        <v>481.4233299999999</v>
      </c>
    </row>
    <row r="31" spans="2:28" ht="15" thickBot="1">
      <c r="B31" s="6"/>
      <c r="C31" s="50"/>
      <c r="D31" s="50"/>
      <c r="E31" s="50"/>
      <c r="F31" s="5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8"/>
      <c r="V31" s="50"/>
      <c r="W31" s="58" t="s">
        <v>22</v>
      </c>
      <c r="X31" s="58" t="s">
        <v>22</v>
      </c>
      <c r="Y31" s="50"/>
      <c r="Z31" s="50"/>
      <c r="AA31" s="50"/>
      <c r="AB31" s="50"/>
    </row>
    <row r="32" spans="2:28" ht="15.75" thickBot="1">
      <c r="B32" s="7" t="s">
        <v>21</v>
      </c>
      <c r="C32" s="51">
        <f>SUM(C26:C30)</f>
        <v>289.565839</v>
      </c>
      <c r="D32" s="51">
        <f>SUM(D26:D30)</f>
        <v>607.4960700000001</v>
      </c>
      <c r="E32" s="51">
        <f>SUM(E26:E30)</f>
        <v>280.913723</v>
      </c>
      <c r="F32" s="51">
        <f>SUM(F26:F30)</f>
        <v>593.9310350000001</v>
      </c>
      <c r="G32" s="51">
        <f>SUM(G26:G30)</f>
        <v>264.705801</v>
      </c>
      <c r="H32" s="51">
        <f>SUM(H26:H31)</f>
        <v>622.5919449999998</v>
      </c>
      <c r="I32" s="51">
        <f>SUM(I26:I31)</f>
        <v>310.21471</v>
      </c>
      <c r="J32" s="51">
        <f>SUM(J26:J31)</f>
        <v>623.0558960000001</v>
      </c>
      <c r="K32" s="51">
        <f>SUM(K26:K31)</f>
        <v>318.956003</v>
      </c>
      <c r="L32" s="51">
        <f>SUM(L26:L31)</f>
        <v>626.386075</v>
      </c>
      <c r="M32" s="51">
        <f aca="true" t="shared" si="4" ref="M32:S32">SUM(M26:M30)</f>
        <v>333.385128</v>
      </c>
      <c r="N32" s="51">
        <f t="shared" si="4"/>
        <v>625.731913</v>
      </c>
      <c r="O32" s="51">
        <f t="shared" si="4"/>
        <v>345.482508</v>
      </c>
      <c r="P32" s="51">
        <f t="shared" si="4"/>
        <v>628.9152469999998</v>
      </c>
      <c r="Q32" s="51">
        <f t="shared" si="4"/>
        <v>351.017461</v>
      </c>
      <c r="R32" s="51">
        <f t="shared" si="4"/>
        <v>630.945279</v>
      </c>
      <c r="S32" s="51">
        <f t="shared" si="4"/>
        <v>343.667535</v>
      </c>
      <c r="T32" s="51">
        <f>SUM(T26:T31)</f>
        <v>633.6988190000001</v>
      </c>
      <c r="U32" s="59">
        <f>SUM(U26:U31)</f>
        <v>333.112478</v>
      </c>
      <c r="V32" s="51">
        <f aca="true" t="shared" si="5" ref="V32:AB32">SUM(V26:V30)</f>
        <v>633.197754</v>
      </c>
      <c r="W32" s="51">
        <f>SUM(W26:W30)</f>
        <v>341.666245</v>
      </c>
      <c r="X32" s="51">
        <f>SUM(X26:X30)</f>
        <v>670.5708730000001</v>
      </c>
      <c r="Y32" s="51">
        <f>SUM(Y26:Y30)</f>
        <v>334.036913</v>
      </c>
      <c r="Z32" s="51">
        <f>SUM(Z26:Z30)</f>
        <v>678.6369959999997</v>
      </c>
      <c r="AA32" s="51">
        <f t="shared" si="5"/>
        <v>3846.724344</v>
      </c>
      <c r="AB32" s="51">
        <f t="shared" si="5"/>
        <v>7575.157901999999</v>
      </c>
    </row>
    <row r="34" spans="22:25" ht="12.75">
      <c r="V34" s="73" t="s">
        <v>22</v>
      </c>
      <c r="W34" s="73" t="s">
        <v>22</v>
      </c>
      <c r="Y34" s="73" t="s">
        <v>22</v>
      </c>
    </row>
    <row r="35" spans="23:26" ht="12.75">
      <c r="W35" s="72" t="s">
        <v>22</v>
      </c>
      <c r="X35" s="72" t="s">
        <v>22</v>
      </c>
      <c r="Y35" s="74" t="s">
        <v>22</v>
      </c>
      <c r="Z35" s="74" t="s">
        <v>22</v>
      </c>
    </row>
    <row r="36" spans="2:28" ht="20.25">
      <c r="B36" s="83" t="s">
        <v>29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</row>
    <row r="37" spans="2:28" ht="20.25">
      <c r="B37" s="83" t="s">
        <v>25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</row>
    <row r="38" spans="2:28" ht="18">
      <c r="B38" s="84" t="s">
        <v>27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ht="13.5" thickBot="1"/>
    <row r="40" spans="2:28" ht="15.75" thickBot="1">
      <c r="B40" s="85" t="s">
        <v>0</v>
      </c>
      <c r="C40" s="81" t="s">
        <v>1</v>
      </c>
      <c r="D40" s="82"/>
      <c r="E40" s="81" t="s">
        <v>2</v>
      </c>
      <c r="F40" s="82"/>
      <c r="G40" s="81" t="s">
        <v>3</v>
      </c>
      <c r="H40" s="82"/>
      <c r="I40" s="81" t="s">
        <v>4</v>
      </c>
      <c r="J40" s="82"/>
      <c r="K40" s="81" t="s">
        <v>5</v>
      </c>
      <c r="L40" s="82"/>
      <c r="M40" s="81" t="s">
        <v>6</v>
      </c>
      <c r="N40" s="82"/>
      <c r="O40" s="81" t="s">
        <v>7</v>
      </c>
      <c r="P40" s="82"/>
      <c r="Q40" s="81" t="s">
        <v>8</v>
      </c>
      <c r="R40" s="82"/>
      <c r="S40" s="81" t="s">
        <v>9</v>
      </c>
      <c r="T40" s="82"/>
      <c r="U40" s="81" t="s">
        <v>10</v>
      </c>
      <c r="V40" s="82"/>
      <c r="W40" s="81" t="s">
        <v>11</v>
      </c>
      <c r="X40" s="82"/>
      <c r="Y40" s="81" t="s">
        <v>12</v>
      </c>
      <c r="Z40" s="82"/>
      <c r="AA40" s="79" t="s">
        <v>13</v>
      </c>
      <c r="AB40" s="80"/>
    </row>
    <row r="41" spans="2:28" ht="15.75" thickBot="1">
      <c r="B41" s="86"/>
      <c r="C41" s="21" t="s">
        <v>14</v>
      </c>
      <c r="D41" s="10" t="s">
        <v>15</v>
      </c>
      <c r="E41" s="9" t="s">
        <v>14</v>
      </c>
      <c r="F41" s="10" t="s">
        <v>15</v>
      </c>
      <c r="G41" s="9" t="s">
        <v>14</v>
      </c>
      <c r="H41" s="10" t="s">
        <v>15</v>
      </c>
      <c r="I41" s="9" t="s">
        <v>14</v>
      </c>
      <c r="J41" s="10" t="s">
        <v>15</v>
      </c>
      <c r="K41" s="9" t="s">
        <v>14</v>
      </c>
      <c r="L41" s="10" t="s">
        <v>15</v>
      </c>
      <c r="M41" s="9" t="s">
        <v>14</v>
      </c>
      <c r="N41" s="10" t="s">
        <v>15</v>
      </c>
      <c r="O41" s="9" t="s">
        <v>14</v>
      </c>
      <c r="P41" s="10" t="s">
        <v>15</v>
      </c>
      <c r="Q41" s="9" t="s">
        <v>14</v>
      </c>
      <c r="R41" s="10" t="s">
        <v>15</v>
      </c>
      <c r="S41" s="9" t="s">
        <v>14</v>
      </c>
      <c r="T41" s="10" t="s">
        <v>15</v>
      </c>
      <c r="U41" s="9" t="s">
        <v>14</v>
      </c>
      <c r="V41" s="10" t="s">
        <v>15</v>
      </c>
      <c r="W41" s="9" t="s">
        <v>14</v>
      </c>
      <c r="X41" s="10" t="s">
        <v>15</v>
      </c>
      <c r="Y41" s="9" t="s">
        <v>14</v>
      </c>
      <c r="Z41" s="10" t="s">
        <v>15</v>
      </c>
      <c r="AA41" s="11" t="s">
        <v>14</v>
      </c>
      <c r="AB41" s="12" t="s">
        <v>15</v>
      </c>
    </row>
    <row r="42" spans="2:28" ht="14.25">
      <c r="B42" s="13" t="s">
        <v>16</v>
      </c>
      <c r="C42" s="28">
        <v>8.508571</v>
      </c>
      <c r="D42" s="63">
        <v>17.37687</v>
      </c>
      <c r="E42" s="28">
        <v>7.956591</v>
      </c>
      <c r="F42" s="63">
        <v>17.32525</v>
      </c>
      <c r="G42" s="28">
        <v>8.324451</v>
      </c>
      <c r="H42" s="63">
        <v>17.38924</v>
      </c>
      <c r="I42" s="28">
        <v>8.249917</v>
      </c>
      <c r="J42" s="63">
        <v>18.834509999999998</v>
      </c>
      <c r="K42" s="28">
        <v>8.307029</v>
      </c>
      <c r="L42" s="63">
        <v>18.02788</v>
      </c>
      <c r="M42" s="28">
        <v>8.53268</v>
      </c>
      <c r="N42" s="63">
        <v>18.055749999999996</v>
      </c>
      <c r="O42" s="28">
        <v>8.617686</v>
      </c>
      <c r="P42" s="63">
        <v>18.12995</v>
      </c>
      <c r="Q42" s="28">
        <v>8.860603</v>
      </c>
      <c r="R42" s="63">
        <v>18.771420000000003</v>
      </c>
      <c r="S42" s="28">
        <v>8.391826</v>
      </c>
      <c r="T42" s="63">
        <v>18.04813</v>
      </c>
      <c r="U42" s="28">
        <v>8.299271</v>
      </c>
      <c r="V42" s="63">
        <v>18.995380000000004</v>
      </c>
      <c r="W42" s="28">
        <v>8.642118</v>
      </c>
      <c r="X42" s="63">
        <v>17.97937</v>
      </c>
      <c r="Y42" s="28">
        <v>8.24832</v>
      </c>
      <c r="Z42" s="63">
        <v>18.02007</v>
      </c>
      <c r="AA42" s="47">
        <f aca="true" t="shared" si="6" ref="AA42:AB46">+C42+E42+G42+I42+K42+M42+O42+Q42+S42+U42+W42+Y42</f>
        <v>100.939063</v>
      </c>
      <c r="AB42" s="32">
        <f t="shared" si="6"/>
        <v>216.95382</v>
      </c>
    </row>
    <row r="43" spans="2:28" ht="14.25">
      <c r="B43" s="14" t="s">
        <v>17</v>
      </c>
      <c r="C43" s="29">
        <v>30.966059</v>
      </c>
      <c r="D43" s="64">
        <v>81.19424999999998</v>
      </c>
      <c r="E43" s="29">
        <v>30.541039</v>
      </c>
      <c r="F43" s="64">
        <v>81.48277</v>
      </c>
      <c r="G43" s="29">
        <v>32.522038</v>
      </c>
      <c r="H43" s="64">
        <v>84.83727</v>
      </c>
      <c r="I43" s="29">
        <v>32.666354</v>
      </c>
      <c r="J43" s="64">
        <v>85.94673</v>
      </c>
      <c r="K43" s="29">
        <v>34.089001</v>
      </c>
      <c r="L43" s="64">
        <v>86.24080000000001</v>
      </c>
      <c r="M43" s="29">
        <v>50.995219</v>
      </c>
      <c r="N43" s="64">
        <v>88.19699</v>
      </c>
      <c r="O43" s="29">
        <v>35.84148</v>
      </c>
      <c r="P43" s="64">
        <v>86.84330999999999</v>
      </c>
      <c r="Q43" s="29">
        <v>37.247335</v>
      </c>
      <c r="R43" s="64">
        <v>85.95735999999998</v>
      </c>
      <c r="S43" s="29">
        <v>34.490352</v>
      </c>
      <c r="T43" s="64">
        <v>88.57097999999993</v>
      </c>
      <c r="U43" s="29">
        <v>32.555833</v>
      </c>
      <c r="V43" s="64">
        <v>90.03209</v>
      </c>
      <c r="W43" s="29">
        <v>35.856314</v>
      </c>
      <c r="X43" s="64">
        <v>85.76861999999998</v>
      </c>
      <c r="Y43" s="29">
        <v>30.284165</v>
      </c>
      <c r="Z43" s="64">
        <v>89.60236900000002</v>
      </c>
      <c r="AA43" s="48">
        <f t="shared" si="6"/>
        <v>418.05518900000004</v>
      </c>
      <c r="AB43" s="37">
        <f t="shared" si="6"/>
        <v>1034.673539</v>
      </c>
    </row>
    <row r="44" spans="2:28" ht="14.25">
      <c r="B44" s="14" t="s">
        <v>18</v>
      </c>
      <c r="C44" s="29">
        <v>44.955967</v>
      </c>
      <c r="D44" s="64">
        <v>184.13569999999999</v>
      </c>
      <c r="E44" s="29">
        <v>45.823478</v>
      </c>
      <c r="F44" s="64">
        <v>184.14495</v>
      </c>
      <c r="G44" s="29">
        <v>47.370893</v>
      </c>
      <c r="H44" s="64">
        <v>184.34224999999998</v>
      </c>
      <c r="I44" s="29">
        <v>52.544705</v>
      </c>
      <c r="J44" s="64">
        <v>187.45201999999998</v>
      </c>
      <c r="K44" s="29">
        <v>53.490054</v>
      </c>
      <c r="L44" s="64">
        <v>288.05998000000005</v>
      </c>
      <c r="M44" s="29">
        <v>54.506405</v>
      </c>
      <c r="N44" s="64">
        <v>186.93396</v>
      </c>
      <c r="O44" s="29">
        <v>55.648245</v>
      </c>
      <c r="P44" s="64">
        <v>188.90353000000002</v>
      </c>
      <c r="Q44" s="29">
        <v>57.590614</v>
      </c>
      <c r="R44" s="64">
        <v>211.59826000000004</v>
      </c>
      <c r="S44" s="29">
        <v>53.574975</v>
      </c>
      <c r="T44" s="64">
        <v>185.84578000000008</v>
      </c>
      <c r="U44" s="29">
        <v>52.849226</v>
      </c>
      <c r="V44" s="64">
        <v>191.50177999999997</v>
      </c>
      <c r="W44" s="29">
        <v>58.56628</v>
      </c>
      <c r="X44" s="64">
        <v>199.19834000000003</v>
      </c>
      <c r="Y44" s="29">
        <v>54.592082</v>
      </c>
      <c r="Z44" s="64">
        <v>187.958594</v>
      </c>
      <c r="AA44" s="48">
        <f t="shared" si="6"/>
        <v>631.512924</v>
      </c>
      <c r="AB44" s="37">
        <f t="shared" si="6"/>
        <v>2380.0751440000004</v>
      </c>
    </row>
    <row r="45" spans="2:28" ht="14.25">
      <c r="B45" s="14" t="s">
        <v>19</v>
      </c>
      <c r="C45" s="29">
        <v>20.25072</v>
      </c>
      <c r="D45" s="64">
        <v>0.9223600000000003</v>
      </c>
      <c r="E45" s="29">
        <v>19.15684</v>
      </c>
      <c r="F45" s="64">
        <v>0.9421700000000001</v>
      </c>
      <c r="G45" s="29">
        <v>19.058538</v>
      </c>
      <c r="H45" s="64">
        <v>0.9516999999999999</v>
      </c>
      <c r="I45" s="29">
        <v>19.853608</v>
      </c>
      <c r="J45" s="64">
        <v>1.0711600000000001</v>
      </c>
      <c r="K45" s="29">
        <v>21.529295</v>
      </c>
      <c r="L45" s="64">
        <v>1.07862</v>
      </c>
      <c r="M45" s="29">
        <v>22.438137</v>
      </c>
      <c r="N45" s="64">
        <v>0.98727</v>
      </c>
      <c r="O45" s="29">
        <v>22.80773</v>
      </c>
      <c r="P45" s="64">
        <v>1.0008200000000003</v>
      </c>
      <c r="Q45" s="29">
        <v>23.626026</v>
      </c>
      <c r="R45" s="64">
        <v>1.0045199999999999</v>
      </c>
      <c r="S45" s="29">
        <v>22.432661</v>
      </c>
      <c r="T45" s="64">
        <v>0.91215</v>
      </c>
      <c r="U45" s="29">
        <v>22.413533</v>
      </c>
      <c r="V45" s="64">
        <v>2.0024100000000002</v>
      </c>
      <c r="W45" s="29">
        <v>21.74149</v>
      </c>
      <c r="X45" s="64">
        <v>1.1837699999999998</v>
      </c>
      <c r="Y45" s="29">
        <v>22.01833</v>
      </c>
      <c r="Z45" s="64">
        <v>1.0524899999999997</v>
      </c>
      <c r="AA45" s="48">
        <f t="shared" si="6"/>
        <v>257.326908</v>
      </c>
      <c r="AB45" s="18">
        <f t="shared" si="6"/>
        <v>13.10944</v>
      </c>
    </row>
    <row r="46" spans="2:28" ht="15" thickBot="1">
      <c r="B46" s="15" t="s">
        <v>20</v>
      </c>
      <c r="C46" s="30">
        <v>86.721216</v>
      </c>
      <c r="D46" s="65">
        <v>0</v>
      </c>
      <c r="E46" s="30">
        <v>81.517153</v>
      </c>
      <c r="F46" s="65">
        <v>0</v>
      </c>
      <c r="G46" s="30">
        <v>80.000429</v>
      </c>
      <c r="H46" s="65">
        <v>0</v>
      </c>
      <c r="I46" s="30">
        <v>84.968419</v>
      </c>
      <c r="J46" s="65">
        <v>0</v>
      </c>
      <c r="K46" s="30">
        <v>91.048421</v>
      </c>
      <c r="L46" s="65">
        <v>0</v>
      </c>
      <c r="M46" s="30">
        <v>95.198525</v>
      </c>
      <c r="N46" s="65">
        <v>0</v>
      </c>
      <c r="O46" s="30">
        <v>98.572296</v>
      </c>
      <c r="P46" s="65">
        <v>0</v>
      </c>
      <c r="Q46" s="30">
        <v>103.168149</v>
      </c>
      <c r="R46" s="65">
        <v>0</v>
      </c>
      <c r="S46" s="30">
        <v>97.086815</v>
      </c>
      <c r="T46" s="65">
        <v>0</v>
      </c>
      <c r="U46" s="30">
        <v>95.554851</v>
      </c>
      <c r="V46" s="65">
        <v>0</v>
      </c>
      <c r="W46" s="30">
        <v>90.302415</v>
      </c>
      <c r="X46" s="65">
        <v>0</v>
      </c>
      <c r="Y46" s="30">
        <v>93.229487</v>
      </c>
      <c r="Z46" s="65">
        <v>0</v>
      </c>
      <c r="AA46" s="49">
        <f t="shared" si="6"/>
        <v>1097.368176</v>
      </c>
      <c r="AB46" s="43">
        <f t="shared" si="6"/>
        <v>0</v>
      </c>
    </row>
    <row r="47" spans="2:28" ht="15" thickBot="1">
      <c r="B47" s="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8" t="s">
        <v>22</v>
      </c>
      <c r="X47" s="58" t="s">
        <v>22</v>
      </c>
      <c r="Y47" s="50"/>
      <c r="Z47" s="50"/>
      <c r="AA47" s="50"/>
      <c r="AB47" s="50"/>
    </row>
    <row r="48" spans="2:28" ht="15.75" thickBot="1">
      <c r="B48" s="7" t="s">
        <v>21</v>
      </c>
      <c r="C48" s="51">
        <f>SUM(C42:C47)</f>
        <v>191.402533</v>
      </c>
      <c r="D48" s="51">
        <f>SUM(D42:D46)</f>
        <v>283.62918</v>
      </c>
      <c r="E48" s="51">
        <f>SUM(E42:E46)</f>
        <v>184.995101</v>
      </c>
      <c r="F48" s="51">
        <f>SUM(F42:F46)</f>
        <v>283.89513999999997</v>
      </c>
      <c r="G48" s="51">
        <f>SUM(G42:G46)</f>
        <v>187.276349</v>
      </c>
      <c r="H48" s="51">
        <f>SUM(H42:H46)</f>
        <v>287.52046</v>
      </c>
      <c r="I48" s="51">
        <f>SUM(I42:I47)</f>
        <v>198.283003</v>
      </c>
      <c r="J48" s="51">
        <f>SUM(J42:J47)</f>
        <v>293.30442</v>
      </c>
      <c r="K48" s="51">
        <f>SUM(K42:K46)</f>
        <v>208.46380000000002</v>
      </c>
      <c r="L48" s="51">
        <f>SUM(L42:L46)</f>
        <v>393.40728000000007</v>
      </c>
      <c r="M48" s="51">
        <f>SUM(M42:M46)</f>
        <v>231.67096600000002</v>
      </c>
      <c r="N48" s="51">
        <f>SUM(N42:N46)</f>
        <v>294.17397</v>
      </c>
      <c r="O48" s="51">
        <f>SUM(O42:O47)</f>
        <v>221.487437</v>
      </c>
      <c r="P48" s="51">
        <f>SUM(P42:P47)</f>
        <v>294.87761</v>
      </c>
      <c r="Q48" s="51">
        <f>SUM(Q42:Q47)</f>
        <v>230.492727</v>
      </c>
      <c r="R48" s="51">
        <f aca="true" t="shared" si="7" ref="R48:X48">SUM(R42:R46)</f>
        <v>317.33156</v>
      </c>
      <c r="S48" s="51">
        <f t="shared" si="7"/>
        <v>215.976629</v>
      </c>
      <c r="T48" s="51">
        <f t="shared" si="7"/>
        <v>293.37704</v>
      </c>
      <c r="U48" s="51">
        <f t="shared" si="7"/>
        <v>211.67271399999998</v>
      </c>
      <c r="V48" s="51">
        <f t="shared" si="7"/>
        <v>302.53165999999993</v>
      </c>
      <c r="W48" s="51">
        <f t="shared" si="7"/>
        <v>215.10861699999998</v>
      </c>
      <c r="X48" s="51">
        <f t="shared" si="7"/>
        <v>304.13009999999997</v>
      </c>
      <c r="Y48" s="51">
        <f>SUM(Y42:Y46)</f>
        <v>208.372384</v>
      </c>
      <c r="Z48" s="51">
        <f>SUM(Z42:Z46)</f>
        <v>296.633523</v>
      </c>
      <c r="AA48" s="51">
        <f>SUM(AA42:AA47)</f>
        <v>2505.20226</v>
      </c>
      <c r="AB48" s="51">
        <f>SUM(AB42:AB47)</f>
        <v>3644.8119430000006</v>
      </c>
    </row>
    <row r="49" spans="27:28" ht="12.75">
      <c r="AA49" s="70" t="s">
        <v>22</v>
      </c>
      <c r="AB49" s="70" t="s">
        <v>22</v>
      </c>
    </row>
    <row r="52" spans="22:25" ht="12.75">
      <c r="V52" s="73"/>
      <c r="W52" s="73"/>
      <c r="Y52" s="73"/>
    </row>
    <row r="53" spans="22:26" ht="12.75">
      <c r="V53" s="75"/>
      <c r="W53" s="72"/>
      <c r="X53" s="72"/>
      <c r="Y53" s="74"/>
      <c r="Z53" s="74"/>
    </row>
  </sheetData>
  <sheetProtection/>
  <mergeCells count="51">
    <mergeCell ref="B5:AB5"/>
    <mergeCell ref="S24:T24"/>
    <mergeCell ref="U24:V24"/>
    <mergeCell ref="W24:X24"/>
    <mergeCell ref="Y24:Z24"/>
    <mergeCell ref="AA24:AB24"/>
    <mergeCell ref="B21:AB21"/>
    <mergeCell ref="B22:AB22"/>
    <mergeCell ref="B24:B25"/>
    <mergeCell ref="C24:D24"/>
    <mergeCell ref="G24:H24"/>
    <mergeCell ref="I24:J24"/>
    <mergeCell ref="K24:L24"/>
    <mergeCell ref="M24:N24"/>
    <mergeCell ref="S40:T40"/>
    <mergeCell ref="E24:F24"/>
    <mergeCell ref="G40:H40"/>
    <mergeCell ref="I40:J40"/>
    <mergeCell ref="K40:L40"/>
    <mergeCell ref="M40:N40"/>
    <mergeCell ref="W40:X40"/>
    <mergeCell ref="Y40:Z40"/>
    <mergeCell ref="AA40:AB40"/>
    <mergeCell ref="B37:AB37"/>
    <mergeCell ref="B38:AB38"/>
    <mergeCell ref="B40:B41"/>
    <mergeCell ref="C40:D40"/>
    <mergeCell ref="E40:F40"/>
    <mergeCell ref="O40:P40"/>
    <mergeCell ref="O8:P8"/>
    <mergeCell ref="Q8:R8"/>
    <mergeCell ref="Q40:R40"/>
    <mergeCell ref="O24:P24"/>
    <mergeCell ref="Q24:R24"/>
    <mergeCell ref="U40:V40"/>
    <mergeCell ref="C8:D8"/>
    <mergeCell ref="E8:F8"/>
    <mergeCell ref="G8:H8"/>
    <mergeCell ref="I8:J8"/>
    <mergeCell ref="K8:L8"/>
    <mergeCell ref="M8:N8"/>
    <mergeCell ref="B4:AB4"/>
    <mergeCell ref="B20:AB20"/>
    <mergeCell ref="B36:AB36"/>
    <mergeCell ref="S8:T8"/>
    <mergeCell ref="U8:V8"/>
    <mergeCell ref="W8:X8"/>
    <mergeCell ref="Y8:Z8"/>
    <mergeCell ref="AA8:AB8"/>
    <mergeCell ref="B6:AB6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4:AB53"/>
  <sheetViews>
    <sheetView zoomScale="73" zoomScaleNormal="73" zoomScalePageLayoutView="0" workbookViewId="0" topLeftCell="A1">
      <selection activeCell="A1" sqref="A1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4" spans="2:28" ht="20.25">
      <c r="B4" s="83" t="s">
        <v>29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2:28" ht="20.25">
      <c r="B5" s="83" t="s">
        <v>23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2:28" ht="18">
      <c r="B6" s="84" t="s">
        <v>28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ht="13.5" thickBot="1"/>
    <row r="8" spans="2:28" ht="15.75" thickBot="1">
      <c r="B8" s="85" t="s">
        <v>0</v>
      </c>
      <c r="C8" s="81" t="s">
        <v>1</v>
      </c>
      <c r="D8" s="82"/>
      <c r="E8" s="81" t="s">
        <v>2</v>
      </c>
      <c r="F8" s="82"/>
      <c r="G8" s="81" t="s">
        <v>3</v>
      </c>
      <c r="H8" s="82"/>
      <c r="I8" s="81" t="s">
        <v>4</v>
      </c>
      <c r="J8" s="82"/>
      <c r="K8" s="81" t="s">
        <v>5</v>
      </c>
      <c r="L8" s="82"/>
      <c r="M8" s="81" t="s">
        <v>6</v>
      </c>
      <c r="N8" s="82"/>
      <c r="O8" s="81" t="s">
        <v>7</v>
      </c>
      <c r="P8" s="82"/>
      <c r="Q8" s="81" t="s">
        <v>8</v>
      </c>
      <c r="R8" s="82"/>
      <c r="S8" s="81" t="s">
        <v>9</v>
      </c>
      <c r="T8" s="82"/>
      <c r="U8" s="81" t="s">
        <v>10</v>
      </c>
      <c r="V8" s="82"/>
      <c r="W8" s="81" t="s">
        <v>11</v>
      </c>
      <c r="X8" s="82"/>
      <c r="Y8" s="81" t="s">
        <v>12</v>
      </c>
      <c r="Z8" s="82"/>
      <c r="AA8" s="79" t="s">
        <v>13</v>
      </c>
      <c r="AB8" s="80"/>
    </row>
    <row r="9" spans="2:28" ht="15.75" thickBot="1">
      <c r="B9" s="86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'[1]EDENORTE'!C10</f>
        <v>6.589511</v>
      </c>
      <c r="D10" s="28">
        <f>'[1]EDENORTE'!D10</f>
        <v>19.250852000000002</v>
      </c>
      <c r="E10" s="28">
        <f>'[1]EDENORTE'!E10</f>
        <v>6.521131</v>
      </c>
      <c r="F10" s="33">
        <f>'[1]EDENORTE'!F10</f>
        <v>18.96611</v>
      </c>
      <c r="G10" s="32">
        <f>'[1]EDENORTE'!G10</f>
        <v>6.159858</v>
      </c>
      <c r="H10" s="37">
        <f>'[1]EDENORTE'!H10</f>
        <v>17.260726</v>
      </c>
      <c r="I10" s="37">
        <f>'[1]EDENORTE'!I10</f>
        <v>6.59</v>
      </c>
      <c r="J10" s="37">
        <f>'[1]EDENORTE'!J10</f>
        <v>18.56</v>
      </c>
      <c r="K10" s="58">
        <f>'[1]EDENORTE'!K10</f>
        <v>6.500866</v>
      </c>
      <c r="L10" s="47">
        <f>'[1]EDENORTE'!L10</f>
        <v>18.653786</v>
      </c>
      <c r="M10" s="37">
        <f>'[1]EDENORTE'!M10</f>
        <v>6.671383</v>
      </c>
      <c r="N10" s="37">
        <f>'[1]EDENORTE'!N10</f>
        <v>18.711008</v>
      </c>
      <c r="O10" s="37">
        <f>'[1]EDENORTE'!O10</f>
        <v>6.56641</v>
      </c>
      <c r="P10" s="37">
        <f>'[1]EDENORTE'!P10</f>
        <v>18.721884000000003</v>
      </c>
      <c r="Q10" s="37">
        <f>'[1]EDENORTE'!Q10</f>
        <v>6.82</v>
      </c>
      <c r="R10" s="37">
        <f>'[1]EDENORTE'!R10</f>
        <v>18.78</v>
      </c>
      <c r="S10" s="37">
        <f>'[1]EDENORTE'!S10</f>
        <v>6.808365</v>
      </c>
      <c r="T10" s="37">
        <f>'[1]EDENORTE'!T10</f>
        <v>18.475596</v>
      </c>
      <c r="U10" s="37">
        <f>'[1]EDENORTE'!U10</f>
        <v>6.65</v>
      </c>
      <c r="V10" s="37">
        <f>'[1]EDENORTE'!V10</f>
        <v>18.69</v>
      </c>
      <c r="W10" s="37">
        <f>'[1]EDENORTE'!W10</f>
        <v>7.060458</v>
      </c>
      <c r="X10" s="37">
        <f>'[1]EDENORTE'!X10</f>
        <v>19.467359999999996</v>
      </c>
      <c r="Y10" s="66">
        <f>'[1]EDENORTE'!Y10</f>
        <v>6.976256</v>
      </c>
      <c r="Z10" s="37">
        <f>'[1]EDENORTE'!Z10</f>
        <v>19.805183999999997</v>
      </c>
      <c r="AA10" s="47">
        <f aca="true" t="shared" si="0" ref="AA10:AB14">C10+E10+G10+I10+K10+M10+O10+Q10+S10+U10+W10+Y10</f>
        <v>79.914238</v>
      </c>
      <c r="AB10" s="32">
        <f t="shared" si="0"/>
        <v>225.342506</v>
      </c>
    </row>
    <row r="11" spans="2:28" ht="15" thickBot="1">
      <c r="B11" s="4" t="s">
        <v>17</v>
      </c>
      <c r="C11" s="29">
        <f>'[1]EDENORTE'!C11</f>
        <v>16.755946</v>
      </c>
      <c r="D11" s="29">
        <f>'[1]EDENORTE'!D11</f>
        <v>56.52868899999999</v>
      </c>
      <c r="E11" s="29">
        <f>'[1]EDENORTE'!E11</f>
        <v>17.037163</v>
      </c>
      <c r="F11" s="29">
        <f>'[1]EDENORTE'!F11</f>
        <v>56.720207999999985</v>
      </c>
      <c r="G11" s="29">
        <f>'[1]EDENORTE'!G11</f>
        <v>16.812217</v>
      </c>
      <c r="H11" s="29">
        <f>'[1]EDENORTE'!H11</f>
        <v>61.512424</v>
      </c>
      <c r="I11" s="29">
        <f>'[1]EDENORTE'!I11</f>
        <v>18.83</v>
      </c>
      <c r="J11" s="29">
        <f>'[1]EDENORTE'!J11</f>
        <v>61.96</v>
      </c>
      <c r="K11" s="29">
        <f>'[1]EDENORTE'!K11</f>
        <v>17.831385</v>
      </c>
      <c r="L11" s="29">
        <f>'[1]EDENORTE'!L11</f>
        <v>62.32360399999999</v>
      </c>
      <c r="M11" s="29">
        <f>'[1]EDENORTE'!M11</f>
        <v>18.651897</v>
      </c>
      <c r="N11" s="29">
        <f>'[1]EDENORTE'!N11</f>
        <v>62.75022199999999</v>
      </c>
      <c r="O11" s="29">
        <f>'[1]EDENORTE'!O11</f>
        <v>19.738204</v>
      </c>
      <c r="P11" s="29">
        <f>'[1]EDENORTE'!P11</f>
        <v>58.639136</v>
      </c>
      <c r="Q11" s="29">
        <f>'[1]EDENORTE'!Q11</f>
        <v>19.64</v>
      </c>
      <c r="R11" s="29">
        <f>'[1]EDENORTE'!R11</f>
        <v>58.89</v>
      </c>
      <c r="S11" s="29">
        <f>'[1]EDENORTE'!S11</f>
        <v>20.647331</v>
      </c>
      <c r="T11" s="29">
        <f>'[1]EDENORTE'!T11</f>
        <v>59.018941</v>
      </c>
      <c r="U11" s="29">
        <f>'[1]EDENORTE'!U11</f>
        <v>18.18</v>
      </c>
      <c r="V11" s="29">
        <f>'[1]EDENORTE'!V11</f>
        <v>59.43</v>
      </c>
      <c r="W11" s="29">
        <f>'[1]EDENORTE'!W11</f>
        <v>20.961537</v>
      </c>
      <c r="X11" s="29">
        <f>'[1]EDENORTE'!X11</f>
        <v>41.614092999999976</v>
      </c>
      <c r="Y11" s="29">
        <f>'[1]EDENORTE'!Y11</f>
        <v>19.891416</v>
      </c>
      <c r="Z11" s="29">
        <f>'[1]EDENORTE'!Z11</f>
        <v>59.049553</v>
      </c>
      <c r="AA11" s="47">
        <f t="shared" si="0"/>
        <v>224.977096</v>
      </c>
      <c r="AB11" s="32">
        <f t="shared" si="0"/>
        <v>698.43687</v>
      </c>
    </row>
    <row r="12" spans="2:28" ht="15" thickBot="1">
      <c r="B12" s="4" t="s">
        <v>18</v>
      </c>
      <c r="C12" s="29">
        <f>'[1]EDENORTE'!C12</f>
        <v>57.640889</v>
      </c>
      <c r="D12" s="29">
        <f>'[1]EDENORTE'!D12</f>
        <v>203.74686300000002</v>
      </c>
      <c r="E12" s="29">
        <f>'[1]EDENORTE'!E12</f>
        <v>54.317593</v>
      </c>
      <c r="F12" s="29">
        <f>'[1]EDENORTE'!F12</f>
        <v>202.78265200000004</v>
      </c>
      <c r="G12" s="29">
        <f>'[1]EDENORTE'!G12</f>
        <v>52.814137</v>
      </c>
      <c r="H12" s="29">
        <f>'[1]EDENORTE'!H12</f>
        <v>202.737694</v>
      </c>
      <c r="I12" s="29">
        <f>'[1]EDENORTE'!I12</f>
        <v>59.07</v>
      </c>
      <c r="J12" s="29">
        <f>'[1]EDENORTE'!J12</f>
        <v>202.6</v>
      </c>
      <c r="K12" s="29">
        <f>'[1]EDENORTE'!K12</f>
        <v>58.294697</v>
      </c>
      <c r="L12" s="29">
        <f>'[1]EDENORTE'!L12</f>
        <v>197.81240000000003</v>
      </c>
      <c r="M12" s="29">
        <f>'[1]EDENORTE'!M12</f>
        <v>63.870404</v>
      </c>
      <c r="N12" s="29">
        <f>'[1]EDENORTE'!N12</f>
        <v>199.36262900000003</v>
      </c>
      <c r="O12" s="29">
        <f>'[1]EDENORTE'!O12</f>
        <v>62.550403</v>
      </c>
      <c r="P12" s="29">
        <f>'[1]EDENORTE'!P12</f>
        <v>202.51571600000005</v>
      </c>
      <c r="Q12" s="29">
        <f>'[1]EDENORTE'!Q12</f>
        <v>65.41</v>
      </c>
      <c r="R12" s="29">
        <f>'[1]EDENORTE'!R12</f>
        <v>202.15</v>
      </c>
      <c r="S12" s="29">
        <f>'[1]EDENORTE'!S12</f>
        <v>64.956916</v>
      </c>
      <c r="T12" s="29">
        <f>'[1]EDENORTE'!T12</f>
        <v>198.94043900000005</v>
      </c>
      <c r="U12" s="29">
        <f>'[1]EDENORTE'!U12</f>
        <v>60.65</v>
      </c>
      <c r="V12" s="29">
        <f>'[1]EDENORTE'!V12</f>
        <v>204.68</v>
      </c>
      <c r="W12" s="29">
        <f>'[1]EDENORTE'!W12</f>
        <v>66.332219</v>
      </c>
      <c r="X12" s="29">
        <f>'[1]EDENORTE'!X12</f>
        <v>204.56702400000006</v>
      </c>
      <c r="Y12" s="29">
        <f>'[1]EDENORTE'!Y12</f>
        <v>59.651911</v>
      </c>
      <c r="Z12" s="29">
        <f>'[1]EDENORTE'!Z12</f>
        <v>204.077982</v>
      </c>
      <c r="AA12" s="47">
        <f t="shared" si="0"/>
        <v>725.559169</v>
      </c>
      <c r="AB12" s="32">
        <f t="shared" si="0"/>
        <v>2425.9733990000004</v>
      </c>
    </row>
    <row r="13" spans="2:28" ht="15" thickBot="1">
      <c r="B13" s="4" t="s">
        <v>19</v>
      </c>
      <c r="C13" s="29">
        <f>'[1]EDENORTE'!C13</f>
        <v>30.198165</v>
      </c>
      <c r="D13" s="29">
        <f>'[1]EDENORTE'!D13</f>
        <v>42.987427</v>
      </c>
      <c r="E13" s="29">
        <f>'[1]EDENORTE'!E13</f>
        <v>28.21786</v>
      </c>
      <c r="F13" s="29">
        <f>'[1]EDENORTE'!F13</f>
        <v>42.98191</v>
      </c>
      <c r="G13" s="29">
        <f>'[1]EDENORTE'!G13</f>
        <v>28.324443</v>
      </c>
      <c r="H13" s="29">
        <f>'[1]EDENORTE'!H13</f>
        <v>43.177594000000006</v>
      </c>
      <c r="I13" s="29">
        <f>'[1]EDENORTE'!I13</f>
        <v>30.44</v>
      </c>
      <c r="J13" s="29">
        <f>'[1]EDENORTE'!J13</f>
        <v>43.79</v>
      </c>
      <c r="K13" s="29">
        <f>'[1]EDENORTE'!K13</f>
        <v>30.362806</v>
      </c>
      <c r="L13" s="29">
        <f>'[1]EDENORTE'!L13</f>
        <v>44.348889</v>
      </c>
      <c r="M13" s="29">
        <f>'[1]EDENORTE'!M13</f>
        <v>35.071177</v>
      </c>
      <c r="N13" s="29">
        <f>'[1]EDENORTE'!N13</f>
        <v>44.93955299999999</v>
      </c>
      <c r="O13" s="29">
        <f>'[1]EDENORTE'!O13</f>
        <v>35.276403</v>
      </c>
      <c r="P13" s="29">
        <f>'[1]EDENORTE'!P13</f>
        <v>45.800733</v>
      </c>
      <c r="Q13" s="29">
        <f>'[1]EDENORTE'!Q13</f>
        <v>37.51</v>
      </c>
      <c r="R13" s="29">
        <f>'[1]EDENORTE'!R13</f>
        <v>46.45</v>
      </c>
      <c r="S13" s="29">
        <f>'[1]EDENORTE'!S13</f>
        <v>37.604358</v>
      </c>
      <c r="T13" s="29">
        <f>'[1]EDENORTE'!T13</f>
        <v>47.43866499999999</v>
      </c>
      <c r="U13" s="29">
        <f>'[1]EDENORTE'!U13</f>
        <v>35.54</v>
      </c>
      <c r="V13" s="29">
        <f>'[1]EDENORTE'!V13</f>
        <v>47.95</v>
      </c>
      <c r="W13" s="29">
        <f>'[1]EDENORTE'!W13</f>
        <v>36.975432</v>
      </c>
      <c r="X13" s="29">
        <f>'[1]EDENORTE'!X13</f>
        <v>47.96108300000003</v>
      </c>
      <c r="Y13" s="29">
        <f>'[1]EDENORTE'!Y13</f>
        <v>33.600863</v>
      </c>
      <c r="Z13" s="29">
        <f>'[1]EDENORTE'!Z13</f>
        <v>47.874263000000006</v>
      </c>
      <c r="AA13" s="47">
        <f t="shared" si="0"/>
        <v>399.121507</v>
      </c>
      <c r="AB13" s="51">
        <f t="shared" si="0"/>
        <v>545.700117</v>
      </c>
    </row>
    <row r="14" spans="2:28" ht="15" thickBot="1">
      <c r="B14" s="5" t="s">
        <v>20</v>
      </c>
      <c r="C14" s="30">
        <f>'[1]EDENORTE'!C14</f>
        <v>123.266235</v>
      </c>
      <c r="D14" s="30">
        <f>'[1]EDENORTE'!D14</f>
        <v>26.185867000000002</v>
      </c>
      <c r="E14" s="30">
        <f>'[1]EDENORTE'!E14</f>
        <v>115.642543</v>
      </c>
      <c r="F14" s="30">
        <f>'[1]EDENORTE'!F14</f>
        <v>26.211629000000006</v>
      </c>
      <c r="G14" s="30">
        <f>'[1]EDENORTE'!G14</f>
        <v>115.699342</v>
      </c>
      <c r="H14" s="30">
        <f>'[1]EDENORTE'!H14</f>
        <v>26.568618999999998</v>
      </c>
      <c r="I14" s="30">
        <f>'[1]EDENORTE'!I14</f>
        <v>122.93</v>
      </c>
      <c r="J14" s="30">
        <f>'[1]EDENORTE'!J14</f>
        <v>26.68</v>
      </c>
      <c r="K14" s="30">
        <f>'[1]EDENORTE'!K14</f>
        <v>124.048577</v>
      </c>
      <c r="L14" s="30">
        <f>'[1]EDENORTE'!L14</f>
        <v>27.010714</v>
      </c>
      <c r="M14" s="30">
        <f>'[1]EDENORTE'!M14</f>
        <v>140.136283</v>
      </c>
      <c r="N14" s="30">
        <f>'[1]EDENORTE'!N14</f>
        <v>27.355848000000005</v>
      </c>
      <c r="O14" s="30">
        <f>'[1]EDENORTE'!O14</f>
        <v>143.936793</v>
      </c>
      <c r="P14" s="30">
        <f>'[1]EDENORTE'!P14</f>
        <v>27.352752999999996</v>
      </c>
      <c r="Q14" s="30">
        <f>'[1]EDENORTE'!Q14</f>
        <v>152.39</v>
      </c>
      <c r="R14" s="30">
        <f>'[1]EDENORTE'!R14</f>
        <v>28.26</v>
      </c>
      <c r="S14" s="30">
        <f>'[1]EDENORTE'!S14</f>
        <v>151.803434</v>
      </c>
      <c r="T14" s="30">
        <f>'[1]EDENORTE'!T14</f>
        <v>27.841625000000004</v>
      </c>
      <c r="U14" s="30">
        <f>'[1]EDENORTE'!U14</f>
        <v>143.59</v>
      </c>
      <c r="V14" s="30">
        <f>'[1]EDENORTE'!V14</f>
        <v>27.79</v>
      </c>
      <c r="W14" s="30">
        <f>'[1]EDENORTE'!W14</f>
        <v>142.405376</v>
      </c>
      <c r="X14" s="30">
        <f>'[1]EDENORTE'!X14</f>
        <v>27.934952</v>
      </c>
      <c r="Y14" s="30">
        <f>'[1]EDENORTE'!Y14</f>
        <v>130.871004</v>
      </c>
      <c r="Z14" s="30">
        <f>'[1]EDENORTE'!Z14</f>
        <v>27.780306999999993</v>
      </c>
      <c r="AA14" s="51">
        <f t="shared" si="0"/>
        <v>1606.7195869999998</v>
      </c>
      <c r="AB14" s="51">
        <f t="shared" si="0"/>
        <v>326.97231400000004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234.45074599999998</v>
      </c>
      <c r="D16" s="51">
        <f>SUM(D10:D14)</f>
        <v>348.699698</v>
      </c>
      <c r="E16" s="51">
        <f>SUM(E10:E14)</f>
        <v>221.73629</v>
      </c>
      <c r="F16" s="51">
        <f>SUM(F10:F15)</f>
        <v>347.662509</v>
      </c>
      <c r="G16" s="59">
        <f>+G10+G11+G12+G13+G14</f>
        <v>219.809997</v>
      </c>
      <c r="H16" s="51">
        <f aca="true" t="shared" si="1" ref="H16:M16">SUM(H10:H14)</f>
        <v>351.25705700000003</v>
      </c>
      <c r="I16" s="51">
        <f t="shared" si="1"/>
        <v>237.86</v>
      </c>
      <c r="J16" s="51">
        <f t="shared" si="1"/>
        <v>353.59000000000003</v>
      </c>
      <c r="K16" s="51">
        <f t="shared" si="1"/>
        <v>237.038331</v>
      </c>
      <c r="L16" s="51">
        <f t="shared" si="1"/>
        <v>350.14939300000003</v>
      </c>
      <c r="M16" s="51">
        <f t="shared" si="1"/>
        <v>264.401144</v>
      </c>
      <c r="N16" s="51">
        <f>SUM(N10:N15)</f>
        <v>353.11926</v>
      </c>
      <c r="O16" s="51">
        <f>SUM(O10:O15)</f>
        <v>268.068213</v>
      </c>
      <c r="P16" s="59">
        <f>SUM(P10:P15)</f>
        <v>353.03022200000004</v>
      </c>
      <c r="Q16" s="51">
        <f>SUM(Q10:Q15)</f>
        <v>281.77</v>
      </c>
      <c r="R16" s="51">
        <f aca="true" t="shared" si="2" ref="R16:X16">SUM(R10:R14)</f>
        <v>354.53</v>
      </c>
      <c r="S16" s="51">
        <f t="shared" si="2"/>
        <v>281.82040400000005</v>
      </c>
      <c r="T16" s="51">
        <f t="shared" si="2"/>
        <v>351.7152660000001</v>
      </c>
      <c r="U16" s="51">
        <f t="shared" si="2"/>
        <v>264.61</v>
      </c>
      <c r="V16" s="51">
        <f t="shared" si="2"/>
        <v>358.54</v>
      </c>
      <c r="W16" s="51">
        <f t="shared" si="2"/>
        <v>273.73502199999996</v>
      </c>
      <c r="X16" s="51">
        <f t="shared" si="2"/>
        <v>341.54451200000005</v>
      </c>
      <c r="Y16" s="51">
        <f>SUM(Y10:Y14)</f>
        <v>250.99145</v>
      </c>
      <c r="Z16" s="51">
        <f>SUM(Z10:Z14)</f>
        <v>358.587289</v>
      </c>
      <c r="AA16" s="51">
        <f>SUM(AA10:AA14)</f>
        <v>3036.291597</v>
      </c>
      <c r="AB16" s="51">
        <f>SUM(AB10:AB14)</f>
        <v>4222.425206</v>
      </c>
    </row>
    <row r="19" spans="22:25" ht="12.75">
      <c r="V19" s="73" t="s">
        <v>22</v>
      </c>
      <c r="W19" s="73" t="s">
        <v>22</v>
      </c>
      <c r="Y19" s="73" t="s">
        <v>22</v>
      </c>
    </row>
    <row r="20" spans="2:28" ht="20.25">
      <c r="B20" s="83" t="s">
        <v>29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2:28" ht="20.25">
      <c r="B21" s="83" t="s">
        <v>24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2:28" ht="18">
      <c r="B22" s="84" t="s">
        <v>28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ht="13.5" thickBot="1"/>
    <row r="24" spans="2:28" ht="15.75" thickBot="1">
      <c r="B24" s="85" t="s">
        <v>0</v>
      </c>
      <c r="C24" s="81" t="s">
        <v>1</v>
      </c>
      <c r="D24" s="82"/>
      <c r="E24" s="81" t="s">
        <v>2</v>
      </c>
      <c r="F24" s="82"/>
      <c r="G24" s="81" t="s">
        <v>3</v>
      </c>
      <c r="H24" s="82"/>
      <c r="I24" s="81" t="s">
        <v>4</v>
      </c>
      <c r="J24" s="82"/>
      <c r="K24" s="81" t="s">
        <v>5</v>
      </c>
      <c r="L24" s="82"/>
      <c r="M24" s="81" t="s">
        <v>6</v>
      </c>
      <c r="N24" s="82"/>
      <c r="O24" s="81" t="s">
        <v>7</v>
      </c>
      <c r="P24" s="82"/>
      <c r="Q24" s="81" t="s">
        <v>8</v>
      </c>
      <c r="R24" s="82"/>
      <c r="S24" s="81" t="s">
        <v>9</v>
      </c>
      <c r="T24" s="82"/>
      <c r="U24" s="81" t="s">
        <v>10</v>
      </c>
      <c r="V24" s="82"/>
      <c r="W24" s="81" t="s">
        <v>11</v>
      </c>
      <c r="X24" s="82"/>
      <c r="Y24" s="81" t="s">
        <v>12</v>
      </c>
      <c r="Z24" s="82"/>
      <c r="AA24" s="79" t="s">
        <v>13</v>
      </c>
      <c r="AB24" s="80"/>
    </row>
    <row r="25" spans="2:28" ht="15.75" thickBot="1">
      <c r="B25" s="86"/>
      <c r="C25" s="1" t="s">
        <v>14</v>
      </c>
      <c r="D25" s="2" t="s">
        <v>15</v>
      </c>
      <c r="E25" s="1" t="s">
        <v>14</v>
      </c>
      <c r="F25" s="2" t="s">
        <v>15</v>
      </c>
      <c r="G25" s="1" t="s">
        <v>14</v>
      </c>
      <c r="H25" s="2" t="s">
        <v>15</v>
      </c>
      <c r="I25" s="1" t="s">
        <v>14</v>
      </c>
      <c r="J25" s="2" t="s">
        <v>15</v>
      </c>
      <c r="K25" s="1" t="s">
        <v>14</v>
      </c>
      <c r="L25" s="2" t="s">
        <v>15</v>
      </c>
      <c r="M25" s="1" t="s">
        <v>14</v>
      </c>
      <c r="N25" s="2" t="s">
        <v>15</v>
      </c>
      <c r="O25" s="1" t="s">
        <v>14</v>
      </c>
      <c r="P25" s="2" t="s">
        <v>15</v>
      </c>
      <c r="Q25" s="1" t="s">
        <v>14</v>
      </c>
      <c r="R25" s="2" t="s">
        <v>15</v>
      </c>
      <c r="S25" s="1" t="s">
        <v>14</v>
      </c>
      <c r="T25" s="2" t="s">
        <v>15</v>
      </c>
      <c r="U25" s="1" t="s">
        <v>14</v>
      </c>
      <c r="V25" s="2" t="s">
        <v>15</v>
      </c>
      <c r="W25" s="1" t="s">
        <v>14</v>
      </c>
      <c r="X25" s="2" t="s">
        <v>15</v>
      </c>
      <c r="Y25" s="1" t="s">
        <v>14</v>
      </c>
      <c r="Z25" s="2" t="s">
        <v>15</v>
      </c>
      <c r="AA25" s="11" t="s">
        <v>14</v>
      </c>
      <c r="AB25" s="12" t="s">
        <v>15</v>
      </c>
    </row>
    <row r="26" spans="2:28" ht="15" thickBot="1">
      <c r="B26" s="3" t="s">
        <v>16</v>
      </c>
      <c r="C26" s="52">
        <f>'[1]EDESUR'!C9</f>
        <v>4.989777</v>
      </c>
      <c r="D26" s="52">
        <f>'[1]EDESUR'!D9</f>
        <v>17.076822999999997</v>
      </c>
      <c r="E26" s="52">
        <f>'[1]EDESUR'!E9</f>
        <v>5.121133</v>
      </c>
      <c r="F26" s="52">
        <f>'[1]EDESUR'!F9</f>
        <v>17.047712999999998</v>
      </c>
      <c r="G26" s="52">
        <f>'[1]EDESUR'!G9</f>
        <v>10.934516</v>
      </c>
      <c r="H26" s="52">
        <f>'[1]EDESUR'!H9</f>
        <v>17.1</v>
      </c>
      <c r="I26" s="52">
        <f>'[1]EDESUR'!I9</f>
        <v>10.132993</v>
      </c>
      <c r="J26" s="52">
        <f>'[1]EDESUR'!J9</f>
        <v>22.506469000000006</v>
      </c>
      <c r="K26" s="52">
        <f>'[1]EDESUR'!K9</f>
        <v>9.98048</v>
      </c>
      <c r="L26" s="52">
        <f>'[1]EDESUR'!L9</f>
        <v>36.55538500000001</v>
      </c>
      <c r="M26" s="52">
        <f>'[1]EDESUR'!M9</f>
        <v>5.313235</v>
      </c>
      <c r="N26" s="52">
        <f>'[1]EDESUR'!N9</f>
        <v>-7.529626999999999</v>
      </c>
      <c r="O26" s="52">
        <f>'[1]EDESUR'!O9</f>
        <v>5.14735</v>
      </c>
      <c r="P26" s="52">
        <f>'[1]EDESUR'!P9</f>
        <v>17.43</v>
      </c>
      <c r="Q26" s="52">
        <f>'[1]EDESUR'!Q9</f>
        <v>5.32</v>
      </c>
      <c r="R26" s="52">
        <f>'[1]EDESUR'!R9</f>
        <v>17.21</v>
      </c>
      <c r="S26" s="52">
        <f>'[1]EDESUR'!S9</f>
        <v>5.266713</v>
      </c>
      <c r="T26" s="52">
        <f>'[1]EDESUR'!T9</f>
        <v>17.331416</v>
      </c>
      <c r="U26" s="52">
        <f>'[1]EDESUR'!U9</f>
        <v>5.268958</v>
      </c>
      <c r="V26" s="52">
        <f>'[1]EDESUR'!V9</f>
        <v>17.091292999999997</v>
      </c>
      <c r="W26" s="52">
        <f>'[1]EDESUR'!W9</f>
        <v>5.288823</v>
      </c>
      <c r="X26" s="52">
        <f>'[1]EDESUR'!X9</f>
        <v>17.308577</v>
      </c>
      <c r="Y26" s="52">
        <f>'[1]EDESUR'!Y9</f>
        <v>5.271866</v>
      </c>
      <c r="Z26" s="52">
        <f>'[1]EDESUR'!Z9</f>
        <v>17.264788999999997</v>
      </c>
      <c r="AA26" s="49">
        <f aca="true" t="shared" si="3" ref="AA26:AB30">+C26+E26+G26+I26+K26+M26+O26+Q26+S26+U26+W26+Y26</f>
        <v>78.035844</v>
      </c>
      <c r="AB26" s="43">
        <f t="shared" si="3"/>
        <v>206.39283800000004</v>
      </c>
    </row>
    <row r="27" spans="2:28" ht="15" thickBot="1">
      <c r="B27" s="4" t="s">
        <v>17</v>
      </c>
      <c r="C27" s="53">
        <f>'[1]EDESUR'!C10</f>
        <v>232.43009597000008</v>
      </c>
      <c r="D27" s="53">
        <f>'[1]EDESUR'!D10</f>
        <v>131.808807</v>
      </c>
      <c r="E27" s="53">
        <f>'[1]EDESUR'!E10</f>
        <v>30.324229</v>
      </c>
      <c r="F27" s="53">
        <f>'[1]EDESUR'!F10</f>
        <v>188.4880610000001</v>
      </c>
      <c r="G27" s="53">
        <f>'[1]EDESUR'!G10</f>
        <v>30.310218</v>
      </c>
      <c r="H27" s="53">
        <f>'[1]EDESUR'!H10</f>
        <v>116.1</v>
      </c>
      <c r="I27" s="53">
        <f>'[1]EDESUR'!I10</f>
        <v>32.525428</v>
      </c>
      <c r="J27" s="53">
        <f>'[1]EDESUR'!J10</f>
        <v>99.54290100000004</v>
      </c>
      <c r="K27" s="53">
        <f>'[1]EDESUR'!K10</f>
        <v>30.330388</v>
      </c>
      <c r="L27" s="53">
        <f>'[1]EDESUR'!L10</f>
        <v>133.52011699999994</v>
      </c>
      <c r="M27" s="53">
        <f>'[1]EDESUR'!M10</f>
        <v>33.521697</v>
      </c>
      <c r="N27" s="53">
        <f>'[1]EDESUR'!N10</f>
        <v>133.29244099999994</v>
      </c>
      <c r="O27" s="53">
        <f>'[1]EDESUR'!O10</f>
        <v>34.330974</v>
      </c>
      <c r="P27" s="53">
        <f>'[1]EDESUR'!P10</f>
        <v>133.83</v>
      </c>
      <c r="Q27" s="53">
        <f>'[1]EDESUR'!Q10</f>
        <v>36.08</v>
      </c>
      <c r="R27" s="53">
        <f>'[1]EDESUR'!R10</f>
        <v>133.24</v>
      </c>
      <c r="S27" s="53">
        <f>'[1]EDESUR'!S10</f>
        <v>36.332788</v>
      </c>
      <c r="T27" s="53">
        <f>'[1]EDESUR'!T10</f>
        <v>133.983606</v>
      </c>
      <c r="U27" s="53">
        <f>'[1]EDESUR'!U10</f>
        <v>33.953356</v>
      </c>
      <c r="V27" s="53">
        <f>'[1]EDESUR'!V10</f>
        <v>133.94436299999998</v>
      </c>
      <c r="W27" s="29">
        <f>'[1]EDESUR'!W10</f>
        <v>33.66815</v>
      </c>
      <c r="X27" s="29">
        <f>'[1]EDESUR'!X10</f>
        <v>134.05053400000003</v>
      </c>
      <c r="Y27" s="29">
        <f>'[1]EDESUR'!Y10</f>
        <v>40.689317</v>
      </c>
      <c r="Z27" s="29">
        <f>'[1]EDESUR'!Z10</f>
        <v>174.55061899999998</v>
      </c>
      <c r="AA27" s="49">
        <f t="shared" si="3"/>
        <v>604.4966409699999</v>
      </c>
      <c r="AB27" s="43">
        <f t="shared" si="3"/>
        <v>1646.3514490000002</v>
      </c>
    </row>
    <row r="28" spans="2:28" ht="15" thickBot="1">
      <c r="B28" s="4" t="s">
        <v>18</v>
      </c>
      <c r="C28" s="53">
        <f>'[1]EDESUR'!C11</f>
        <v>88.755611</v>
      </c>
      <c r="D28" s="53">
        <f>'[1]EDESUR'!D11</f>
        <v>321.29730200000006</v>
      </c>
      <c r="E28" s="53">
        <f>'[1]EDESUR'!E11</f>
        <v>86.071409</v>
      </c>
      <c r="F28" s="53">
        <f>'[1]EDESUR'!F11</f>
        <v>321.77125899999993</v>
      </c>
      <c r="G28" s="53">
        <f>'[1]EDESUR'!G11</f>
        <v>87.852517</v>
      </c>
      <c r="H28" s="53">
        <f>'[1]EDESUR'!H11</f>
        <v>316.29</v>
      </c>
      <c r="I28" s="53">
        <f>'[1]EDESUR'!I11</f>
        <v>93.73753</v>
      </c>
      <c r="J28" s="53">
        <f>'[1]EDESUR'!J11</f>
        <v>318.4292610000001</v>
      </c>
      <c r="K28" s="53">
        <f>'[1]EDESUR'!K11</f>
        <v>90.479713</v>
      </c>
      <c r="L28" s="53">
        <f>'[1]EDESUR'!L11</f>
        <v>323.772937</v>
      </c>
      <c r="M28" s="53">
        <f>'[1]EDESUR'!M11</f>
        <v>101.620948</v>
      </c>
      <c r="N28" s="53">
        <f>'[1]EDESUR'!N11</f>
        <v>335.148946</v>
      </c>
      <c r="O28" s="53">
        <f>'[1]EDESUR'!O11</f>
        <v>106.269964</v>
      </c>
      <c r="P28" s="53">
        <f>'[1]EDESUR'!P11</f>
        <v>340.75</v>
      </c>
      <c r="Q28" s="53">
        <f>'[1]EDESUR'!Q11</f>
        <v>107.96</v>
      </c>
      <c r="R28" s="53">
        <f>'[1]EDESUR'!R11</f>
        <v>343.25</v>
      </c>
      <c r="S28" s="53">
        <f>'[1]EDESUR'!S11</f>
        <v>106.877314</v>
      </c>
      <c r="T28" s="53">
        <f>'[1]EDESUR'!T11</f>
        <v>345.66019199999994</v>
      </c>
      <c r="U28" s="53">
        <f>'[1]EDESUR'!U11</f>
        <v>105.204836</v>
      </c>
      <c r="V28" s="53">
        <f>'[1]EDESUR'!V11</f>
        <v>349.36509400000006</v>
      </c>
      <c r="W28" s="29">
        <f>'[1]EDESUR'!W11</f>
        <v>109.903055</v>
      </c>
      <c r="X28" s="29">
        <f>'[1]EDESUR'!X11</f>
        <v>344.292017</v>
      </c>
      <c r="Y28" s="29">
        <f>'[1]EDESUR'!Y11</f>
        <v>102.890501</v>
      </c>
      <c r="Z28" s="29">
        <f>'[1]EDESUR'!Z11</f>
        <v>319.6098119999999</v>
      </c>
      <c r="AA28" s="49">
        <f t="shared" si="3"/>
        <v>1187.623398</v>
      </c>
      <c r="AB28" s="43">
        <f t="shared" si="3"/>
        <v>3979.6368199999997</v>
      </c>
    </row>
    <row r="29" spans="2:28" ht="15" thickBot="1">
      <c r="B29" s="4" t="s">
        <v>19</v>
      </c>
      <c r="C29" s="53">
        <f>'[1]EDESUR'!C12</f>
        <v>38.840047</v>
      </c>
      <c r="D29" s="53">
        <f>'[1]EDESUR'!D12</f>
        <v>110.79910700000005</v>
      </c>
      <c r="E29" s="53">
        <f>'[1]EDESUR'!E12</f>
        <v>37.883933</v>
      </c>
      <c r="F29" s="53">
        <f>'[1]EDESUR'!F12</f>
        <v>112.10967400000001</v>
      </c>
      <c r="G29" s="53">
        <f>'[1]EDESUR'!G12</f>
        <v>38.602962</v>
      </c>
      <c r="H29" s="53">
        <f>'[1]EDESUR'!H12</f>
        <v>113.78</v>
      </c>
      <c r="I29" s="53">
        <f>'[1]EDESUR'!I12</f>
        <v>40.72047</v>
      </c>
      <c r="J29" s="53">
        <f>'[1]EDESUR'!J12</f>
        <v>112.589498</v>
      </c>
      <c r="K29" s="53">
        <f>'[1]EDESUR'!K12</f>
        <v>39.595944</v>
      </c>
      <c r="L29" s="53">
        <f>'[1]EDESUR'!L12</f>
        <v>114.197995</v>
      </c>
      <c r="M29" s="53">
        <f>'[1]EDESUR'!M12</f>
        <v>44.909371</v>
      </c>
      <c r="N29" s="53">
        <f>'[1]EDESUR'!N12</f>
        <v>115.534864</v>
      </c>
      <c r="O29" s="53">
        <f>'[1]EDESUR'!O12</f>
        <v>44.971722</v>
      </c>
      <c r="P29" s="53">
        <f>'[1]EDESUR'!P12</f>
        <v>115.88</v>
      </c>
      <c r="Q29" s="53">
        <f>'[1]EDESUR'!Q12</f>
        <v>46.91</v>
      </c>
      <c r="R29" s="53">
        <f>'[1]EDESUR'!R12</f>
        <v>115.37</v>
      </c>
      <c r="S29" s="53">
        <f>'[1]EDESUR'!S12</f>
        <v>46.029338</v>
      </c>
      <c r="T29" s="53">
        <f>'[1]EDESUR'!T12</f>
        <v>118.011688</v>
      </c>
      <c r="U29" s="53">
        <f>'[1]EDESUR'!U12</f>
        <v>45.459308</v>
      </c>
      <c r="V29" s="53">
        <f>'[1]EDESUR'!V12</f>
        <v>118.74954500000003</v>
      </c>
      <c r="W29" s="29">
        <f>'[1]EDESUR'!W12</f>
        <v>44.733894</v>
      </c>
      <c r="X29" s="29">
        <f>'[1]EDESUR'!X12</f>
        <v>118.172686</v>
      </c>
      <c r="Y29" s="29">
        <f>'[1]EDESUR'!Y12</f>
        <v>42.706955</v>
      </c>
      <c r="Z29" s="29">
        <f>'[1]EDESUR'!Z12</f>
        <v>107.06129999999999</v>
      </c>
      <c r="AA29" s="49">
        <f t="shared" si="3"/>
        <v>511.363944</v>
      </c>
      <c r="AB29" s="43">
        <f t="shared" si="3"/>
        <v>1372.2563570000004</v>
      </c>
    </row>
    <row r="30" spans="2:28" ht="15" thickBot="1">
      <c r="B30" s="5" t="s">
        <v>20</v>
      </c>
      <c r="C30" s="54">
        <f>'[1]EDESUR'!C13</f>
        <v>117.162599</v>
      </c>
      <c r="D30" s="54">
        <f>'[1]EDESUR'!D13</f>
        <v>56.372086</v>
      </c>
      <c r="E30" s="54">
        <f>'[1]EDESUR'!E13</f>
        <v>109.290813</v>
      </c>
      <c r="F30" s="54">
        <f>'[1]EDESUR'!F13</f>
        <v>56.396189</v>
      </c>
      <c r="G30" s="54">
        <f>'[1]EDESUR'!G13</f>
        <v>113.446701</v>
      </c>
      <c r="H30" s="54">
        <f>'[1]EDESUR'!H13</f>
        <v>56.86</v>
      </c>
      <c r="I30" s="54">
        <f>'[1]EDESUR'!I13</f>
        <v>116.508539</v>
      </c>
      <c r="J30" s="54">
        <f>'[1]EDESUR'!J13</f>
        <v>57.011401000000006</v>
      </c>
      <c r="K30" s="54">
        <f>'[1]EDESUR'!K13</f>
        <v>116.703411</v>
      </c>
      <c r="L30" s="54">
        <f>'[1]EDESUR'!L13</f>
        <v>52.13435200000001</v>
      </c>
      <c r="M30" s="54">
        <f>'[1]EDESUR'!M13</f>
        <v>129.971586</v>
      </c>
      <c r="N30" s="54">
        <f>'[1]EDESUR'!N13</f>
        <v>49.77818299999999</v>
      </c>
      <c r="O30" s="54">
        <f>'[1]EDESUR'!O13</f>
        <v>130.063636</v>
      </c>
      <c r="P30" s="54">
        <f>'[1]EDESUR'!P13</f>
        <v>46.38</v>
      </c>
      <c r="Q30" s="54">
        <f>'[1]EDESUR'!Q13</f>
        <v>136.17</v>
      </c>
      <c r="R30" s="54">
        <f>'[1]EDESUR'!R13</f>
        <v>48.31</v>
      </c>
      <c r="S30" s="54">
        <f>'[1]EDESUR'!S13</f>
        <v>138.118017</v>
      </c>
      <c r="T30" s="54">
        <f>'[1]EDESUR'!T13</f>
        <v>48.758958999999976</v>
      </c>
      <c r="U30" s="54">
        <f>'[1]EDESUR'!U13</f>
        <v>137.019777</v>
      </c>
      <c r="V30" s="54">
        <f>'[1]EDESUR'!V13</f>
        <v>48.823415000000004</v>
      </c>
      <c r="W30" s="54">
        <f>'[1]EDESUR'!W13</f>
        <v>130.687956</v>
      </c>
      <c r="X30" s="54">
        <f>'[1]EDESUR'!X13</f>
        <v>52.771100999999994</v>
      </c>
      <c r="Y30" s="54">
        <f>'[1]EDESUR'!Y13</f>
        <v>122.935046</v>
      </c>
      <c r="Z30" s="30">
        <f>'[1]EDESUR'!Z13</f>
        <v>51.316304</v>
      </c>
      <c r="AA30" s="49">
        <f t="shared" si="3"/>
        <v>1498.0780809999999</v>
      </c>
      <c r="AB30" s="43">
        <f t="shared" si="3"/>
        <v>624.9119900000001</v>
      </c>
    </row>
    <row r="31" spans="2:28" ht="15" thickBot="1">
      <c r="B31" s="6"/>
      <c r="C31" s="50"/>
      <c r="D31" s="50"/>
      <c r="E31" s="50"/>
      <c r="F31" s="5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8"/>
      <c r="V31" s="50"/>
      <c r="W31" s="58" t="s">
        <v>22</v>
      </c>
      <c r="X31" s="58" t="s">
        <v>22</v>
      </c>
      <c r="Y31" s="50"/>
      <c r="Z31" s="50"/>
      <c r="AA31" s="50"/>
      <c r="AB31" s="50"/>
    </row>
    <row r="32" spans="2:28" ht="15.75" thickBot="1">
      <c r="B32" s="7" t="s">
        <v>21</v>
      </c>
      <c r="C32" s="51">
        <f>SUM(C26:C30)</f>
        <v>482.1781299700001</v>
      </c>
      <c r="D32" s="51">
        <f>SUM(D26:D30)</f>
        <v>637.3541250000001</v>
      </c>
      <c r="E32" s="51">
        <f>SUM(E26:E30)</f>
        <v>268.69151700000003</v>
      </c>
      <c r="F32" s="51">
        <f>SUM(F26:F30)</f>
        <v>695.8128960000001</v>
      </c>
      <c r="G32" s="51">
        <f>SUM(G26:G30)</f>
        <v>281.146914</v>
      </c>
      <c r="H32" s="51">
        <f>SUM(H26:H31)</f>
        <v>620.13</v>
      </c>
      <c r="I32" s="51">
        <f>SUM(I26:I31)</f>
        <v>293.62496</v>
      </c>
      <c r="J32" s="51">
        <f>SUM(J26:J31)</f>
        <v>610.0795300000002</v>
      </c>
      <c r="K32" s="51">
        <f>SUM(K26:K31)</f>
        <v>287.089936</v>
      </c>
      <c r="L32" s="51">
        <f>SUM(L26:L31)</f>
        <v>660.180786</v>
      </c>
      <c r="M32" s="51">
        <f aca="true" t="shared" si="4" ref="M32:S32">SUM(M26:M30)</f>
        <v>315.336837</v>
      </c>
      <c r="N32" s="51">
        <f t="shared" si="4"/>
        <v>626.2248069999999</v>
      </c>
      <c r="O32" s="51">
        <f t="shared" si="4"/>
        <v>320.783646</v>
      </c>
      <c r="P32" s="51">
        <f t="shared" si="4"/>
        <v>654.27</v>
      </c>
      <c r="Q32" s="51">
        <f t="shared" si="4"/>
        <v>332.43999999999994</v>
      </c>
      <c r="R32" s="51">
        <f t="shared" si="4"/>
        <v>657.3800000000001</v>
      </c>
      <c r="S32" s="51">
        <f t="shared" si="4"/>
        <v>332.62417</v>
      </c>
      <c r="T32" s="51">
        <f>SUM(T26:T31)</f>
        <v>663.745861</v>
      </c>
      <c r="U32" s="59">
        <f>SUM(U26:U31)</f>
        <v>326.906235</v>
      </c>
      <c r="V32" s="51">
        <f aca="true" t="shared" si="5" ref="V32:AB32">SUM(V26:V30)</f>
        <v>667.97371</v>
      </c>
      <c r="W32" s="51">
        <f>SUM(W26:W30)</f>
        <v>324.281878</v>
      </c>
      <c r="X32" s="51">
        <f>SUM(X26:X30)</f>
        <v>666.5949150000001</v>
      </c>
      <c r="Y32" s="51">
        <f>SUM(Y26:Y30)</f>
        <v>314.493685</v>
      </c>
      <c r="Z32" s="51">
        <f>SUM(Z26:Z30)</f>
        <v>669.8028239999999</v>
      </c>
      <c r="AA32" s="51">
        <f t="shared" si="5"/>
        <v>3879.59790797</v>
      </c>
      <c r="AB32" s="51">
        <f t="shared" si="5"/>
        <v>7829.549454</v>
      </c>
    </row>
    <row r="34" spans="22:25" ht="12.75">
      <c r="V34" s="73" t="s">
        <v>22</v>
      </c>
      <c r="W34" s="73" t="s">
        <v>22</v>
      </c>
      <c r="Y34" s="73" t="s">
        <v>22</v>
      </c>
    </row>
    <row r="35" spans="23:26" ht="12.75">
      <c r="W35" s="72" t="s">
        <v>22</v>
      </c>
      <c r="X35" s="72" t="s">
        <v>22</v>
      </c>
      <c r="Y35" s="74" t="s">
        <v>22</v>
      </c>
      <c r="Z35" s="74" t="s">
        <v>22</v>
      </c>
    </row>
    <row r="36" spans="2:28" ht="20.25">
      <c r="B36" s="83" t="s">
        <v>29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</row>
    <row r="37" spans="2:28" ht="20.25">
      <c r="B37" s="83" t="s">
        <v>25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</row>
    <row r="38" spans="2:28" ht="18">
      <c r="B38" s="84" t="s">
        <v>28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ht="13.5" thickBot="1"/>
    <row r="40" spans="2:28" ht="15.75" thickBot="1">
      <c r="B40" s="85" t="s">
        <v>0</v>
      </c>
      <c r="C40" s="81" t="s">
        <v>1</v>
      </c>
      <c r="D40" s="82"/>
      <c r="E40" s="81" t="s">
        <v>2</v>
      </c>
      <c r="F40" s="82"/>
      <c r="G40" s="81" t="s">
        <v>3</v>
      </c>
      <c r="H40" s="82"/>
      <c r="I40" s="81" t="s">
        <v>4</v>
      </c>
      <c r="J40" s="82"/>
      <c r="K40" s="81" t="s">
        <v>5</v>
      </c>
      <c r="L40" s="82"/>
      <c r="M40" s="81" t="s">
        <v>6</v>
      </c>
      <c r="N40" s="82"/>
      <c r="O40" s="81" t="s">
        <v>7</v>
      </c>
      <c r="P40" s="82"/>
      <c r="Q40" s="81" t="s">
        <v>8</v>
      </c>
      <c r="R40" s="82"/>
      <c r="S40" s="81" t="s">
        <v>9</v>
      </c>
      <c r="T40" s="82"/>
      <c r="U40" s="81" t="s">
        <v>10</v>
      </c>
      <c r="V40" s="82"/>
      <c r="W40" s="81" t="s">
        <v>11</v>
      </c>
      <c r="X40" s="82"/>
      <c r="Y40" s="81" t="s">
        <v>12</v>
      </c>
      <c r="Z40" s="82"/>
      <c r="AA40" s="79" t="s">
        <v>13</v>
      </c>
      <c r="AB40" s="80"/>
    </row>
    <row r="41" spans="2:28" ht="15.75" thickBot="1">
      <c r="B41" s="86"/>
      <c r="C41" s="21" t="s">
        <v>14</v>
      </c>
      <c r="D41" s="10" t="s">
        <v>15</v>
      </c>
      <c r="E41" s="9" t="s">
        <v>14</v>
      </c>
      <c r="F41" s="10" t="s">
        <v>15</v>
      </c>
      <c r="G41" s="9" t="s">
        <v>14</v>
      </c>
      <c r="H41" s="10" t="s">
        <v>15</v>
      </c>
      <c r="I41" s="9" t="s">
        <v>14</v>
      </c>
      <c r="J41" s="10" t="s">
        <v>15</v>
      </c>
      <c r="K41" s="9" t="s">
        <v>14</v>
      </c>
      <c r="L41" s="10" t="s">
        <v>15</v>
      </c>
      <c r="M41" s="9" t="s">
        <v>14</v>
      </c>
      <c r="N41" s="10" t="s">
        <v>15</v>
      </c>
      <c r="O41" s="9" t="s">
        <v>14</v>
      </c>
      <c r="P41" s="10" t="s">
        <v>15</v>
      </c>
      <c r="Q41" s="9" t="s">
        <v>14</v>
      </c>
      <c r="R41" s="10" t="s">
        <v>15</v>
      </c>
      <c r="S41" s="9" t="s">
        <v>14</v>
      </c>
      <c r="T41" s="10" t="s">
        <v>15</v>
      </c>
      <c r="U41" s="9" t="s">
        <v>14</v>
      </c>
      <c r="V41" s="10" t="s">
        <v>15</v>
      </c>
      <c r="W41" s="9" t="s">
        <v>14</v>
      </c>
      <c r="X41" s="10" t="s">
        <v>15</v>
      </c>
      <c r="Y41" s="9" t="s">
        <v>14</v>
      </c>
      <c r="Z41" s="10" t="s">
        <v>15</v>
      </c>
      <c r="AA41" s="11" t="s">
        <v>14</v>
      </c>
      <c r="AB41" s="12" t="s">
        <v>15</v>
      </c>
    </row>
    <row r="42" spans="2:28" ht="14.25">
      <c r="B42" s="13" t="s">
        <v>16</v>
      </c>
      <c r="C42" s="28">
        <f>'[1]EDEESTE'!C9</f>
        <v>8.500906</v>
      </c>
      <c r="D42" s="63">
        <f>'[1]EDEESTE'!D9</f>
        <v>17.21098</v>
      </c>
      <c r="E42" s="28">
        <f>'[1]EDEESTE'!E9</f>
        <v>8.279688</v>
      </c>
      <c r="F42" s="63">
        <f>'[1]EDEESTE'!F9</f>
        <v>16.97036</v>
      </c>
      <c r="G42" s="28">
        <f>'[1]EDEESTE'!G9</f>
        <v>8.37457</v>
      </c>
      <c r="H42" s="63">
        <f>'[1]EDEESTE'!H9</f>
        <v>16.941650000000003</v>
      </c>
      <c r="I42" s="28">
        <f>'[1]EDEESTE'!I9</f>
        <v>8.17</v>
      </c>
      <c r="J42" s="63">
        <f>'[1]EDEESTE'!J9</f>
        <v>16.96</v>
      </c>
      <c r="K42" s="28">
        <f>'[1]EDEESTE'!K9</f>
        <v>8.23</v>
      </c>
      <c r="L42" s="63">
        <f>'[1]EDEESTE'!L9</f>
        <v>16.93</v>
      </c>
      <c r="M42" s="28">
        <f>'[1]EDEESTE'!M9</f>
        <v>8.5</v>
      </c>
      <c r="N42" s="63">
        <f>'[1]EDEESTE'!N9</f>
        <v>17</v>
      </c>
      <c r="O42" s="28">
        <f>'[1]EDEESTE'!O9</f>
        <v>8.49</v>
      </c>
      <c r="P42" s="63">
        <f>'[1]EDEESTE'!P9</f>
        <v>16.98</v>
      </c>
      <c r="Q42" s="28">
        <f>'[1]EDEESTE'!Q9</f>
        <v>8.18372</v>
      </c>
      <c r="R42" s="63">
        <f>'[1]EDEESTE'!R9</f>
        <v>17.08879</v>
      </c>
      <c r="S42" s="28">
        <f>'[1]EDEESTE'!S9</f>
        <v>8.611747</v>
      </c>
      <c r="T42" s="63">
        <f>'[1]EDEESTE'!T9</f>
        <v>17.03064</v>
      </c>
      <c r="U42" s="28">
        <f>'[1]EDEESTE'!U9</f>
        <v>8.33</v>
      </c>
      <c r="V42" s="63">
        <f>'[1]EDEESTE'!V9</f>
        <v>16.94</v>
      </c>
      <c r="W42" s="28">
        <f>'[1]EDEESTE'!W9</f>
        <v>8.317196</v>
      </c>
      <c r="X42" s="63">
        <f>'[1]EDEESTE'!X9</f>
        <v>42.51906</v>
      </c>
      <c r="Y42" s="28">
        <f>'[1]EDEESTE'!Y9</f>
        <v>8.668635</v>
      </c>
      <c r="Z42" s="63">
        <f>'[1]EDEESTE'!Z9</f>
        <v>17.288700000000002</v>
      </c>
      <c r="AA42" s="47">
        <f aca="true" t="shared" si="6" ref="AA42:AB46">+C42+E42+G42+I42+K42+M42+O42+Q42+S42+U42+W42+Y42</f>
        <v>100.65646199999999</v>
      </c>
      <c r="AB42" s="32">
        <f t="shared" si="6"/>
        <v>229.86018</v>
      </c>
    </row>
    <row r="43" spans="2:28" ht="14.25">
      <c r="B43" s="14" t="s">
        <v>17</v>
      </c>
      <c r="C43" s="29">
        <f>'[1]EDEESTE'!C10</f>
        <v>29.491615</v>
      </c>
      <c r="D43" s="64">
        <f>'[1]EDEESTE'!D10</f>
        <v>80.24485999999997</v>
      </c>
      <c r="E43" s="29">
        <f>'[1]EDEESTE'!E10</f>
        <v>30.801775</v>
      </c>
      <c r="F43" s="64">
        <f>'[1]EDEESTE'!F10</f>
        <v>81.11247999999996</v>
      </c>
      <c r="G43" s="29">
        <f>'[1]EDEESTE'!G10</f>
        <v>31.558796</v>
      </c>
      <c r="H43" s="64">
        <f>'[1]EDEESTE'!H10</f>
        <v>80.50611999999997</v>
      </c>
      <c r="I43" s="29">
        <f>'[1]EDEESTE'!I10</f>
        <v>31.9</v>
      </c>
      <c r="J43" s="64">
        <f>'[1]EDEESTE'!J10</f>
        <v>80.47</v>
      </c>
      <c r="K43" s="29">
        <f>'[1]EDEESTE'!K10</f>
        <v>31.19</v>
      </c>
      <c r="L43" s="64">
        <f>'[1]EDEESTE'!L10</f>
        <v>82</v>
      </c>
      <c r="M43" s="29">
        <f>'[1]EDEESTE'!M10</f>
        <v>34.2</v>
      </c>
      <c r="N43" s="64">
        <f>'[1]EDEESTE'!N10</f>
        <v>80.64</v>
      </c>
      <c r="O43" s="29">
        <f>'[1]EDEESTE'!O10</f>
        <v>33.65</v>
      </c>
      <c r="P43" s="64">
        <f>'[1]EDEESTE'!P10</f>
        <v>79.6</v>
      </c>
      <c r="Q43" s="29">
        <f>'[1]EDEESTE'!Q10</f>
        <v>32.175736</v>
      </c>
      <c r="R43" s="64">
        <f>'[1]EDEESTE'!R10</f>
        <v>82.46941000000001</v>
      </c>
      <c r="S43" s="29">
        <f>'[1]EDEESTE'!S10</f>
        <v>33.448811</v>
      </c>
      <c r="T43" s="64">
        <f>'[1]EDEESTE'!T10</f>
        <v>97.85893999999999</v>
      </c>
      <c r="U43" s="29">
        <f>'[1]EDEESTE'!U10</f>
        <v>32.18</v>
      </c>
      <c r="V43" s="64">
        <f>'[1]EDEESTE'!V10</f>
        <v>80.23</v>
      </c>
      <c r="W43" s="29">
        <f>'[1]EDEESTE'!W10</f>
        <v>31.835783</v>
      </c>
      <c r="X43" s="64">
        <f>'[1]EDEESTE'!X10</f>
        <v>81.69099000000001</v>
      </c>
      <c r="Y43" s="29">
        <f>'[1]EDEESTE'!Y10</f>
        <v>34.381868</v>
      </c>
      <c r="Z43" s="64">
        <f>'[1]EDEESTE'!Z10</f>
        <v>80.28723000000001</v>
      </c>
      <c r="AA43" s="48">
        <f t="shared" si="6"/>
        <v>386.81438399999996</v>
      </c>
      <c r="AB43" s="37">
        <f t="shared" si="6"/>
        <v>987.11003</v>
      </c>
    </row>
    <row r="44" spans="2:28" ht="14.25">
      <c r="B44" s="14" t="s">
        <v>18</v>
      </c>
      <c r="C44" s="29">
        <f>'[1]EDEESTE'!C11</f>
        <v>48.25576</v>
      </c>
      <c r="D44" s="64">
        <f>'[1]EDEESTE'!D11</f>
        <v>182.50291000000007</v>
      </c>
      <c r="E44" s="29">
        <f>'[1]EDEESTE'!E11</f>
        <v>45.124833</v>
      </c>
      <c r="F44" s="64">
        <f>'[1]EDEESTE'!F11</f>
        <v>183.03973000000008</v>
      </c>
      <c r="G44" s="29">
        <f>'[1]EDEESTE'!G11</f>
        <v>50.847806</v>
      </c>
      <c r="H44" s="64">
        <f>'[1]EDEESTE'!H11</f>
        <v>183.44520000000006</v>
      </c>
      <c r="I44" s="29">
        <f>'[1]EDEESTE'!I11</f>
        <v>50.07</v>
      </c>
      <c r="J44" s="64">
        <f>'[1]EDEESTE'!J11</f>
        <v>181.81</v>
      </c>
      <c r="K44" s="29">
        <f>'[1]EDEESTE'!K11</f>
        <v>51.67</v>
      </c>
      <c r="L44" s="64">
        <f>'[1]EDEESTE'!L11</f>
        <v>182.68</v>
      </c>
      <c r="M44" s="29">
        <f>'[1]EDEESTE'!M11</f>
        <v>54.95</v>
      </c>
      <c r="N44" s="64">
        <f>'[1]EDEESTE'!N11</f>
        <v>180.45</v>
      </c>
      <c r="O44" s="29">
        <f>'[1]EDEESTE'!O11</f>
        <v>54.37</v>
      </c>
      <c r="P44" s="64">
        <f>'[1]EDEESTE'!P11</f>
        <v>181.05</v>
      </c>
      <c r="Q44" s="29">
        <f>'[1]EDEESTE'!Q11</f>
        <v>54.709034</v>
      </c>
      <c r="R44" s="64">
        <f>'[1]EDEESTE'!R11</f>
        <v>183.50902</v>
      </c>
      <c r="S44" s="29">
        <f>'[1]EDEESTE'!S11</f>
        <v>49.638596</v>
      </c>
      <c r="T44" s="64">
        <f>'[1]EDEESTE'!T11</f>
        <v>182.63159000000007</v>
      </c>
      <c r="U44" s="29">
        <f>'[1]EDEESTE'!U11</f>
        <v>54.9</v>
      </c>
      <c r="V44" s="64">
        <f>'[1]EDEESTE'!V11</f>
        <v>184.22</v>
      </c>
      <c r="W44" s="29">
        <f>'[1]EDEESTE'!W11</f>
        <v>54.103905</v>
      </c>
      <c r="X44" s="64">
        <f>'[1]EDEESTE'!X11</f>
        <v>188.15013000000002</v>
      </c>
      <c r="Y44" s="29">
        <f>'[1]EDEESTE'!Y11</f>
        <v>51.419801</v>
      </c>
      <c r="Z44" s="64">
        <f>'[1]EDEESTE'!Z11</f>
        <v>188.09986999999998</v>
      </c>
      <c r="AA44" s="48">
        <f t="shared" si="6"/>
        <v>620.059735</v>
      </c>
      <c r="AB44" s="37">
        <f t="shared" si="6"/>
        <v>2201.58845</v>
      </c>
    </row>
    <row r="45" spans="2:28" ht="14.25">
      <c r="B45" s="14" t="s">
        <v>19</v>
      </c>
      <c r="C45" s="29">
        <f>'[1]EDEESTE'!C12</f>
        <v>21.049389</v>
      </c>
      <c r="D45" s="64">
        <f>'[1]EDEESTE'!D12</f>
        <v>1.3711400000000002</v>
      </c>
      <c r="E45" s="29">
        <f>'[1]EDEESTE'!E12</f>
        <v>19.969949</v>
      </c>
      <c r="F45" s="64">
        <f>'[1]EDEESTE'!F12</f>
        <v>1.27797</v>
      </c>
      <c r="G45" s="29">
        <f>'[1]EDEESTE'!G12</f>
        <v>19.686442</v>
      </c>
      <c r="H45" s="64">
        <f>'[1]EDEESTE'!H12</f>
        <v>1.4428</v>
      </c>
      <c r="I45" s="29">
        <f>'[1]EDEESTE'!I12</f>
        <v>21.4</v>
      </c>
      <c r="J45" s="64">
        <f>'[1]EDEESTE'!J12</f>
        <v>1.27</v>
      </c>
      <c r="K45" s="29">
        <f>'[1]EDEESTE'!K12</f>
        <v>21.22</v>
      </c>
      <c r="L45" s="64">
        <f>'[1]EDEESTE'!L12</f>
        <v>1.28</v>
      </c>
      <c r="M45" s="29">
        <f>'[1]EDEESTE'!M12</f>
        <v>23.23</v>
      </c>
      <c r="N45" s="64">
        <f>'[1]EDEESTE'!N12</f>
        <v>1.28</v>
      </c>
      <c r="O45" s="29">
        <f>'[1]EDEESTE'!O12</f>
        <v>22.85</v>
      </c>
      <c r="P45" s="64">
        <f>'[1]EDEESTE'!P12</f>
        <v>1.22</v>
      </c>
      <c r="Q45" s="29">
        <f>'[1]EDEESTE'!Q12</f>
        <v>23.455005</v>
      </c>
      <c r="R45" s="64">
        <f>'[1]EDEESTE'!R12</f>
        <v>0.7582900000000002</v>
      </c>
      <c r="S45" s="29">
        <f>'[1]EDEESTE'!S12</f>
        <v>22.570364</v>
      </c>
      <c r="T45" s="64">
        <f>'[1]EDEESTE'!T12</f>
        <v>0.5554199999999999</v>
      </c>
      <c r="U45" s="29">
        <f>'[1]EDEESTE'!U12</f>
        <v>20.85</v>
      </c>
      <c r="V45" s="64">
        <f>'[1]EDEESTE'!V12</f>
        <v>0.56</v>
      </c>
      <c r="W45" s="29">
        <f>'[1]EDEESTE'!W12</f>
        <v>21.34891</v>
      </c>
      <c r="X45" s="64">
        <f>'[1]EDEESTE'!X12</f>
        <v>0.92401</v>
      </c>
      <c r="Y45" s="29">
        <f>'[1]EDEESTE'!Y12</f>
        <v>20.948807</v>
      </c>
      <c r="Z45" s="64">
        <f>'[1]EDEESTE'!Z12</f>
        <v>0.90677</v>
      </c>
      <c r="AA45" s="48">
        <f t="shared" si="6"/>
        <v>258.578866</v>
      </c>
      <c r="AB45" s="18">
        <f t="shared" si="6"/>
        <v>12.846400000000001</v>
      </c>
    </row>
    <row r="46" spans="2:28" ht="15" thickBot="1">
      <c r="B46" s="15" t="s">
        <v>20</v>
      </c>
      <c r="C46" s="30">
        <f>'[1]EDEESTE'!C13</f>
        <v>84.847245</v>
      </c>
      <c r="D46" s="65">
        <f>'[1]EDEESTE'!D13</f>
        <v>0</v>
      </c>
      <c r="E46" s="30">
        <f>'[1]EDEESTE'!E13</f>
        <v>78.577873</v>
      </c>
      <c r="F46" s="65">
        <f>'[1]EDEESTE'!F13</f>
        <v>0</v>
      </c>
      <c r="G46" s="30">
        <f>'[1]EDEESTE'!G13</f>
        <v>77.860531</v>
      </c>
      <c r="H46" s="65">
        <f>'[1]EDEESTE'!H13</f>
        <v>0</v>
      </c>
      <c r="I46" s="30">
        <f>'[1]EDEESTE'!I13</f>
        <v>85.57</v>
      </c>
      <c r="J46" s="65">
        <f>'[1]EDEESTE'!J13</f>
        <v>0</v>
      </c>
      <c r="K46" s="30">
        <f>'[1]EDEESTE'!K13</f>
        <v>86.23</v>
      </c>
      <c r="L46" s="65">
        <f>'[1]EDEESTE'!L13</f>
        <v>0</v>
      </c>
      <c r="M46" s="30">
        <f>'[1]EDEESTE'!M13</f>
        <v>94.7</v>
      </c>
      <c r="N46" s="65">
        <f>'[1]EDEESTE'!N13</f>
        <v>0</v>
      </c>
      <c r="O46" s="30">
        <f>'[1]EDEESTE'!O13</f>
        <v>95.85</v>
      </c>
      <c r="P46" s="65">
        <f>'[1]EDEESTE'!P13</f>
        <v>0</v>
      </c>
      <c r="Q46" s="30">
        <f>'[1]EDEESTE'!Q13</f>
        <v>101.324921</v>
      </c>
      <c r="R46" s="65">
        <f>'[1]EDEESTE'!R13</f>
        <v>0</v>
      </c>
      <c r="S46" s="30">
        <f>'[1]EDEESTE'!S13</f>
        <v>100.920651</v>
      </c>
      <c r="T46" s="65">
        <f>'[1]EDEESTE'!T13</f>
        <v>0</v>
      </c>
      <c r="U46" s="30">
        <f>'[1]EDEESTE'!U13</f>
        <v>91.15</v>
      </c>
      <c r="V46" s="65">
        <f>'[1]EDEESTE'!V13</f>
        <v>0</v>
      </c>
      <c r="W46" s="30">
        <f>'[1]EDEESTE'!W13</f>
        <v>91.890485</v>
      </c>
      <c r="X46" s="65">
        <f>'[1]EDEESTE'!X13</f>
        <v>0</v>
      </c>
      <c r="Y46" s="30">
        <f>'[1]EDEESTE'!Y13</f>
        <v>88.858185</v>
      </c>
      <c r="Z46" s="65">
        <f>'[1]EDEESTE'!Z13</f>
        <v>0</v>
      </c>
      <c r="AA46" s="49">
        <f t="shared" si="6"/>
        <v>1077.779891</v>
      </c>
      <c r="AB46" s="43">
        <f t="shared" si="6"/>
        <v>0</v>
      </c>
    </row>
    <row r="47" spans="2:28" ht="15" thickBot="1">
      <c r="B47" s="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8" t="s">
        <v>22</v>
      </c>
      <c r="X47" s="58" t="s">
        <v>22</v>
      </c>
      <c r="Y47" s="50"/>
      <c r="Z47" s="50"/>
      <c r="AA47" s="50"/>
      <c r="AB47" s="50"/>
    </row>
    <row r="48" spans="2:28" ht="15.75" thickBot="1">
      <c r="B48" s="7" t="s">
        <v>21</v>
      </c>
      <c r="C48" s="51">
        <f>SUM(C42:C47)</f>
        <v>192.144915</v>
      </c>
      <c r="D48" s="51">
        <f>SUM(D42:D46)</f>
        <v>281.32989000000003</v>
      </c>
      <c r="E48" s="51">
        <f>SUM(E42:E46)</f>
        <v>182.754118</v>
      </c>
      <c r="F48" s="51">
        <f>SUM(F42:F46)</f>
        <v>282.40054000000003</v>
      </c>
      <c r="G48" s="51">
        <f>SUM(G42:G46)</f>
        <v>188.328145</v>
      </c>
      <c r="H48" s="51">
        <f>SUM(H42:H46)</f>
        <v>282.33576999999997</v>
      </c>
      <c r="I48" s="51">
        <f>SUM(I42:I47)</f>
        <v>197.10999999999999</v>
      </c>
      <c r="J48" s="51">
        <f>SUM(J42:J47)</f>
        <v>280.51</v>
      </c>
      <c r="K48" s="51">
        <f>SUM(K42:K46)</f>
        <v>198.54000000000002</v>
      </c>
      <c r="L48" s="51">
        <f>SUM(L42:L46)</f>
        <v>282.89</v>
      </c>
      <c r="M48" s="51">
        <f>SUM(M42:M46)</f>
        <v>215.58</v>
      </c>
      <c r="N48" s="51">
        <f>SUM(N42:N46)</f>
        <v>279.36999999999995</v>
      </c>
      <c r="O48" s="51">
        <f>SUM(O42:O47)</f>
        <v>215.20999999999998</v>
      </c>
      <c r="P48" s="51">
        <f>SUM(P42:P47)</f>
        <v>278.85</v>
      </c>
      <c r="Q48" s="51">
        <f>SUM(Q42:Q47)</f>
        <v>219.848416</v>
      </c>
      <c r="R48" s="51">
        <f aca="true" t="shared" si="7" ref="R48:X48">SUM(R42:R46)</f>
        <v>283.82551</v>
      </c>
      <c r="S48" s="51">
        <f t="shared" si="7"/>
        <v>215.190169</v>
      </c>
      <c r="T48" s="51">
        <f t="shared" si="7"/>
        <v>298.0765900000001</v>
      </c>
      <c r="U48" s="51">
        <f t="shared" si="7"/>
        <v>207.41</v>
      </c>
      <c r="V48" s="51">
        <f t="shared" si="7"/>
        <v>281.95</v>
      </c>
      <c r="W48" s="51">
        <f t="shared" si="7"/>
        <v>207.49627900000002</v>
      </c>
      <c r="X48" s="51">
        <f t="shared" si="7"/>
        <v>313.28419</v>
      </c>
      <c r="Y48" s="51">
        <f>SUM(Y42:Y46)</f>
        <v>204.277296</v>
      </c>
      <c r="Z48" s="51">
        <f>SUM(Z42:Z46)</f>
        <v>286.58257</v>
      </c>
      <c r="AA48" s="51">
        <f>SUM(AA42:AA47)</f>
        <v>2443.889338</v>
      </c>
      <c r="AB48" s="51">
        <f>SUM(AB42:AB47)</f>
        <v>3431.40506</v>
      </c>
    </row>
    <row r="49" spans="27:28" ht="12.75">
      <c r="AA49" s="70" t="s">
        <v>22</v>
      </c>
      <c r="AB49" s="70" t="s">
        <v>22</v>
      </c>
    </row>
    <row r="52" spans="22:25" ht="12.75">
      <c r="V52" s="73"/>
      <c r="W52" s="73"/>
      <c r="Y52" s="73"/>
    </row>
    <row r="53" spans="22:26" ht="12.75">
      <c r="V53" s="75"/>
      <c r="W53" s="72"/>
      <c r="X53" s="72"/>
      <c r="Y53" s="74"/>
      <c r="Z53" s="74"/>
    </row>
  </sheetData>
  <sheetProtection/>
  <mergeCells count="51">
    <mergeCell ref="B4:AB4"/>
    <mergeCell ref="B20:AB20"/>
    <mergeCell ref="B36:AB36"/>
    <mergeCell ref="Q40:R40"/>
    <mergeCell ref="S40:T40"/>
    <mergeCell ref="U40:V40"/>
    <mergeCell ref="W40:X40"/>
    <mergeCell ref="Y40:Z40"/>
    <mergeCell ref="AA40:AB40"/>
    <mergeCell ref="B37:AB37"/>
    <mergeCell ref="B38:AB38"/>
    <mergeCell ref="B40:B41"/>
    <mergeCell ref="C40:D40"/>
    <mergeCell ref="E40:F40"/>
    <mergeCell ref="G40:H40"/>
    <mergeCell ref="I40:J40"/>
    <mergeCell ref="K40:L40"/>
    <mergeCell ref="M40:N40"/>
    <mergeCell ref="O40:P40"/>
    <mergeCell ref="Q24:R24"/>
    <mergeCell ref="S24:T24"/>
    <mergeCell ref="U24:V24"/>
    <mergeCell ref="W24:X24"/>
    <mergeCell ref="Y24:Z24"/>
    <mergeCell ref="AA24:AB24"/>
    <mergeCell ref="B21:AB21"/>
    <mergeCell ref="B22:AB22"/>
    <mergeCell ref="B24:B25"/>
    <mergeCell ref="C24:D24"/>
    <mergeCell ref="E24:F24"/>
    <mergeCell ref="G24:H24"/>
    <mergeCell ref="I24:J24"/>
    <mergeCell ref="K24:L24"/>
    <mergeCell ref="M24:N24"/>
    <mergeCell ref="O24:P24"/>
    <mergeCell ref="Q8:R8"/>
    <mergeCell ref="S8:T8"/>
    <mergeCell ref="U8:V8"/>
    <mergeCell ref="W8:X8"/>
    <mergeCell ref="Y8:Z8"/>
    <mergeCell ref="AA8:AB8"/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cp:lastPrinted>2017-09-12T13:34:56Z</cp:lastPrinted>
  <dcterms:created xsi:type="dcterms:W3CDTF">2006-11-08T15:47:56Z</dcterms:created>
  <dcterms:modified xsi:type="dcterms:W3CDTF">2019-04-01T14:24:53Z</dcterms:modified>
  <cp:category/>
  <cp:version/>
  <cp:contentType/>
  <cp:contentStatus/>
</cp:coreProperties>
</file>