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activeTab="3"/>
  </bookViews>
  <sheets>
    <sheet name="EDENORTE" sheetId="1" r:id="rId1"/>
    <sheet name="EDESUR" sheetId="2" r:id="rId2"/>
    <sheet name="EDEESTE" sheetId="3" r:id="rId3"/>
    <sheet name="ENERGIA Y POTENCIA EDES-2017" sheetId="4" r:id="rId4"/>
  </sheet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3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<sst xmlns="http://schemas.openxmlformats.org/spreadsheetml/2006/main" count="314" uniqueCount="28">
  <si>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</si>
  <si>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</si>
  <si>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</si>
  <si>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</si>
  <si>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</si>
  <si>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</si>
  <si>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</si>
  <si>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</si>
  <si>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</si>
  <si>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</si>
  <si>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</si>
  <si>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</si>
  <si>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</si>
  <si>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</si>
  <si>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</si>
  <si>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</si>
  <si>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</si>
  <si>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</si>
  <si>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</si>
  <si>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</si>
  <si>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</si>
  <si>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</si>
  <si>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</si>
  <si>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</si>
  <si>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</si>
  <si>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</si>
  <si>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</si>
  <si>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2017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</si>
</sst>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20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U4">
      <selection activeCell="Z23" sqref="Z23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82" t="s">
        <v>23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2:28" ht="18">
      <c r="B6" s="83" t="s">
        <v>27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ht="13.5" thickBot="1"/>
    <row r="8" spans="2:28" ht="15.75" thickBot="1">
      <c r="B8" s="84" t="s">
        <v>0</v>
      </c>
      <c r="C8" s="86" t="s">
        <v>1</v>
      </c>
      <c r="D8" s="87"/>
      <c r="E8" s="86" t="s">
        <v>2</v>
      </c>
      <c r="F8" s="87"/>
      <c r="G8" s="86" t="s">
        <v>3</v>
      </c>
      <c r="H8" s="87"/>
      <c r="I8" s="86" t="s">
        <v>4</v>
      </c>
      <c r="J8" s="87"/>
      <c r="K8" s="86" t="s">
        <v>5</v>
      </c>
      <c r="L8" s="87"/>
      <c r="M8" s="86" t="s">
        <v>6</v>
      </c>
      <c r="N8" s="87"/>
      <c r="O8" s="86" t="s">
        <v>7</v>
      </c>
      <c r="P8" s="87"/>
      <c r="Q8" s="86" t="s">
        <v>8</v>
      </c>
      <c r="R8" s="87"/>
      <c r="S8" s="86" t="s">
        <v>9</v>
      </c>
      <c r="T8" s="87"/>
      <c r="U8" s="86" t="s">
        <v>10</v>
      </c>
      <c r="V8" s="87"/>
      <c r="W8" s="86" t="s">
        <v>11</v>
      </c>
      <c r="X8" s="87"/>
      <c r="Y8" s="86" t="s">
        <v>12</v>
      </c>
      <c r="Z8" s="87"/>
      <c r="AA8" s="88" t="s">
        <v>13</v>
      </c>
      <c r="AB8" s="89"/>
    </row>
    <row r="9" spans="2:28" ht="15.75" thickBot="1">
      <c r="B9" s="85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6.589511</v>
      </c>
      <c r="D10" s="28">
        <v>19.250852000000002</v>
      </c>
      <c r="E10" s="28">
        <v>6.521131</v>
      </c>
      <c r="F10" s="33">
        <v>18.96611</v>
      </c>
      <c r="G10" s="32">
        <v>6.159858</v>
      </c>
      <c r="H10" s="37">
        <v>17.260726</v>
      </c>
      <c r="I10" s="67">
        <v>6.59</v>
      </c>
      <c r="J10" s="69">
        <v>18.56</v>
      </c>
      <c r="K10" s="58">
        <v>6.500866</v>
      </c>
      <c r="L10" s="47">
        <v>18.653786</v>
      </c>
      <c r="M10" s="37">
        <v>6.671383</v>
      </c>
      <c r="N10" s="37">
        <v>18.711008</v>
      </c>
      <c r="O10" s="37">
        <v>6.56641</v>
      </c>
      <c r="P10" s="37">
        <v>18.721884000000003</v>
      </c>
      <c r="Q10" s="37">
        <v>6.82</v>
      </c>
      <c r="R10" s="37">
        <v>18.78</v>
      </c>
      <c r="S10" s="37">
        <v>6.808365</v>
      </c>
      <c r="T10" s="37">
        <v>18.475596</v>
      </c>
      <c r="U10" s="37">
        <v>6.65</v>
      </c>
      <c r="V10" s="37">
        <v>18.69</v>
      </c>
      <c r="W10" s="37">
        <v>7.060458</v>
      </c>
      <c r="X10" s="37">
        <v>19.467359999999996</v>
      </c>
      <c r="Y10" s="60">
        <v>6.976256</v>
      </c>
      <c r="Z10" s="37"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v>16.755946</v>
      </c>
      <c r="D11" s="29">
        <v>56.52868899999999</v>
      </c>
      <c r="E11" s="29">
        <v>17.037163</v>
      </c>
      <c r="F11" s="38">
        <v>56.720207999999985</v>
      </c>
      <c r="G11" s="29">
        <v>16.812217</v>
      </c>
      <c r="H11" s="37">
        <v>61.512424</v>
      </c>
      <c r="I11" s="67">
        <v>18.83</v>
      </c>
      <c r="J11" s="70">
        <v>61.96</v>
      </c>
      <c r="K11" s="58">
        <v>17.831385</v>
      </c>
      <c r="L11" s="48">
        <v>62.32360399999999</v>
      </c>
      <c r="M11" s="37">
        <v>18.651897</v>
      </c>
      <c r="N11" s="37">
        <v>62.75022199999999</v>
      </c>
      <c r="O11" s="37">
        <v>19.738204</v>
      </c>
      <c r="P11" s="37">
        <v>58.639136</v>
      </c>
      <c r="Q11" s="37">
        <v>19.64</v>
      </c>
      <c r="R11" s="37">
        <v>58.89</v>
      </c>
      <c r="S11" s="37">
        <v>20.647331</v>
      </c>
      <c r="T11" s="37">
        <v>59.018941</v>
      </c>
      <c r="U11" s="37">
        <v>18.18</v>
      </c>
      <c r="V11" s="37">
        <v>59.43</v>
      </c>
      <c r="W11" s="37">
        <v>20.961537</v>
      </c>
      <c r="X11" s="37">
        <v>41.614092999999976</v>
      </c>
      <c r="Y11" s="60">
        <v>19.891416</v>
      </c>
      <c r="Z11" s="37"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v>57.640889</v>
      </c>
      <c r="D12" s="29">
        <v>203.74686300000002</v>
      </c>
      <c r="E12" s="29">
        <v>54.317593</v>
      </c>
      <c r="F12" s="38">
        <v>202.78265200000004</v>
      </c>
      <c r="G12" s="29">
        <v>52.814137</v>
      </c>
      <c r="H12" s="37">
        <v>202.737694</v>
      </c>
      <c r="I12" s="67">
        <v>59.07</v>
      </c>
      <c r="J12" s="70">
        <v>202.6</v>
      </c>
      <c r="K12" s="58">
        <v>58.294697</v>
      </c>
      <c r="L12" s="48">
        <v>197.81240000000003</v>
      </c>
      <c r="M12" s="37">
        <v>63.870404</v>
      </c>
      <c r="N12" s="37">
        <v>199.36262900000003</v>
      </c>
      <c r="O12" s="37">
        <v>62.550403</v>
      </c>
      <c r="P12" s="37">
        <v>202.51571600000005</v>
      </c>
      <c r="Q12" s="37">
        <v>65.41</v>
      </c>
      <c r="R12" s="37">
        <v>202.15</v>
      </c>
      <c r="S12" s="37">
        <v>64.956916</v>
      </c>
      <c r="T12" s="37">
        <v>198.94043900000005</v>
      </c>
      <c r="U12" s="37">
        <v>60.65</v>
      </c>
      <c r="V12" s="37">
        <v>204.68</v>
      </c>
      <c r="W12" s="37">
        <v>66.332219</v>
      </c>
      <c r="X12" s="37">
        <v>204.56702400000006</v>
      </c>
      <c r="Y12" s="60">
        <v>59.651911</v>
      </c>
      <c r="Z12" s="37"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v>30.198165</v>
      </c>
      <c r="D13" s="29">
        <v>42.987427</v>
      </c>
      <c r="E13" s="29">
        <v>28.21786</v>
      </c>
      <c r="F13" s="38">
        <v>42.98191</v>
      </c>
      <c r="G13" s="29">
        <v>28.324443</v>
      </c>
      <c r="H13" s="37">
        <v>43.177594000000006</v>
      </c>
      <c r="I13" s="67">
        <v>30.44</v>
      </c>
      <c r="J13" s="70">
        <v>43.79</v>
      </c>
      <c r="K13" s="58">
        <v>30.362806</v>
      </c>
      <c r="L13" s="48">
        <v>44.348889</v>
      </c>
      <c r="M13" s="37">
        <v>35.071177</v>
      </c>
      <c r="N13" s="37">
        <v>44.93955299999999</v>
      </c>
      <c r="O13" s="37">
        <v>35.276403</v>
      </c>
      <c r="P13" s="37">
        <v>45.800733</v>
      </c>
      <c r="Q13" s="37">
        <v>37.51</v>
      </c>
      <c r="R13" s="37">
        <v>46.45</v>
      </c>
      <c r="S13" s="37">
        <v>37.604358</v>
      </c>
      <c r="T13" s="37">
        <v>47.43866499999999</v>
      </c>
      <c r="U13" s="37">
        <v>35.54</v>
      </c>
      <c r="V13" s="37">
        <v>47.95</v>
      </c>
      <c r="W13" s="37">
        <v>36.975432</v>
      </c>
      <c r="X13" s="37">
        <v>47.96108300000003</v>
      </c>
      <c r="Y13" s="60">
        <v>33.600863</v>
      </c>
      <c r="Z13" s="37"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v>123.266235</v>
      </c>
      <c r="D14" s="30">
        <v>26.185867000000002</v>
      </c>
      <c r="E14" s="30">
        <v>115.642543</v>
      </c>
      <c r="F14" s="44">
        <v>26.211629000000006</v>
      </c>
      <c r="G14" s="30">
        <v>115.699342</v>
      </c>
      <c r="H14" s="43">
        <v>26.568618999999998</v>
      </c>
      <c r="I14" s="68">
        <v>122.93</v>
      </c>
      <c r="J14" s="71">
        <v>26.68</v>
      </c>
      <c r="K14" s="56">
        <v>124.048577</v>
      </c>
      <c r="L14" s="49">
        <v>27.010714</v>
      </c>
      <c r="M14" s="43">
        <v>140.136283</v>
      </c>
      <c r="N14" s="43">
        <v>27.355848000000005</v>
      </c>
      <c r="O14" s="43">
        <v>143.936793</v>
      </c>
      <c r="P14" s="43">
        <v>27.352752999999996</v>
      </c>
      <c r="Q14" s="43">
        <v>152.39</v>
      </c>
      <c r="R14" s="43">
        <v>28.26</v>
      </c>
      <c r="S14" s="43">
        <v>151.803434</v>
      </c>
      <c r="T14" s="43">
        <v>27.841625000000004</v>
      </c>
      <c r="U14" s="43">
        <v>143.59</v>
      </c>
      <c r="V14" s="43">
        <v>27.79</v>
      </c>
      <c r="W14" s="43">
        <v>142.405376</v>
      </c>
      <c r="X14" s="43">
        <v>27.934952</v>
      </c>
      <c r="Y14" s="61">
        <v>130.871004</v>
      </c>
      <c r="Z14" s="43"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Z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 t="shared" si="2"/>
        <v>250.99145</v>
      </c>
      <c r="Z16" s="51">
        <f t="shared" si="2"/>
        <v>358.587289</v>
      </c>
      <c r="AA16" s="51">
        <f>SUM(AA10:AA14)</f>
        <v>3036.291597</v>
      </c>
      <c r="AB16" s="51">
        <f>SUM(AB10:AB14)</f>
        <v>4222.425206</v>
      </c>
    </row>
    <row r="23" spans="21:23" ht="15">
      <c r="U23" s="79"/>
      <c r="V23" s="80"/>
      <c r="W23" s="81"/>
    </row>
    <row r="24" spans="21:23" ht="15">
      <c r="U24" s="79"/>
      <c r="V24" s="80"/>
      <c r="W24" s="81"/>
    </row>
    <row r="25" spans="21:23" ht="15">
      <c r="U25" s="79"/>
      <c r="V25" s="80"/>
      <c r="W25" s="81"/>
    </row>
    <row r="26" spans="21:23" ht="15">
      <c r="U26" s="79"/>
      <c r="V26" s="80"/>
      <c r="W26" s="81"/>
    </row>
    <row r="27" spans="21:23" ht="15">
      <c r="U27" s="79"/>
      <c r="V27" s="80"/>
      <c r="W27" s="81"/>
    </row>
  </sheetData>
  <sheetProtection/>
  <mergeCells count="16"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22"/>
  <sheetViews>
    <sheetView zoomScale="82" zoomScaleNormal="82" workbookViewId="0" topLeftCell="V1">
      <selection activeCell="Z18" sqref="Z18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82" t="s">
        <v>24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2:28" ht="18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ht="13.5" thickBot="1"/>
    <row r="7" spans="2:28" ht="15.75" thickBot="1">
      <c r="B7" s="84" t="s">
        <v>0</v>
      </c>
      <c r="C7" s="86" t="s">
        <v>1</v>
      </c>
      <c r="D7" s="87"/>
      <c r="E7" s="86" t="s">
        <v>2</v>
      </c>
      <c r="F7" s="87"/>
      <c r="G7" s="86" t="s">
        <v>3</v>
      </c>
      <c r="H7" s="87"/>
      <c r="I7" s="86" t="s">
        <v>4</v>
      </c>
      <c r="J7" s="87"/>
      <c r="K7" s="86" t="s">
        <v>5</v>
      </c>
      <c r="L7" s="87"/>
      <c r="M7" s="86" t="s">
        <v>6</v>
      </c>
      <c r="N7" s="87"/>
      <c r="O7" s="86" t="s">
        <v>7</v>
      </c>
      <c r="P7" s="87"/>
      <c r="Q7" s="86" t="s">
        <v>8</v>
      </c>
      <c r="R7" s="87"/>
      <c r="S7" s="86" t="s">
        <v>9</v>
      </c>
      <c r="T7" s="87"/>
      <c r="U7" s="86" t="s">
        <v>10</v>
      </c>
      <c r="V7" s="87"/>
      <c r="W7" s="86" t="s">
        <v>11</v>
      </c>
      <c r="X7" s="87"/>
      <c r="Y7" s="86" t="s">
        <v>12</v>
      </c>
      <c r="Z7" s="87"/>
      <c r="AA7" s="88" t="s">
        <v>13</v>
      </c>
      <c r="AB7" s="89"/>
    </row>
    <row r="8" spans="2:28" ht="15.75" thickBot="1">
      <c r="B8" s="85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4.989777</v>
      </c>
      <c r="D9" s="52">
        <v>17.076822999999997</v>
      </c>
      <c r="E9" s="28">
        <v>5.121133</v>
      </c>
      <c r="F9" s="33">
        <v>17.047712999999998</v>
      </c>
      <c r="G9" s="32">
        <v>10.934516</v>
      </c>
      <c r="H9" s="55">
        <v>17.1</v>
      </c>
      <c r="I9" s="37">
        <v>10.132993</v>
      </c>
      <c r="J9" s="32">
        <v>22.506469000000006</v>
      </c>
      <c r="K9" s="38">
        <v>9.98048</v>
      </c>
      <c r="L9" s="38">
        <v>36.55538500000001</v>
      </c>
      <c r="M9" s="32">
        <v>5.313235</v>
      </c>
      <c r="N9" s="73">
        <v>-7.529626999999999</v>
      </c>
      <c r="O9" s="38">
        <v>5.14735</v>
      </c>
      <c r="P9" s="32">
        <v>17.43</v>
      </c>
      <c r="Q9" s="37">
        <v>5.32</v>
      </c>
      <c r="R9" s="32">
        <v>17.21</v>
      </c>
      <c r="S9" s="37">
        <v>5.266713</v>
      </c>
      <c r="T9" s="32">
        <v>17.331416</v>
      </c>
      <c r="U9" s="29">
        <v>5.268958</v>
      </c>
      <c r="V9" s="37">
        <v>17.091292999999997</v>
      </c>
      <c r="W9" s="16">
        <v>5.288823</v>
      </c>
      <c r="X9" s="17">
        <v>17.308577</v>
      </c>
      <c r="Y9" s="16">
        <v>5.271866</v>
      </c>
      <c r="Z9" s="22">
        <v>17.264788999999997</v>
      </c>
      <c r="AA9" s="49">
        <f aca="true" t="shared" si="0" ref="AA9:AB13">+C9+E9+G9+I9+K9+M9+O9+Q9+S9+U9+W9+Y9</f>
        <v>78.035844</v>
      </c>
      <c r="AB9" s="43">
        <f t="shared" si="0"/>
        <v>206.39283800000004</v>
      </c>
    </row>
    <row r="10" spans="2:28" ht="15" thickBot="1">
      <c r="B10" s="4" t="s">
        <v>17</v>
      </c>
      <c r="C10" s="53">
        <v>232.43009597000008</v>
      </c>
      <c r="D10" s="53">
        <v>131.808807</v>
      </c>
      <c r="E10" s="29">
        <v>30.324229</v>
      </c>
      <c r="F10" s="38">
        <v>188.4880610000001</v>
      </c>
      <c r="G10" s="37">
        <v>30.310218</v>
      </c>
      <c r="H10" s="55">
        <v>116.1</v>
      </c>
      <c r="I10" s="37">
        <v>32.525428</v>
      </c>
      <c r="J10" s="37">
        <v>99.54290100000004</v>
      </c>
      <c r="K10" s="38">
        <v>30.330388</v>
      </c>
      <c r="L10" s="38">
        <v>133.52011699999994</v>
      </c>
      <c r="M10" s="37">
        <v>33.521697</v>
      </c>
      <c r="N10" s="37">
        <v>133.29244099999994</v>
      </c>
      <c r="O10" s="38">
        <v>34.330974</v>
      </c>
      <c r="P10" s="37">
        <v>133.83</v>
      </c>
      <c r="Q10" s="37">
        <v>36.08</v>
      </c>
      <c r="R10" s="37">
        <v>133.24</v>
      </c>
      <c r="S10" s="37">
        <v>36.332788</v>
      </c>
      <c r="T10" s="37">
        <v>133.983606</v>
      </c>
      <c r="U10" s="29">
        <v>33.953356</v>
      </c>
      <c r="V10" s="37">
        <v>133.94436299999998</v>
      </c>
      <c r="W10" s="16">
        <v>33.66815</v>
      </c>
      <c r="X10" s="18">
        <v>134.05053400000003</v>
      </c>
      <c r="Y10" s="16">
        <v>40.689317</v>
      </c>
      <c r="Z10" s="16">
        <v>174.55061899999998</v>
      </c>
      <c r="AA10" s="49">
        <f t="shared" si="0"/>
        <v>604.4966409699999</v>
      </c>
      <c r="AB10" s="43">
        <f t="shared" si="0"/>
        <v>1646.3514490000002</v>
      </c>
    </row>
    <row r="11" spans="2:28" ht="15" thickBot="1">
      <c r="B11" s="4" t="s">
        <v>18</v>
      </c>
      <c r="C11" s="53">
        <v>88.755611</v>
      </c>
      <c r="D11" s="53">
        <v>321.29730200000006</v>
      </c>
      <c r="E11" s="29">
        <v>86.071409</v>
      </c>
      <c r="F11" s="38">
        <v>321.77125899999993</v>
      </c>
      <c r="G11" s="37">
        <v>87.852517</v>
      </c>
      <c r="H11" s="55">
        <v>316.29</v>
      </c>
      <c r="I11" s="37">
        <v>93.73753</v>
      </c>
      <c r="J11" s="37">
        <v>318.4292610000001</v>
      </c>
      <c r="K11" s="38">
        <v>90.479713</v>
      </c>
      <c r="L11" s="38">
        <v>323.772937</v>
      </c>
      <c r="M11" s="37">
        <v>101.620948</v>
      </c>
      <c r="N11" s="37">
        <v>335.148946</v>
      </c>
      <c r="O11" s="38">
        <v>106.269964</v>
      </c>
      <c r="P11" s="37">
        <v>340.75</v>
      </c>
      <c r="Q11" s="37">
        <v>107.96</v>
      </c>
      <c r="R11" s="37">
        <v>343.25</v>
      </c>
      <c r="S11" s="37">
        <v>106.877314</v>
      </c>
      <c r="T11" s="37">
        <v>345.66019199999994</v>
      </c>
      <c r="U11" s="29">
        <v>105.204836</v>
      </c>
      <c r="V11" s="37">
        <v>349.36509400000006</v>
      </c>
      <c r="W11" s="23">
        <v>109.903055</v>
      </c>
      <c r="X11" s="24">
        <v>344.292017</v>
      </c>
      <c r="Y11" s="23">
        <v>102.890501</v>
      </c>
      <c r="Z11" s="25">
        <v>319.6098119999999</v>
      </c>
      <c r="AA11" s="49">
        <f t="shared" si="0"/>
        <v>1187.623398</v>
      </c>
      <c r="AB11" s="43">
        <f t="shared" si="0"/>
        <v>3979.6368199999997</v>
      </c>
    </row>
    <row r="12" spans="2:28" ht="15" thickBot="1">
      <c r="B12" s="4" t="s">
        <v>19</v>
      </c>
      <c r="C12" s="53">
        <v>38.840047</v>
      </c>
      <c r="D12" s="53">
        <v>110.79910700000005</v>
      </c>
      <c r="E12" s="29">
        <v>37.883933</v>
      </c>
      <c r="F12" s="38">
        <v>112.10967400000001</v>
      </c>
      <c r="G12" s="37">
        <v>38.602962</v>
      </c>
      <c r="H12" s="55">
        <v>113.78</v>
      </c>
      <c r="I12" s="37">
        <v>40.72047</v>
      </c>
      <c r="J12" s="37">
        <v>112.589498</v>
      </c>
      <c r="K12" s="38">
        <v>39.595944</v>
      </c>
      <c r="L12" s="38">
        <v>114.197995</v>
      </c>
      <c r="M12" s="37">
        <v>44.909371</v>
      </c>
      <c r="N12" s="37">
        <v>115.534864</v>
      </c>
      <c r="O12" s="38">
        <v>44.971722</v>
      </c>
      <c r="P12" s="37">
        <v>115.88</v>
      </c>
      <c r="Q12" s="37">
        <v>46.91</v>
      </c>
      <c r="R12" s="37">
        <v>115.37</v>
      </c>
      <c r="S12" s="37">
        <v>46.029338</v>
      </c>
      <c r="T12" s="37">
        <v>118.011688</v>
      </c>
      <c r="U12" s="29">
        <v>45.459308</v>
      </c>
      <c r="V12" s="37">
        <v>118.74954500000003</v>
      </c>
      <c r="W12" s="16">
        <v>44.733894</v>
      </c>
      <c r="X12" s="18">
        <v>118.172686</v>
      </c>
      <c r="Y12" s="16">
        <v>42.706955</v>
      </c>
      <c r="Z12" s="16">
        <v>107.06129999999999</v>
      </c>
      <c r="AA12" s="49">
        <f t="shared" si="0"/>
        <v>511.363944</v>
      </c>
      <c r="AB12" s="43">
        <f t="shared" si="0"/>
        <v>1372.2563570000004</v>
      </c>
    </row>
    <row r="13" spans="2:28" ht="15" thickBot="1">
      <c r="B13" s="5" t="s">
        <v>20</v>
      </c>
      <c r="C13" s="54">
        <v>117.162599</v>
      </c>
      <c r="D13" s="54">
        <v>56.372086</v>
      </c>
      <c r="E13" s="30">
        <v>109.290813</v>
      </c>
      <c r="F13" s="44">
        <v>56.396189</v>
      </c>
      <c r="G13" s="43">
        <v>113.446701</v>
      </c>
      <c r="H13" s="56">
        <v>56.86</v>
      </c>
      <c r="I13" s="43">
        <v>116.508539</v>
      </c>
      <c r="J13" s="43">
        <v>57.011401000000006</v>
      </c>
      <c r="K13" s="44">
        <v>116.703411</v>
      </c>
      <c r="L13" s="44">
        <v>52.13435200000001</v>
      </c>
      <c r="M13" s="43">
        <v>129.971586</v>
      </c>
      <c r="N13" s="43">
        <v>49.77818299999999</v>
      </c>
      <c r="O13" s="44">
        <v>130.063636</v>
      </c>
      <c r="P13" s="43">
        <v>46.38</v>
      </c>
      <c r="Q13" s="43">
        <v>136.17</v>
      </c>
      <c r="R13" s="43">
        <v>48.31</v>
      </c>
      <c r="S13" s="43">
        <v>138.118017</v>
      </c>
      <c r="T13" s="43">
        <v>48.758958999999976</v>
      </c>
      <c r="U13" s="30">
        <v>137.019777</v>
      </c>
      <c r="V13" s="43">
        <v>48.823415000000004</v>
      </c>
      <c r="W13" s="19">
        <v>130.687956</v>
      </c>
      <c r="X13" s="20">
        <v>52.771100999999994</v>
      </c>
      <c r="Y13" s="19">
        <v>122.935046</v>
      </c>
      <c r="Z13" s="19">
        <v>51.316304</v>
      </c>
      <c r="AA13" s="49">
        <f t="shared" si="0"/>
        <v>1498.0780809999999</v>
      </c>
      <c r="AB13" s="43">
        <f t="shared" si="0"/>
        <v>624.9119900000001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482.1781299700001</v>
      </c>
      <c r="D15" s="51">
        <f>SUM(D9:D13)</f>
        <v>637.3541250000001</v>
      </c>
      <c r="E15" s="51">
        <f>SUM(E9:E13)</f>
        <v>268.69151700000003</v>
      </c>
      <c r="F15" s="51">
        <f>SUM(F9:F13)</f>
        <v>695.8128960000001</v>
      </c>
      <c r="G15" s="51">
        <f>SUM(G9:G13)</f>
        <v>281.146914</v>
      </c>
      <c r="H15" s="51">
        <f>SUM(H9:H14)</f>
        <v>620.13</v>
      </c>
      <c r="I15" s="51">
        <f>SUM(I9:I14)</f>
        <v>293.62496</v>
      </c>
      <c r="J15" s="51">
        <f>SUM(J9:J14)</f>
        <v>610.0795300000002</v>
      </c>
      <c r="K15" s="51">
        <f>SUM(K9:K14)</f>
        <v>287.089936</v>
      </c>
      <c r="L15" s="51">
        <f>SUM(L9:L14)</f>
        <v>660.180786</v>
      </c>
      <c r="M15" s="51">
        <f aca="true" t="shared" si="1" ref="M15:S15">SUM(M9:M13)</f>
        <v>315.336837</v>
      </c>
      <c r="N15" s="51">
        <f t="shared" si="1"/>
        <v>626.2248069999999</v>
      </c>
      <c r="O15" s="51">
        <f t="shared" si="1"/>
        <v>320.783646</v>
      </c>
      <c r="P15" s="51">
        <f t="shared" si="1"/>
        <v>654.27</v>
      </c>
      <c r="Q15" s="51">
        <f t="shared" si="1"/>
        <v>332.43999999999994</v>
      </c>
      <c r="R15" s="51">
        <f t="shared" si="1"/>
        <v>657.3800000000001</v>
      </c>
      <c r="S15" s="51">
        <f t="shared" si="1"/>
        <v>332.62417</v>
      </c>
      <c r="T15" s="51">
        <f>SUM(T9:T14)</f>
        <v>663.745861</v>
      </c>
      <c r="U15" s="59">
        <f>SUM(U9:U14)</f>
        <v>326.906235</v>
      </c>
      <c r="V15" s="51">
        <f aca="true" t="shared" si="2" ref="V15:AB15">SUM(V9:V13)</f>
        <v>667.97371</v>
      </c>
      <c r="W15" s="51">
        <f t="shared" si="2"/>
        <v>324.281878</v>
      </c>
      <c r="X15" s="51">
        <f t="shared" si="2"/>
        <v>666.5949150000001</v>
      </c>
      <c r="Y15" s="51">
        <f t="shared" si="2"/>
        <v>314.493685</v>
      </c>
      <c r="Z15" s="51">
        <f t="shared" si="2"/>
        <v>669.8028239999999</v>
      </c>
      <c r="AA15" s="51">
        <f t="shared" si="2"/>
        <v>3879.59790797</v>
      </c>
      <c r="AB15" s="51">
        <f t="shared" si="2"/>
        <v>7829.549454</v>
      </c>
    </row>
    <row r="16" ht="12.75">
      <c r="J16" s="72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U1">
      <selection activeCell="Z18" sqref="Z18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82" t="s">
        <v>25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2:28" ht="18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ht="13.5" thickBot="1"/>
    <row r="7" spans="2:28" ht="15.75" thickBot="1">
      <c r="B7" s="84" t="s">
        <v>0</v>
      </c>
      <c r="C7" s="86" t="s">
        <v>1</v>
      </c>
      <c r="D7" s="87"/>
      <c r="E7" s="86" t="s">
        <v>2</v>
      </c>
      <c r="F7" s="87"/>
      <c r="G7" s="86" t="s">
        <v>3</v>
      </c>
      <c r="H7" s="87"/>
      <c r="I7" s="86" t="s">
        <v>4</v>
      </c>
      <c r="J7" s="87"/>
      <c r="K7" s="86" t="s">
        <v>5</v>
      </c>
      <c r="L7" s="87"/>
      <c r="M7" s="86" t="s">
        <v>6</v>
      </c>
      <c r="N7" s="87"/>
      <c r="O7" s="86" t="s">
        <v>7</v>
      </c>
      <c r="P7" s="87"/>
      <c r="Q7" s="86" t="s">
        <v>8</v>
      </c>
      <c r="R7" s="87"/>
      <c r="S7" s="86" t="s">
        <v>9</v>
      </c>
      <c r="T7" s="87"/>
      <c r="U7" s="86" t="s">
        <v>10</v>
      </c>
      <c r="V7" s="87"/>
      <c r="W7" s="86" t="s">
        <v>11</v>
      </c>
      <c r="X7" s="87"/>
      <c r="Y7" s="86" t="s">
        <v>12</v>
      </c>
      <c r="Z7" s="87"/>
      <c r="AA7" s="88" t="s">
        <v>13</v>
      </c>
      <c r="AB7" s="89"/>
    </row>
    <row r="8" spans="2:28" ht="15.75" thickBot="1">
      <c r="B8" s="85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8.500906</v>
      </c>
      <c r="D9" s="63">
        <v>17.21098</v>
      </c>
      <c r="E9" s="28">
        <v>8.279688</v>
      </c>
      <c r="F9" s="63">
        <v>16.97036</v>
      </c>
      <c r="G9" s="32">
        <v>8.37457</v>
      </c>
      <c r="H9" s="63">
        <v>16.941650000000003</v>
      </c>
      <c r="I9" s="32">
        <v>8.17</v>
      </c>
      <c r="J9" s="33">
        <v>16.96</v>
      </c>
      <c r="K9" s="32">
        <v>8.23</v>
      </c>
      <c r="L9" s="33">
        <v>16.93</v>
      </c>
      <c r="M9" s="32">
        <v>8.5</v>
      </c>
      <c r="N9" s="33">
        <v>17</v>
      </c>
      <c r="O9" s="33">
        <v>8.49</v>
      </c>
      <c r="P9" s="31">
        <v>16.98</v>
      </c>
      <c r="Q9" s="33">
        <v>8.18372</v>
      </c>
      <c r="R9" s="31">
        <v>17.08879</v>
      </c>
      <c r="S9" s="33">
        <v>8.611747</v>
      </c>
      <c r="T9" s="31">
        <v>17.03064</v>
      </c>
      <c r="U9" s="17">
        <v>8.33</v>
      </c>
      <c r="V9" s="34">
        <v>16.94</v>
      </c>
      <c r="W9" s="17">
        <v>8.317196</v>
      </c>
      <c r="X9" s="34">
        <v>42.51906</v>
      </c>
      <c r="Y9" s="17">
        <v>8.668635</v>
      </c>
      <c r="Z9" s="35">
        <v>17.288700000000002</v>
      </c>
      <c r="AA9" s="47">
        <f aca="true" t="shared" si="0" ref="AA9:AB13">+C9+E9+G9+I9+K9+M9+O9+Q9+S9+U9+W9+Y9</f>
        <v>100.65646199999999</v>
      </c>
      <c r="AB9" s="32">
        <f t="shared" si="0"/>
        <v>229.86018</v>
      </c>
    </row>
    <row r="10" spans="2:28" ht="14.25">
      <c r="B10" s="14" t="s">
        <v>17</v>
      </c>
      <c r="C10" s="29">
        <v>29.491615</v>
      </c>
      <c r="D10" s="64">
        <v>80.24485999999997</v>
      </c>
      <c r="E10" s="29">
        <v>30.801775</v>
      </c>
      <c r="F10" s="64">
        <v>81.11247999999996</v>
      </c>
      <c r="G10" s="37">
        <v>31.558796</v>
      </c>
      <c r="H10" s="64">
        <v>80.50611999999997</v>
      </c>
      <c r="I10" s="37">
        <v>31.9</v>
      </c>
      <c r="J10" s="38">
        <v>80.47</v>
      </c>
      <c r="K10" s="37">
        <v>31.19</v>
      </c>
      <c r="L10" s="38">
        <v>82</v>
      </c>
      <c r="M10" s="37">
        <v>34.2</v>
      </c>
      <c r="N10" s="38">
        <v>80.64</v>
      </c>
      <c r="O10" s="38">
        <v>33.65</v>
      </c>
      <c r="P10" s="36">
        <v>79.6</v>
      </c>
      <c r="Q10" s="38">
        <v>32.175736</v>
      </c>
      <c r="R10" s="36">
        <v>82.46941000000001</v>
      </c>
      <c r="S10" s="38">
        <v>33.448811</v>
      </c>
      <c r="T10" s="36">
        <v>97.85893999999999</v>
      </c>
      <c r="U10" s="18">
        <v>32.18</v>
      </c>
      <c r="V10" s="39">
        <v>80.23</v>
      </c>
      <c r="W10" s="18">
        <v>31.835783</v>
      </c>
      <c r="X10" s="39">
        <v>81.69099000000001</v>
      </c>
      <c r="Y10" s="18">
        <v>34.381868</v>
      </c>
      <c r="Z10" s="40">
        <v>80.28723000000001</v>
      </c>
      <c r="AA10" s="48">
        <f t="shared" si="0"/>
        <v>386.81438399999996</v>
      </c>
      <c r="AB10" s="37">
        <f t="shared" si="0"/>
        <v>987.11003</v>
      </c>
    </row>
    <row r="11" spans="2:28" ht="14.25">
      <c r="B11" s="14" t="s">
        <v>18</v>
      </c>
      <c r="C11" s="29">
        <v>48.25576</v>
      </c>
      <c r="D11" s="64">
        <v>182.50291000000007</v>
      </c>
      <c r="E11" s="29">
        <v>45.124833</v>
      </c>
      <c r="F11" s="64">
        <v>183.03973000000008</v>
      </c>
      <c r="G11" s="37">
        <v>50.847806</v>
      </c>
      <c r="H11" s="64">
        <v>183.44520000000006</v>
      </c>
      <c r="I11" s="37">
        <v>50.07</v>
      </c>
      <c r="J11" s="38">
        <v>181.81</v>
      </c>
      <c r="K11" s="37">
        <v>51.67</v>
      </c>
      <c r="L11" s="38">
        <v>182.68</v>
      </c>
      <c r="M11" s="37">
        <v>54.95</v>
      </c>
      <c r="N11" s="38">
        <v>180.45</v>
      </c>
      <c r="O11" s="38">
        <v>54.37</v>
      </c>
      <c r="P11" s="36">
        <v>181.05</v>
      </c>
      <c r="Q11" s="38">
        <v>54.709034</v>
      </c>
      <c r="R11" s="36">
        <v>183.50902</v>
      </c>
      <c r="S11" s="38">
        <v>49.638596</v>
      </c>
      <c r="T11" s="36">
        <v>182.63159000000007</v>
      </c>
      <c r="U11" s="18">
        <v>54.9</v>
      </c>
      <c r="V11" s="39">
        <v>184.22</v>
      </c>
      <c r="W11" s="18">
        <v>54.103905</v>
      </c>
      <c r="X11" s="39">
        <v>188.15013000000002</v>
      </c>
      <c r="Y11" s="18">
        <v>51.419801</v>
      </c>
      <c r="Z11" s="40">
        <v>188.09986999999998</v>
      </c>
      <c r="AA11" s="48">
        <f t="shared" si="0"/>
        <v>620.059735</v>
      </c>
      <c r="AB11" s="37">
        <f t="shared" si="0"/>
        <v>2201.58845</v>
      </c>
    </row>
    <row r="12" spans="2:28" ht="14.25">
      <c r="B12" s="14" t="s">
        <v>19</v>
      </c>
      <c r="C12" s="29">
        <v>21.049389</v>
      </c>
      <c r="D12" s="64">
        <v>1.3711400000000002</v>
      </c>
      <c r="E12" s="29">
        <v>19.969949</v>
      </c>
      <c r="F12" s="64">
        <v>1.27797</v>
      </c>
      <c r="G12" s="37">
        <v>19.686442</v>
      </c>
      <c r="H12" s="64">
        <v>1.4428</v>
      </c>
      <c r="I12" s="37">
        <v>21.4</v>
      </c>
      <c r="J12" s="38">
        <v>1.27</v>
      </c>
      <c r="K12" s="37">
        <v>21.22</v>
      </c>
      <c r="L12" s="38">
        <v>1.28</v>
      </c>
      <c r="M12" s="37">
        <v>23.23</v>
      </c>
      <c r="N12" s="38">
        <v>1.28</v>
      </c>
      <c r="O12" s="38">
        <v>22.85</v>
      </c>
      <c r="P12" s="41">
        <v>1.22</v>
      </c>
      <c r="Q12" s="38">
        <v>23.455005</v>
      </c>
      <c r="R12" s="36">
        <v>0.7582900000000002</v>
      </c>
      <c r="S12" s="38">
        <v>22.570364</v>
      </c>
      <c r="T12" s="36">
        <v>0.5554199999999999</v>
      </c>
      <c r="U12" s="18">
        <v>20.85</v>
      </c>
      <c r="V12" s="39">
        <v>0.56</v>
      </c>
      <c r="W12" s="18">
        <v>21.34891</v>
      </c>
      <c r="X12" s="39">
        <v>0.92401</v>
      </c>
      <c r="Y12" s="18">
        <v>20.948807</v>
      </c>
      <c r="Z12" s="40">
        <v>0.90677</v>
      </c>
      <c r="AA12" s="48">
        <f t="shared" si="0"/>
        <v>258.578866</v>
      </c>
      <c r="AB12" s="18">
        <f t="shared" si="0"/>
        <v>12.846400000000001</v>
      </c>
    </row>
    <row r="13" spans="2:28" ht="15" thickBot="1">
      <c r="B13" s="15" t="s">
        <v>20</v>
      </c>
      <c r="C13" s="30">
        <v>84.847245</v>
      </c>
      <c r="D13" s="65">
        <v>0</v>
      </c>
      <c r="E13" s="30">
        <v>78.577873</v>
      </c>
      <c r="F13" s="65">
        <v>0</v>
      </c>
      <c r="G13" s="43">
        <v>77.860531</v>
      </c>
      <c r="H13" s="65">
        <v>0</v>
      </c>
      <c r="I13" s="43">
        <v>85.57</v>
      </c>
      <c r="J13" s="44">
        <v>0</v>
      </c>
      <c r="K13" s="43">
        <v>86.23</v>
      </c>
      <c r="L13" s="44">
        <v>0</v>
      </c>
      <c r="M13" s="43">
        <v>94.7</v>
      </c>
      <c r="N13" s="44">
        <v>0</v>
      </c>
      <c r="O13" s="44">
        <v>95.85</v>
      </c>
      <c r="P13" s="42">
        <v>0</v>
      </c>
      <c r="Q13" s="44">
        <v>101.324921</v>
      </c>
      <c r="R13" s="42">
        <v>0</v>
      </c>
      <c r="S13" s="44">
        <v>100.920651</v>
      </c>
      <c r="T13" s="42">
        <v>0</v>
      </c>
      <c r="U13" s="20">
        <v>91.15</v>
      </c>
      <c r="V13" s="45">
        <v>0</v>
      </c>
      <c r="W13" s="20">
        <v>91.890485</v>
      </c>
      <c r="X13" s="45">
        <v>0</v>
      </c>
      <c r="Y13" s="20">
        <v>88.858185</v>
      </c>
      <c r="Z13" s="46">
        <v>0</v>
      </c>
      <c r="AA13" s="49">
        <f t="shared" si="0"/>
        <v>1077.779891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192.144915</v>
      </c>
      <c r="D15" s="51">
        <f>SUM(D9:D13)</f>
        <v>281.32989000000003</v>
      </c>
      <c r="E15" s="51">
        <f>SUM(E9:E13)</f>
        <v>182.754118</v>
      </c>
      <c r="F15" s="51">
        <f>SUM(F9:F13)</f>
        <v>282.40054000000003</v>
      </c>
      <c r="G15" s="51">
        <f>SUM(G9:G13)</f>
        <v>188.328145</v>
      </c>
      <c r="H15" s="51">
        <f>SUM(H9:H13)</f>
        <v>282.33576999999997</v>
      </c>
      <c r="I15" s="51">
        <f>SUM(I9:I14)</f>
        <v>197.10999999999999</v>
      </c>
      <c r="J15" s="51">
        <f>SUM(J9:J14)</f>
        <v>280.51</v>
      </c>
      <c r="K15" s="51">
        <f>SUM(K9:K13)</f>
        <v>198.54000000000002</v>
      </c>
      <c r="L15" s="51">
        <f>SUM(L9:L13)</f>
        <v>282.89</v>
      </c>
      <c r="M15" s="51">
        <f>SUM(M9:M13)</f>
        <v>215.58</v>
      </c>
      <c r="N15" s="51">
        <f>SUM(N9:N13)</f>
        <v>279.36999999999995</v>
      </c>
      <c r="O15" s="51">
        <f>SUM(O9:O14)</f>
        <v>215.20999999999998</v>
      </c>
      <c r="P15" s="51">
        <f>SUM(P9:P14)</f>
        <v>278.85</v>
      </c>
      <c r="Q15" s="51">
        <f>SUM(Q9:Q14)</f>
        <v>219.848416</v>
      </c>
      <c r="R15" s="51">
        <f aca="true" t="shared" si="1" ref="R15:Z15">SUM(R9:R13)</f>
        <v>283.82551</v>
      </c>
      <c r="S15" s="51">
        <f t="shared" si="1"/>
        <v>215.190169</v>
      </c>
      <c r="T15" s="51">
        <f t="shared" si="1"/>
        <v>298.0765900000001</v>
      </c>
      <c r="U15" s="51">
        <f t="shared" si="1"/>
        <v>207.41</v>
      </c>
      <c r="V15" s="51">
        <f t="shared" si="1"/>
        <v>281.95</v>
      </c>
      <c r="W15" s="51">
        <f t="shared" si="1"/>
        <v>207.49627900000002</v>
      </c>
      <c r="X15" s="51">
        <f t="shared" si="1"/>
        <v>313.28419</v>
      </c>
      <c r="Y15" s="51">
        <f t="shared" si="1"/>
        <v>204.277296</v>
      </c>
      <c r="Z15" s="51">
        <f t="shared" si="1"/>
        <v>286.58257</v>
      </c>
      <c r="AA15" s="51">
        <f>SUM(AA9:AA14)</f>
        <v>2443.889338</v>
      </c>
      <c r="AB15" s="51">
        <f>SUM(AB9:AB14)</f>
        <v>3431.40506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4"/>
      <c r="F18" s="74"/>
      <c r="H18" s="74"/>
      <c r="I18" s="74"/>
      <c r="J18" s="74"/>
    </row>
    <row r="19" spans="4:10" s="6" customFormat="1" ht="14.25">
      <c r="D19" s="74"/>
      <c r="F19" s="74"/>
      <c r="H19" s="74"/>
      <c r="I19" s="74"/>
      <c r="J19" s="74"/>
    </row>
    <row r="20" spans="4:10" s="6" customFormat="1" ht="14.25">
      <c r="D20" s="74"/>
      <c r="F20" s="74"/>
      <c r="H20" s="74"/>
      <c r="I20" s="74"/>
      <c r="J20" s="74"/>
    </row>
    <row r="21" spans="4:10" s="6" customFormat="1" ht="14.25">
      <c r="D21" s="74"/>
      <c r="F21" s="74"/>
      <c r="H21" s="74"/>
      <c r="I21" s="74"/>
      <c r="J21" s="74"/>
    </row>
    <row r="22" s="6" customFormat="1" ht="14.25"/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52"/>
  <sheetViews>
    <sheetView tabSelected="1" zoomScale="84" zoomScaleNormal="84" zoomScalePageLayoutView="0" workbookViewId="0" topLeftCell="O28">
      <selection activeCell="A55" sqref="A55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2" t="s">
        <v>23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2:28" ht="18">
      <c r="B6" s="83" t="s">
        <v>27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ht="13.5" thickBot="1"/>
    <row r="8" spans="2:28" ht="15.75" thickBot="1">
      <c r="B8" s="84" t="s">
        <v>0</v>
      </c>
      <c r="C8" s="86" t="s">
        <v>1</v>
      </c>
      <c r="D8" s="87"/>
      <c r="E8" s="86" t="s">
        <v>2</v>
      </c>
      <c r="F8" s="87"/>
      <c r="G8" s="86" t="s">
        <v>3</v>
      </c>
      <c r="H8" s="87"/>
      <c r="I8" s="86" t="s">
        <v>4</v>
      </c>
      <c r="J8" s="87"/>
      <c r="K8" s="86" t="s">
        <v>5</v>
      </c>
      <c r="L8" s="87"/>
      <c r="M8" s="86" t="s">
        <v>6</v>
      </c>
      <c r="N8" s="87"/>
      <c r="O8" s="86" t="s">
        <v>7</v>
      </c>
      <c r="P8" s="87"/>
      <c r="Q8" s="86" t="s">
        <v>8</v>
      </c>
      <c r="R8" s="87"/>
      <c r="S8" s="86" t="s">
        <v>9</v>
      </c>
      <c r="T8" s="87"/>
      <c r="U8" s="86" t="s">
        <v>10</v>
      </c>
      <c r="V8" s="87"/>
      <c r="W8" s="86" t="s">
        <v>11</v>
      </c>
      <c r="X8" s="87"/>
      <c r="Y8" s="86" t="s">
        <v>12</v>
      </c>
      <c r="Z8" s="87"/>
      <c r="AA8" s="88" t="s">
        <v>13</v>
      </c>
      <c r="AB8" s="89"/>
    </row>
    <row r="9" spans="2:28" ht="15.75" thickBot="1">
      <c r="B9" s="85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6.589511</v>
      </c>
      <c r="D10" s="28">
        <f>EDENORTE!D10</f>
        <v>19.250852000000002</v>
      </c>
      <c r="E10" s="28">
        <f>EDENORTE!E10</f>
        <v>6.521131</v>
      </c>
      <c r="F10" s="33">
        <f>EDENORTE!F10</f>
        <v>18.96611</v>
      </c>
      <c r="G10" s="32">
        <f>EDENORTE!G10</f>
        <v>6.159858</v>
      </c>
      <c r="H10" s="37">
        <f>EDENORTE!H10</f>
        <v>17.260726</v>
      </c>
      <c r="I10" s="37">
        <f>EDENORTE!I10</f>
        <v>6.59</v>
      </c>
      <c r="J10" s="37">
        <f>EDENORTE!J10</f>
        <v>18.56</v>
      </c>
      <c r="K10" s="58">
        <f>EDENORTE!K10</f>
        <v>6.500866</v>
      </c>
      <c r="L10" s="47">
        <f>EDENORTE!L10</f>
        <v>18.653786</v>
      </c>
      <c r="M10" s="37">
        <f>EDENORTE!M10</f>
        <v>6.671383</v>
      </c>
      <c r="N10" s="37">
        <f>EDENORTE!N10</f>
        <v>18.711008</v>
      </c>
      <c r="O10" s="37">
        <f>EDENORTE!O10</f>
        <v>6.56641</v>
      </c>
      <c r="P10" s="37">
        <f>EDENORTE!P10</f>
        <v>18.721884000000003</v>
      </c>
      <c r="Q10" s="37">
        <f>EDENORTE!Q10</f>
        <v>6.82</v>
      </c>
      <c r="R10" s="37">
        <f>EDENORTE!R10</f>
        <v>18.78</v>
      </c>
      <c r="S10" s="37">
        <f>EDENORTE!S10</f>
        <v>6.808365</v>
      </c>
      <c r="T10" s="37">
        <f>EDENORTE!T10</f>
        <v>18.475596</v>
      </c>
      <c r="U10" s="37">
        <f>EDENORTE!U10</f>
        <v>6.65</v>
      </c>
      <c r="V10" s="37">
        <f>EDENORTE!V10</f>
        <v>18.69</v>
      </c>
      <c r="W10" s="37">
        <f>EDENORTE!W10</f>
        <v>7.060458</v>
      </c>
      <c r="X10" s="37">
        <f>EDENORTE!X10</f>
        <v>19.467359999999996</v>
      </c>
      <c r="Y10" s="66">
        <f>EDENORTE!Y10</f>
        <v>6.976256</v>
      </c>
      <c r="Z10" s="37">
        <f>EDENORTE!Z10</f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f>EDENORTE!C11</f>
        <v>16.755946</v>
      </c>
      <c r="D11" s="29">
        <f>EDENORTE!D11</f>
        <v>56.52868899999999</v>
      </c>
      <c r="E11" s="29">
        <f>EDENORTE!E11</f>
        <v>17.037163</v>
      </c>
      <c r="F11" s="29">
        <f>EDENORTE!F11</f>
        <v>56.720207999999985</v>
      </c>
      <c r="G11" s="29">
        <f>EDENORTE!G11</f>
        <v>16.812217</v>
      </c>
      <c r="H11" s="29">
        <f>EDENORTE!H11</f>
        <v>61.512424</v>
      </c>
      <c r="I11" s="29">
        <f>EDENORTE!I11</f>
        <v>18.83</v>
      </c>
      <c r="J11" s="29">
        <f>EDENORTE!J11</f>
        <v>61.96</v>
      </c>
      <c r="K11" s="29">
        <f>EDENORTE!K11</f>
        <v>17.831385</v>
      </c>
      <c r="L11" s="29">
        <f>EDENORTE!L11</f>
        <v>62.32360399999999</v>
      </c>
      <c r="M11" s="29">
        <f>EDENORTE!M11</f>
        <v>18.651897</v>
      </c>
      <c r="N11" s="29">
        <f>EDENORTE!N11</f>
        <v>62.75022199999999</v>
      </c>
      <c r="O11" s="29">
        <f>EDENORTE!O11</f>
        <v>19.738204</v>
      </c>
      <c r="P11" s="29">
        <f>EDENORTE!P11</f>
        <v>58.639136</v>
      </c>
      <c r="Q11" s="29">
        <f>EDENORTE!Q11</f>
        <v>19.64</v>
      </c>
      <c r="R11" s="29">
        <f>EDENORTE!R11</f>
        <v>58.89</v>
      </c>
      <c r="S11" s="29">
        <f>EDENORTE!S11</f>
        <v>20.647331</v>
      </c>
      <c r="T11" s="29">
        <f>EDENORTE!T11</f>
        <v>59.018941</v>
      </c>
      <c r="U11" s="29">
        <f>EDENORTE!U11</f>
        <v>18.18</v>
      </c>
      <c r="V11" s="29">
        <f>EDENORTE!V11</f>
        <v>59.43</v>
      </c>
      <c r="W11" s="29">
        <f>EDENORTE!W11</f>
        <v>20.961537</v>
      </c>
      <c r="X11" s="29">
        <f>EDENORTE!X11</f>
        <v>41.614092999999976</v>
      </c>
      <c r="Y11" s="29">
        <f>EDENORTE!Y11</f>
        <v>19.891416</v>
      </c>
      <c r="Z11" s="29">
        <f>EDENORTE!Z11</f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f>EDENORTE!C12</f>
        <v>57.640889</v>
      </c>
      <c r="D12" s="29">
        <f>EDENORTE!D12</f>
        <v>203.74686300000002</v>
      </c>
      <c r="E12" s="29">
        <f>EDENORTE!E12</f>
        <v>54.317593</v>
      </c>
      <c r="F12" s="29">
        <f>EDENORTE!F12</f>
        <v>202.78265200000004</v>
      </c>
      <c r="G12" s="29">
        <f>EDENORTE!G12</f>
        <v>52.814137</v>
      </c>
      <c r="H12" s="29">
        <f>EDENORTE!H12</f>
        <v>202.737694</v>
      </c>
      <c r="I12" s="29">
        <f>EDENORTE!I12</f>
        <v>59.07</v>
      </c>
      <c r="J12" s="29">
        <f>EDENORTE!J12</f>
        <v>202.6</v>
      </c>
      <c r="K12" s="29">
        <f>EDENORTE!K12</f>
        <v>58.294697</v>
      </c>
      <c r="L12" s="29">
        <f>EDENORTE!L12</f>
        <v>197.81240000000003</v>
      </c>
      <c r="M12" s="29">
        <f>EDENORTE!M12</f>
        <v>63.870404</v>
      </c>
      <c r="N12" s="29">
        <f>EDENORTE!N12</f>
        <v>199.36262900000003</v>
      </c>
      <c r="O12" s="29">
        <f>EDENORTE!O12</f>
        <v>62.550403</v>
      </c>
      <c r="P12" s="29">
        <f>EDENORTE!P12</f>
        <v>202.51571600000005</v>
      </c>
      <c r="Q12" s="29">
        <f>EDENORTE!Q12</f>
        <v>65.41</v>
      </c>
      <c r="R12" s="29">
        <f>EDENORTE!R12</f>
        <v>202.15</v>
      </c>
      <c r="S12" s="29">
        <f>EDENORTE!S12</f>
        <v>64.956916</v>
      </c>
      <c r="T12" s="29">
        <f>EDENORTE!T12</f>
        <v>198.94043900000005</v>
      </c>
      <c r="U12" s="29">
        <f>EDENORTE!U12</f>
        <v>60.65</v>
      </c>
      <c r="V12" s="29">
        <f>EDENORTE!V12</f>
        <v>204.68</v>
      </c>
      <c r="W12" s="29">
        <f>EDENORTE!W12</f>
        <v>66.332219</v>
      </c>
      <c r="X12" s="29">
        <f>EDENORTE!X12</f>
        <v>204.56702400000006</v>
      </c>
      <c r="Y12" s="29">
        <f>EDENORTE!Y12</f>
        <v>59.651911</v>
      </c>
      <c r="Z12" s="29">
        <f>EDENORTE!Z12</f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f>EDENORTE!C13</f>
        <v>30.198165</v>
      </c>
      <c r="D13" s="29">
        <f>EDENORTE!D13</f>
        <v>42.987427</v>
      </c>
      <c r="E13" s="29">
        <f>EDENORTE!E13</f>
        <v>28.21786</v>
      </c>
      <c r="F13" s="29">
        <f>EDENORTE!F13</f>
        <v>42.98191</v>
      </c>
      <c r="G13" s="29">
        <f>EDENORTE!G13</f>
        <v>28.324443</v>
      </c>
      <c r="H13" s="29">
        <f>EDENORTE!H13</f>
        <v>43.177594000000006</v>
      </c>
      <c r="I13" s="29">
        <f>EDENORTE!I13</f>
        <v>30.44</v>
      </c>
      <c r="J13" s="29">
        <f>EDENORTE!J13</f>
        <v>43.79</v>
      </c>
      <c r="K13" s="29">
        <f>EDENORTE!K13</f>
        <v>30.362806</v>
      </c>
      <c r="L13" s="29">
        <f>EDENORTE!L13</f>
        <v>44.348889</v>
      </c>
      <c r="M13" s="29">
        <f>EDENORTE!M13</f>
        <v>35.071177</v>
      </c>
      <c r="N13" s="29">
        <f>EDENORTE!N13</f>
        <v>44.93955299999999</v>
      </c>
      <c r="O13" s="29">
        <f>EDENORTE!O13</f>
        <v>35.276403</v>
      </c>
      <c r="P13" s="29">
        <f>EDENORTE!P13</f>
        <v>45.800733</v>
      </c>
      <c r="Q13" s="29">
        <f>EDENORTE!Q13</f>
        <v>37.51</v>
      </c>
      <c r="R13" s="29">
        <f>EDENORTE!R13</f>
        <v>46.45</v>
      </c>
      <c r="S13" s="29">
        <f>EDENORTE!S13</f>
        <v>37.604358</v>
      </c>
      <c r="T13" s="29">
        <f>EDENORTE!T13</f>
        <v>47.43866499999999</v>
      </c>
      <c r="U13" s="29">
        <f>EDENORTE!U13</f>
        <v>35.54</v>
      </c>
      <c r="V13" s="29">
        <f>EDENORTE!V13</f>
        <v>47.95</v>
      </c>
      <c r="W13" s="29">
        <f>EDENORTE!W13</f>
        <v>36.975432</v>
      </c>
      <c r="X13" s="29">
        <f>EDENORTE!X13</f>
        <v>47.96108300000003</v>
      </c>
      <c r="Y13" s="29">
        <f>EDENORTE!Y13</f>
        <v>33.600863</v>
      </c>
      <c r="Z13" s="29">
        <f>EDENORTE!Z13</f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f>EDENORTE!C14</f>
        <v>123.266235</v>
      </c>
      <c r="D14" s="30">
        <f>EDENORTE!D14</f>
        <v>26.185867000000002</v>
      </c>
      <c r="E14" s="30">
        <f>EDENORTE!E14</f>
        <v>115.642543</v>
      </c>
      <c r="F14" s="30">
        <f>EDENORTE!F14</f>
        <v>26.211629000000006</v>
      </c>
      <c r="G14" s="30">
        <f>EDENORTE!G14</f>
        <v>115.699342</v>
      </c>
      <c r="H14" s="30">
        <f>EDENORTE!H14</f>
        <v>26.568618999999998</v>
      </c>
      <c r="I14" s="30">
        <f>EDENORTE!I14</f>
        <v>122.93</v>
      </c>
      <c r="J14" s="30">
        <f>EDENORTE!J14</f>
        <v>26.68</v>
      </c>
      <c r="K14" s="30">
        <f>EDENORTE!K14</f>
        <v>124.048577</v>
      </c>
      <c r="L14" s="30">
        <f>EDENORTE!L14</f>
        <v>27.010714</v>
      </c>
      <c r="M14" s="30">
        <f>EDENORTE!M14</f>
        <v>140.136283</v>
      </c>
      <c r="N14" s="30">
        <f>EDENORTE!N14</f>
        <v>27.355848000000005</v>
      </c>
      <c r="O14" s="30">
        <f>EDENORTE!O14</f>
        <v>143.936793</v>
      </c>
      <c r="P14" s="30">
        <f>EDENORTE!P14</f>
        <v>27.352752999999996</v>
      </c>
      <c r="Q14" s="30">
        <f>EDENORTE!Q14</f>
        <v>152.39</v>
      </c>
      <c r="R14" s="30">
        <f>EDENORTE!R14</f>
        <v>28.26</v>
      </c>
      <c r="S14" s="30">
        <f>EDENORTE!S14</f>
        <v>151.803434</v>
      </c>
      <c r="T14" s="30">
        <f>EDENORTE!T14</f>
        <v>27.841625000000004</v>
      </c>
      <c r="U14" s="30">
        <f>EDENORTE!U14</f>
        <v>143.59</v>
      </c>
      <c r="V14" s="30">
        <f>EDENORTE!V14</f>
        <v>27.79</v>
      </c>
      <c r="W14" s="30">
        <f>EDENORTE!W14</f>
        <v>142.405376</v>
      </c>
      <c r="X14" s="30">
        <f>EDENORTE!X14</f>
        <v>27.934952</v>
      </c>
      <c r="Y14" s="30">
        <f>EDENORTE!Y14</f>
        <v>130.871004</v>
      </c>
      <c r="Z14" s="30">
        <f>EDENORTE!Z14</f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X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>SUM(Y10:Y14)</f>
        <v>250.99145</v>
      </c>
      <c r="Z16" s="51">
        <f>SUM(Z10:Z14)</f>
        <v>358.587289</v>
      </c>
      <c r="AA16" s="51">
        <f>SUM(AA10:AA14)</f>
        <v>3036.291597</v>
      </c>
      <c r="AB16" s="51">
        <f>SUM(AB10:AB14)</f>
        <v>4222.425206</v>
      </c>
    </row>
    <row r="18" spans="22:25" ht="12.75">
      <c r="V18" s="76" t="s">
        <v>22</v>
      </c>
      <c r="W18" s="76" t="s">
        <v>22</v>
      </c>
      <c r="Y18" s="76" t="s">
        <v>22</v>
      </c>
    </row>
    <row r="19" spans="23:26" ht="12.75">
      <c r="W19" s="75" t="s">
        <v>22</v>
      </c>
      <c r="X19" s="75" t="s">
        <v>22</v>
      </c>
      <c r="Y19" s="77" t="s">
        <v>22</v>
      </c>
      <c r="Z19" s="77" t="s">
        <v>22</v>
      </c>
    </row>
    <row r="20" spans="2:28" ht="20.25">
      <c r="B20" s="82" t="s">
        <v>24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2:28" ht="18">
      <c r="B21" s="83" t="s">
        <v>27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ht="13.5" thickBot="1"/>
    <row r="23" spans="2:28" ht="15.75" thickBot="1">
      <c r="B23" s="84" t="s">
        <v>0</v>
      </c>
      <c r="C23" s="86" t="s">
        <v>1</v>
      </c>
      <c r="D23" s="87"/>
      <c r="E23" s="86" t="s">
        <v>2</v>
      </c>
      <c r="F23" s="87"/>
      <c r="G23" s="86" t="s">
        <v>3</v>
      </c>
      <c r="H23" s="87"/>
      <c r="I23" s="86" t="s">
        <v>4</v>
      </c>
      <c r="J23" s="87"/>
      <c r="K23" s="86" t="s">
        <v>5</v>
      </c>
      <c r="L23" s="87"/>
      <c r="M23" s="86" t="s">
        <v>6</v>
      </c>
      <c r="N23" s="87"/>
      <c r="O23" s="86" t="s">
        <v>7</v>
      </c>
      <c r="P23" s="87"/>
      <c r="Q23" s="86" t="s">
        <v>8</v>
      </c>
      <c r="R23" s="87"/>
      <c r="S23" s="86" t="s">
        <v>9</v>
      </c>
      <c r="T23" s="87"/>
      <c r="U23" s="86" t="s">
        <v>10</v>
      </c>
      <c r="V23" s="87"/>
      <c r="W23" s="86" t="s">
        <v>11</v>
      </c>
      <c r="X23" s="87"/>
      <c r="Y23" s="86" t="s">
        <v>12</v>
      </c>
      <c r="Z23" s="87"/>
      <c r="AA23" s="88" t="s">
        <v>13</v>
      </c>
      <c r="AB23" s="89"/>
    </row>
    <row r="24" spans="2:28" ht="15.75" thickBot="1">
      <c r="B24" s="85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EDESUR!C9</f>
        <v>4.989777</v>
      </c>
      <c r="D25" s="52">
        <f>EDESUR!D9</f>
        <v>17.076822999999997</v>
      </c>
      <c r="E25" s="52">
        <f>EDESUR!E9</f>
        <v>5.121133</v>
      </c>
      <c r="F25" s="52">
        <f>EDESUR!F9</f>
        <v>17.047712999999998</v>
      </c>
      <c r="G25" s="52">
        <f>EDESUR!G9</f>
        <v>10.934516</v>
      </c>
      <c r="H25" s="52">
        <f>EDESUR!H9</f>
        <v>17.1</v>
      </c>
      <c r="I25" s="52">
        <f>EDESUR!I9</f>
        <v>10.132993</v>
      </c>
      <c r="J25" s="52">
        <f>EDESUR!J9</f>
        <v>22.506469000000006</v>
      </c>
      <c r="K25" s="52">
        <f>EDESUR!K9</f>
        <v>9.98048</v>
      </c>
      <c r="L25" s="52">
        <f>EDESUR!L9</f>
        <v>36.55538500000001</v>
      </c>
      <c r="M25" s="52">
        <f>EDESUR!M9</f>
        <v>5.313235</v>
      </c>
      <c r="N25" s="52">
        <f>EDESUR!N9</f>
        <v>-7.529626999999999</v>
      </c>
      <c r="O25" s="52">
        <f>EDESUR!O9</f>
        <v>5.14735</v>
      </c>
      <c r="P25" s="52">
        <f>EDESUR!P9</f>
        <v>17.43</v>
      </c>
      <c r="Q25" s="52">
        <f>EDESUR!Q9</f>
        <v>5.32</v>
      </c>
      <c r="R25" s="52">
        <f>EDESUR!R9</f>
        <v>17.21</v>
      </c>
      <c r="S25" s="52">
        <f>EDESUR!S9</f>
        <v>5.266713</v>
      </c>
      <c r="T25" s="52">
        <f>EDESUR!T9</f>
        <v>17.331416</v>
      </c>
      <c r="U25" s="52">
        <f>EDESUR!U9</f>
        <v>5.268958</v>
      </c>
      <c r="V25" s="52">
        <f>EDESUR!V9</f>
        <v>17.091292999999997</v>
      </c>
      <c r="W25" s="52">
        <f>EDESUR!W9</f>
        <v>5.288823</v>
      </c>
      <c r="X25" s="52">
        <f>EDESUR!X9</f>
        <v>17.308577</v>
      </c>
      <c r="Y25" s="52">
        <f>EDESUR!Y9</f>
        <v>5.271866</v>
      </c>
      <c r="Z25" s="52">
        <f>EDESUR!Z9</f>
        <v>17.264788999999997</v>
      </c>
      <c r="AA25" s="49">
        <f aca="true" t="shared" si="3" ref="AA25:AB29">+C25+E25+G25+I25+K25+M25+O25+Q25+S25+U25+W25+Y25</f>
        <v>78.035844</v>
      </c>
      <c r="AB25" s="43">
        <f t="shared" si="3"/>
        <v>206.39283800000004</v>
      </c>
    </row>
    <row r="26" spans="2:28" ht="15" thickBot="1">
      <c r="B26" s="4" t="s">
        <v>17</v>
      </c>
      <c r="C26" s="53">
        <f>EDESUR!C10</f>
        <v>232.43009597000008</v>
      </c>
      <c r="D26" s="53">
        <f>EDESUR!D10</f>
        <v>131.808807</v>
      </c>
      <c r="E26" s="53">
        <f>EDESUR!E10</f>
        <v>30.324229</v>
      </c>
      <c r="F26" s="53">
        <f>EDESUR!F10</f>
        <v>188.4880610000001</v>
      </c>
      <c r="G26" s="53">
        <f>EDESUR!G10</f>
        <v>30.310218</v>
      </c>
      <c r="H26" s="53">
        <f>EDESUR!H10</f>
        <v>116.1</v>
      </c>
      <c r="I26" s="53">
        <f>EDESUR!I10</f>
        <v>32.525428</v>
      </c>
      <c r="J26" s="53">
        <f>EDESUR!J10</f>
        <v>99.54290100000004</v>
      </c>
      <c r="K26" s="53">
        <f>EDESUR!K10</f>
        <v>30.330388</v>
      </c>
      <c r="L26" s="53">
        <f>EDESUR!L10</f>
        <v>133.52011699999994</v>
      </c>
      <c r="M26" s="53">
        <f>EDESUR!M10</f>
        <v>33.521697</v>
      </c>
      <c r="N26" s="53">
        <f>EDESUR!N10</f>
        <v>133.29244099999994</v>
      </c>
      <c r="O26" s="53">
        <f>EDESUR!O10</f>
        <v>34.330974</v>
      </c>
      <c r="P26" s="53">
        <f>EDESUR!P10</f>
        <v>133.83</v>
      </c>
      <c r="Q26" s="53">
        <f>EDESUR!Q10</f>
        <v>36.08</v>
      </c>
      <c r="R26" s="53">
        <f>EDESUR!R10</f>
        <v>133.24</v>
      </c>
      <c r="S26" s="53">
        <f>EDESUR!S10</f>
        <v>36.332788</v>
      </c>
      <c r="T26" s="53">
        <f>EDESUR!T10</f>
        <v>133.983606</v>
      </c>
      <c r="U26" s="53">
        <f>EDESUR!U10</f>
        <v>33.953356</v>
      </c>
      <c r="V26" s="53">
        <f>EDESUR!V10</f>
        <v>133.94436299999998</v>
      </c>
      <c r="W26" s="29">
        <f>EDESUR!W10</f>
        <v>33.66815</v>
      </c>
      <c r="X26" s="29">
        <f>EDESUR!X10</f>
        <v>134.05053400000003</v>
      </c>
      <c r="Y26" s="29">
        <f>EDESUR!Y10</f>
        <v>40.689317</v>
      </c>
      <c r="Z26" s="29">
        <f>EDESUR!Z10</f>
        <v>174.55061899999998</v>
      </c>
      <c r="AA26" s="49">
        <f t="shared" si="3"/>
        <v>604.4966409699999</v>
      </c>
      <c r="AB26" s="43">
        <f t="shared" si="3"/>
        <v>1646.3514490000002</v>
      </c>
    </row>
    <row r="27" spans="2:28" ht="15" thickBot="1">
      <c r="B27" s="4" t="s">
        <v>18</v>
      </c>
      <c r="C27" s="53">
        <f>EDESUR!C11</f>
        <v>88.755611</v>
      </c>
      <c r="D27" s="53">
        <f>EDESUR!D11</f>
        <v>321.29730200000006</v>
      </c>
      <c r="E27" s="53">
        <f>EDESUR!E11</f>
        <v>86.071409</v>
      </c>
      <c r="F27" s="53">
        <f>EDESUR!F11</f>
        <v>321.77125899999993</v>
      </c>
      <c r="G27" s="53">
        <f>EDESUR!G11</f>
        <v>87.852517</v>
      </c>
      <c r="H27" s="53">
        <f>EDESUR!H11</f>
        <v>316.29</v>
      </c>
      <c r="I27" s="53">
        <f>EDESUR!I11</f>
        <v>93.73753</v>
      </c>
      <c r="J27" s="53">
        <f>EDESUR!J11</f>
        <v>318.4292610000001</v>
      </c>
      <c r="K27" s="53">
        <f>EDESUR!K11</f>
        <v>90.479713</v>
      </c>
      <c r="L27" s="53">
        <f>EDESUR!L11</f>
        <v>323.772937</v>
      </c>
      <c r="M27" s="53">
        <f>EDESUR!M11</f>
        <v>101.620948</v>
      </c>
      <c r="N27" s="53">
        <f>EDESUR!N11</f>
        <v>335.148946</v>
      </c>
      <c r="O27" s="53">
        <f>EDESUR!O11</f>
        <v>106.269964</v>
      </c>
      <c r="P27" s="53">
        <f>EDESUR!P11</f>
        <v>340.75</v>
      </c>
      <c r="Q27" s="53">
        <f>EDESUR!Q11</f>
        <v>107.96</v>
      </c>
      <c r="R27" s="53">
        <f>EDESUR!R11</f>
        <v>343.25</v>
      </c>
      <c r="S27" s="53">
        <f>EDESUR!S11</f>
        <v>106.877314</v>
      </c>
      <c r="T27" s="53">
        <f>EDESUR!T11</f>
        <v>345.66019199999994</v>
      </c>
      <c r="U27" s="53">
        <f>EDESUR!U11</f>
        <v>105.204836</v>
      </c>
      <c r="V27" s="53">
        <f>EDESUR!V11</f>
        <v>349.36509400000006</v>
      </c>
      <c r="W27" s="29">
        <f>EDESUR!W11</f>
        <v>109.903055</v>
      </c>
      <c r="X27" s="29">
        <f>EDESUR!X11</f>
        <v>344.292017</v>
      </c>
      <c r="Y27" s="29">
        <f>EDESUR!Y11</f>
        <v>102.890501</v>
      </c>
      <c r="Z27" s="29">
        <f>EDESUR!Z11</f>
        <v>319.6098119999999</v>
      </c>
      <c r="AA27" s="49">
        <f t="shared" si="3"/>
        <v>1187.623398</v>
      </c>
      <c r="AB27" s="43">
        <f t="shared" si="3"/>
        <v>3979.6368199999997</v>
      </c>
    </row>
    <row r="28" spans="2:28" ht="15" thickBot="1">
      <c r="B28" s="4" t="s">
        <v>19</v>
      </c>
      <c r="C28" s="53">
        <f>EDESUR!C12</f>
        <v>38.840047</v>
      </c>
      <c r="D28" s="53">
        <f>EDESUR!D12</f>
        <v>110.79910700000005</v>
      </c>
      <c r="E28" s="53">
        <f>EDESUR!E12</f>
        <v>37.883933</v>
      </c>
      <c r="F28" s="53">
        <f>EDESUR!F12</f>
        <v>112.10967400000001</v>
      </c>
      <c r="G28" s="53">
        <f>EDESUR!G12</f>
        <v>38.602962</v>
      </c>
      <c r="H28" s="53">
        <f>EDESUR!H12</f>
        <v>113.78</v>
      </c>
      <c r="I28" s="53">
        <f>EDESUR!I12</f>
        <v>40.72047</v>
      </c>
      <c r="J28" s="53">
        <f>EDESUR!J12</f>
        <v>112.589498</v>
      </c>
      <c r="K28" s="53">
        <f>EDESUR!K12</f>
        <v>39.595944</v>
      </c>
      <c r="L28" s="53">
        <f>EDESUR!L12</f>
        <v>114.197995</v>
      </c>
      <c r="M28" s="53">
        <f>EDESUR!M12</f>
        <v>44.909371</v>
      </c>
      <c r="N28" s="53">
        <f>EDESUR!N12</f>
        <v>115.534864</v>
      </c>
      <c r="O28" s="53">
        <f>EDESUR!O12</f>
        <v>44.971722</v>
      </c>
      <c r="P28" s="53">
        <f>EDESUR!P12</f>
        <v>115.88</v>
      </c>
      <c r="Q28" s="53">
        <f>EDESUR!Q12</f>
        <v>46.91</v>
      </c>
      <c r="R28" s="53">
        <f>EDESUR!R12</f>
        <v>115.37</v>
      </c>
      <c r="S28" s="53">
        <f>EDESUR!S12</f>
        <v>46.029338</v>
      </c>
      <c r="T28" s="53">
        <f>EDESUR!T12</f>
        <v>118.011688</v>
      </c>
      <c r="U28" s="53">
        <f>EDESUR!U12</f>
        <v>45.459308</v>
      </c>
      <c r="V28" s="53">
        <f>EDESUR!V12</f>
        <v>118.74954500000003</v>
      </c>
      <c r="W28" s="29">
        <f>EDESUR!W12</f>
        <v>44.733894</v>
      </c>
      <c r="X28" s="29">
        <f>EDESUR!X12</f>
        <v>118.172686</v>
      </c>
      <c r="Y28" s="29">
        <f>EDESUR!Y12</f>
        <v>42.706955</v>
      </c>
      <c r="Z28" s="29">
        <f>EDESUR!Z12</f>
        <v>107.06129999999999</v>
      </c>
      <c r="AA28" s="49">
        <f t="shared" si="3"/>
        <v>511.363944</v>
      </c>
      <c r="AB28" s="43">
        <f t="shared" si="3"/>
        <v>1372.2563570000004</v>
      </c>
    </row>
    <row r="29" spans="2:28" ht="15" thickBot="1">
      <c r="B29" s="5" t="s">
        <v>20</v>
      </c>
      <c r="C29" s="54">
        <f>EDESUR!C13</f>
        <v>117.162599</v>
      </c>
      <c r="D29" s="54">
        <f>EDESUR!D13</f>
        <v>56.372086</v>
      </c>
      <c r="E29" s="54">
        <f>EDESUR!E13</f>
        <v>109.290813</v>
      </c>
      <c r="F29" s="54">
        <f>EDESUR!F13</f>
        <v>56.396189</v>
      </c>
      <c r="G29" s="54">
        <f>EDESUR!G13</f>
        <v>113.446701</v>
      </c>
      <c r="H29" s="54">
        <f>EDESUR!H13</f>
        <v>56.86</v>
      </c>
      <c r="I29" s="54">
        <f>EDESUR!I13</f>
        <v>116.508539</v>
      </c>
      <c r="J29" s="54">
        <f>EDESUR!J13</f>
        <v>57.011401000000006</v>
      </c>
      <c r="K29" s="54">
        <f>EDESUR!K13</f>
        <v>116.703411</v>
      </c>
      <c r="L29" s="54">
        <f>EDESUR!L13</f>
        <v>52.13435200000001</v>
      </c>
      <c r="M29" s="54">
        <f>EDESUR!M13</f>
        <v>129.971586</v>
      </c>
      <c r="N29" s="54">
        <f>EDESUR!N13</f>
        <v>49.77818299999999</v>
      </c>
      <c r="O29" s="54">
        <f>EDESUR!O13</f>
        <v>130.063636</v>
      </c>
      <c r="P29" s="54">
        <f>EDESUR!P13</f>
        <v>46.38</v>
      </c>
      <c r="Q29" s="54">
        <f>EDESUR!Q13</f>
        <v>136.17</v>
      </c>
      <c r="R29" s="54">
        <f>EDESUR!R13</f>
        <v>48.31</v>
      </c>
      <c r="S29" s="54">
        <f>EDESUR!S13</f>
        <v>138.118017</v>
      </c>
      <c r="T29" s="54">
        <f>EDESUR!T13</f>
        <v>48.758958999999976</v>
      </c>
      <c r="U29" s="54">
        <f>EDESUR!U13</f>
        <v>137.019777</v>
      </c>
      <c r="V29" s="54">
        <f>EDESUR!V13</f>
        <v>48.823415000000004</v>
      </c>
      <c r="W29" s="54">
        <f>EDESUR!W13</f>
        <v>130.687956</v>
      </c>
      <c r="X29" s="54">
        <f>EDESUR!X13</f>
        <v>52.771100999999994</v>
      </c>
      <c r="Y29" s="54">
        <f>EDESUR!Y13</f>
        <v>122.935046</v>
      </c>
      <c r="Z29" s="30">
        <f>EDESUR!Z13</f>
        <v>51.316304</v>
      </c>
      <c r="AA29" s="49">
        <f t="shared" si="3"/>
        <v>1498.0780809999999</v>
      </c>
      <c r="AB29" s="43">
        <f t="shared" si="3"/>
        <v>624.9119900000001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8" t="s">
        <v>22</v>
      </c>
      <c r="X30" s="58" t="s">
        <v>22</v>
      </c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482.1781299700001</v>
      </c>
      <c r="D31" s="51">
        <f>SUM(D25:D29)</f>
        <v>637.3541250000001</v>
      </c>
      <c r="E31" s="51">
        <f>SUM(E25:E29)</f>
        <v>268.69151700000003</v>
      </c>
      <c r="F31" s="51">
        <f>SUM(F25:F29)</f>
        <v>695.8128960000001</v>
      </c>
      <c r="G31" s="51">
        <f>SUM(G25:G29)</f>
        <v>281.146914</v>
      </c>
      <c r="H31" s="51">
        <f>SUM(H25:H30)</f>
        <v>620.13</v>
      </c>
      <c r="I31" s="51">
        <f>SUM(I25:I30)</f>
        <v>293.62496</v>
      </c>
      <c r="J31" s="51">
        <f>SUM(J25:J30)</f>
        <v>610.0795300000002</v>
      </c>
      <c r="K31" s="51">
        <f>SUM(K25:K30)</f>
        <v>287.089936</v>
      </c>
      <c r="L31" s="51">
        <f>SUM(L25:L30)</f>
        <v>660.180786</v>
      </c>
      <c r="M31" s="51">
        <f aca="true" t="shared" si="4" ref="M31:S31">SUM(M25:M29)</f>
        <v>315.336837</v>
      </c>
      <c r="N31" s="51">
        <f t="shared" si="4"/>
        <v>626.2248069999999</v>
      </c>
      <c r="O31" s="51">
        <f t="shared" si="4"/>
        <v>320.783646</v>
      </c>
      <c r="P31" s="51">
        <f t="shared" si="4"/>
        <v>654.27</v>
      </c>
      <c r="Q31" s="51">
        <f t="shared" si="4"/>
        <v>332.43999999999994</v>
      </c>
      <c r="R31" s="51">
        <f t="shared" si="4"/>
        <v>657.3800000000001</v>
      </c>
      <c r="S31" s="51">
        <f t="shared" si="4"/>
        <v>332.62417</v>
      </c>
      <c r="T31" s="51">
        <f>SUM(T25:T30)</f>
        <v>663.745861</v>
      </c>
      <c r="U31" s="59">
        <f>SUM(U25:U30)</f>
        <v>326.906235</v>
      </c>
      <c r="V31" s="51">
        <f aca="true" t="shared" si="5" ref="V31:AB31">SUM(V25:V29)</f>
        <v>667.97371</v>
      </c>
      <c r="W31" s="51">
        <f>SUM(W25:W29)</f>
        <v>324.281878</v>
      </c>
      <c r="X31" s="51">
        <f>SUM(X25:X29)</f>
        <v>666.5949150000001</v>
      </c>
      <c r="Y31" s="51">
        <f>SUM(Y25:Y29)</f>
        <v>314.493685</v>
      </c>
      <c r="Z31" s="51">
        <f>SUM(Z25:Z29)</f>
        <v>669.8028239999999</v>
      </c>
      <c r="AA31" s="51">
        <f t="shared" si="5"/>
        <v>3879.59790797</v>
      </c>
      <c r="AB31" s="51">
        <f t="shared" si="5"/>
        <v>7829.549454</v>
      </c>
    </row>
    <row r="33" spans="22:25" ht="12.75">
      <c r="V33" s="76" t="s">
        <v>22</v>
      </c>
      <c r="W33" s="76" t="s">
        <v>22</v>
      </c>
      <c r="Y33" s="76" t="s">
        <v>22</v>
      </c>
    </row>
    <row r="34" spans="23:26" ht="12.75">
      <c r="W34" s="75" t="s">
        <v>22</v>
      </c>
      <c r="X34" s="75" t="s">
        <v>22</v>
      </c>
      <c r="Y34" s="77" t="s">
        <v>22</v>
      </c>
      <c r="Z34" s="77" t="s">
        <v>22</v>
      </c>
    </row>
    <row r="36" spans="2:28" ht="20.25">
      <c r="B36" s="82" t="s">
        <v>25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2:28" ht="18">
      <c r="B37" s="83" t="s">
        <v>27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ht="13.5" thickBot="1"/>
    <row r="39" spans="2:28" ht="15.75" thickBot="1">
      <c r="B39" s="84" t="s">
        <v>0</v>
      </c>
      <c r="C39" s="86" t="s">
        <v>1</v>
      </c>
      <c r="D39" s="87"/>
      <c r="E39" s="86" t="s">
        <v>2</v>
      </c>
      <c r="F39" s="87"/>
      <c r="G39" s="86" t="s">
        <v>3</v>
      </c>
      <c r="H39" s="87"/>
      <c r="I39" s="86" t="s">
        <v>4</v>
      </c>
      <c r="J39" s="87"/>
      <c r="K39" s="86" t="s">
        <v>5</v>
      </c>
      <c r="L39" s="87"/>
      <c r="M39" s="86" t="s">
        <v>6</v>
      </c>
      <c r="N39" s="87"/>
      <c r="O39" s="86" t="s">
        <v>7</v>
      </c>
      <c r="P39" s="87"/>
      <c r="Q39" s="86" t="s">
        <v>8</v>
      </c>
      <c r="R39" s="87"/>
      <c r="S39" s="86" t="s">
        <v>9</v>
      </c>
      <c r="T39" s="87"/>
      <c r="U39" s="86" t="s">
        <v>10</v>
      </c>
      <c r="V39" s="87"/>
      <c r="W39" s="86" t="s">
        <v>11</v>
      </c>
      <c r="X39" s="87"/>
      <c r="Y39" s="86" t="s">
        <v>12</v>
      </c>
      <c r="Z39" s="87"/>
      <c r="AA39" s="88" t="s">
        <v>13</v>
      </c>
      <c r="AB39" s="89"/>
    </row>
    <row r="40" spans="2:28" ht="15.75" thickBot="1">
      <c r="B40" s="85"/>
      <c r="C40" s="21" t="s">
        <v>14</v>
      </c>
      <c r="D40" s="10" t="s">
        <v>15</v>
      </c>
      <c r="E40" s="9" t="s">
        <v>14</v>
      </c>
      <c r="F40" s="10" t="s">
        <v>15</v>
      </c>
      <c r="G40" s="9" t="s">
        <v>14</v>
      </c>
      <c r="H40" s="10" t="s">
        <v>15</v>
      </c>
      <c r="I40" s="9" t="s">
        <v>14</v>
      </c>
      <c r="J40" s="10" t="s">
        <v>15</v>
      </c>
      <c r="K40" s="9" t="s">
        <v>14</v>
      </c>
      <c r="L40" s="10" t="s">
        <v>15</v>
      </c>
      <c r="M40" s="9" t="s">
        <v>14</v>
      </c>
      <c r="N40" s="10" t="s">
        <v>15</v>
      </c>
      <c r="O40" s="9" t="s">
        <v>14</v>
      </c>
      <c r="P40" s="10" t="s">
        <v>15</v>
      </c>
      <c r="Q40" s="9" t="s">
        <v>14</v>
      </c>
      <c r="R40" s="10" t="s">
        <v>15</v>
      </c>
      <c r="S40" s="9" t="s">
        <v>14</v>
      </c>
      <c r="T40" s="10" t="s">
        <v>15</v>
      </c>
      <c r="U40" s="9" t="s">
        <v>14</v>
      </c>
      <c r="V40" s="10" t="s">
        <v>15</v>
      </c>
      <c r="W40" s="9" t="s">
        <v>14</v>
      </c>
      <c r="X40" s="10" t="s">
        <v>15</v>
      </c>
      <c r="Y40" s="9" t="s">
        <v>14</v>
      </c>
      <c r="Z40" s="10" t="s">
        <v>15</v>
      </c>
      <c r="AA40" s="11" t="s">
        <v>14</v>
      </c>
      <c r="AB40" s="12" t="s">
        <v>15</v>
      </c>
    </row>
    <row r="41" spans="2:28" ht="14.25">
      <c r="B41" s="13" t="s">
        <v>16</v>
      </c>
      <c r="C41" s="28">
        <f>EDEESTE!C9</f>
        <v>8.500906</v>
      </c>
      <c r="D41" s="63">
        <f>EDEESTE!D9</f>
        <v>17.21098</v>
      </c>
      <c r="E41" s="28">
        <f>EDEESTE!E9</f>
        <v>8.279688</v>
      </c>
      <c r="F41" s="63">
        <f>EDEESTE!F9</f>
        <v>16.97036</v>
      </c>
      <c r="G41" s="28">
        <f>EDEESTE!G9</f>
        <v>8.37457</v>
      </c>
      <c r="H41" s="63">
        <f>EDEESTE!H9</f>
        <v>16.941650000000003</v>
      </c>
      <c r="I41" s="28">
        <f>EDEESTE!I9</f>
        <v>8.17</v>
      </c>
      <c r="J41" s="63">
        <f>EDEESTE!J9</f>
        <v>16.96</v>
      </c>
      <c r="K41" s="28">
        <f>EDEESTE!K9</f>
        <v>8.23</v>
      </c>
      <c r="L41" s="63">
        <f>EDEESTE!L9</f>
        <v>16.93</v>
      </c>
      <c r="M41" s="28">
        <f>EDEESTE!M9</f>
        <v>8.5</v>
      </c>
      <c r="N41" s="63">
        <f>EDEESTE!N9</f>
        <v>17</v>
      </c>
      <c r="O41" s="28">
        <f>EDEESTE!O9</f>
        <v>8.49</v>
      </c>
      <c r="P41" s="63">
        <f>EDEESTE!P9</f>
        <v>16.98</v>
      </c>
      <c r="Q41" s="28">
        <f>EDEESTE!Q9</f>
        <v>8.18372</v>
      </c>
      <c r="R41" s="63">
        <f>EDEESTE!R9</f>
        <v>17.08879</v>
      </c>
      <c r="S41" s="28">
        <f>EDEESTE!S9</f>
        <v>8.611747</v>
      </c>
      <c r="T41" s="63">
        <f>EDEESTE!T9</f>
        <v>17.03064</v>
      </c>
      <c r="U41" s="28">
        <f>EDEESTE!U9</f>
        <v>8.33</v>
      </c>
      <c r="V41" s="63">
        <f>EDEESTE!V9</f>
        <v>16.94</v>
      </c>
      <c r="W41" s="28">
        <f>EDEESTE!W9</f>
        <v>8.317196</v>
      </c>
      <c r="X41" s="63">
        <f>EDEESTE!X9</f>
        <v>42.51906</v>
      </c>
      <c r="Y41" s="28">
        <f>EDEESTE!Y9</f>
        <v>8.668635</v>
      </c>
      <c r="Z41" s="63">
        <f>EDEESTE!Z9</f>
        <v>17.288700000000002</v>
      </c>
      <c r="AA41" s="47">
        <f aca="true" t="shared" si="6" ref="AA41:AB45">+C41+E41+G41+I41+K41+M41+O41+Q41+S41+U41+W41+Y41</f>
        <v>100.65646199999999</v>
      </c>
      <c r="AB41" s="32">
        <f t="shared" si="6"/>
        <v>229.86018</v>
      </c>
    </row>
    <row r="42" spans="2:28" ht="14.25">
      <c r="B42" s="14" t="s">
        <v>17</v>
      </c>
      <c r="C42" s="29">
        <f>EDEESTE!C10</f>
        <v>29.491615</v>
      </c>
      <c r="D42" s="64">
        <f>EDEESTE!D10</f>
        <v>80.24485999999997</v>
      </c>
      <c r="E42" s="29">
        <f>EDEESTE!E10</f>
        <v>30.801775</v>
      </c>
      <c r="F42" s="64">
        <f>EDEESTE!F10</f>
        <v>81.11247999999996</v>
      </c>
      <c r="G42" s="29">
        <f>EDEESTE!G10</f>
        <v>31.558796</v>
      </c>
      <c r="H42" s="64">
        <f>EDEESTE!H10</f>
        <v>80.50611999999997</v>
      </c>
      <c r="I42" s="29">
        <f>EDEESTE!I10</f>
        <v>31.9</v>
      </c>
      <c r="J42" s="64">
        <f>EDEESTE!J10</f>
        <v>80.47</v>
      </c>
      <c r="K42" s="29">
        <f>EDEESTE!K10</f>
        <v>31.19</v>
      </c>
      <c r="L42" s="64">
        <f>EDEESTE!L10</f>
        <v>82</v>
      </c>
      <c r="M42" s="29">
        <f>EDEESTE!M10</f>
        <v>34.2</v>
      </c>
      <c r="N42" s="64">
        <f>EDEESTE!N10</f>
        <v>80.64</v>
      </c>
      <c r="O42" s="29">
        <f>EDEESTE!O10</f>
        <v>33.65</v>
      </c>
      <c r="P42" s="64">
        <f>EDEESTE!P10</f>
        <v>79.6</v>
      </c>
      <c r="Q42" s="29">
        <f>EDEESTE!Q10</f>
        <v>32.175736</v>
      </c>
      <c r="R42" s="64">
        <f>EDEESTE!R10</f>
        <v>82.46941000000001</v>
      </c>
      <c r="S42" s="29">
        <f>EDEESTE!S10</f>
        <v>33.448811</v>
      </c>
      <c r="T42" s="64">
        <f>EDEESTE!T10</f>
        <v>97.85893999999999</v>
      </c>
      <c r="U42" s="29">
        <f>EDEESTE!U10</f>
        <v>32.18</v>
      </c>
      <c r="V42" s="64">
        <f>EDEESTE!V10</f>
        <v>80.23</v>
      </c>
      <c r="W42" s="29">
        <f>EDEESTE!W10</f>
        <v>31.835783</v>
      </c>
      <c r="X42" s="64">
        <f>EDEESTE!X10</f>
        <v>81.69099000000001</v>
      </c>
      <c r="Y42" s="29">
        <f>EDEESTE!Y10</f>
        <v>34.381868</v>
      </c>
      <c r="Z42" s="64">
        <f>EDEESTE!Z10</f>
        <v>80.28723000000001</v>
      </c>
      <c r="AA42" s="48">
        <f t="shared" si="6"/>
        <v>386.81438399999996</v>
      </c>
      <c r="AB42" s="37">
        <f t="shared" si="6"/>
        <v>987.11003</v>
      </c>
    </row>
    <row r="43" spans="2:28" ht="14.25">
      <c r="B43" s="14" t="s">
        <v>18</v>
      </c>
      <c r="C43" s="29">
        <f>EDEESTE!C11</f>
        <v>48.25576</v>
      </c>
      <c r="D43" s="64">
        <f>EDEESTE!D11</f>
        <v>182.50291000000007</v>
      </c>
      <c r="E43" s="29">
        <f>EDEESTE!E11</f>
        <v>45.124833</v>
      </c>
      <c r="F43" s="64">
        <f>EDEESTE!F11</f>
        <v>183.03973000000008</v>
      </c>
      <c r="G43" s="29">
        <f>EDEESTE!G11</f>
        <v>50.847806</v>
      </c>
      <c r="H43" s="64">
        <f>EDEESTE!H11</f>
        <v>183.44520000000006</v>
      </c>
      <c r="I43" s="29">
        <f>EDEESTE!I11</f>
        <v>50.07</v>
      </c>
      <c r="J43" s="64">
        <f>EDEESTE!J11</f>
        <v>181.81</v>
      </c>
      <c r="K43" s="29">
        <f>EDEESTE!K11</f>
        <v>51.67</v>
      </c>
      <c r="L43" s="64">
        <f>EDEESTE!L11</f>
        <v>182.68</v>
      </c>
      <c r="M43" s="29">
        <f>EDEESTE!M11</f>
        <v>54.95</v>
      </c>
      <c r="N43" s="64">
        <f>EDEESTE!N11</f>
        <v>180.45</v>
      </c>
      <c r="O43" s="29">
        <f>EDEESTE!O11</f>
        <v>54.37</v>
      </c>
      <c r="P43" s="64">
        <f>EDEESTE!P11</f>
        <v>181.05</v>
      </c>
      <c r="Q43" s="29">
        <f>EDEESTE!Q11</f>
        <v>54.709034</v>
      </c>
      <c r="R43" s="64">
        <f>EDEESTE!R11</f>
        <v>183.50902</v>
      </c>
      <c r="S43" s="29">
        <f>EDEESTE!S11</f>
        <v>49.638596</v>
      </c>
      <c r="T43" s="64">
        <f>EDEESTE!T11</f>
        <v>182.63159000000007</v>
      </c>
      <c r="U43" s="29">
        <f>EDEESTE!U11</f>
        <v>54.9</v>
      </c>
      <c r="V43" s="64">
        <f>EDEESTE!V11</f>
        <v>184.22</v>
      </c>
      <c r="W43" s="29">
        <f>EDEESTE!W11</f>
        <v>54.103905</v>
      </c>
      <c r="X43" s="64">
        <f>EDEESTE!X11</f>
        <v>188.15013000000002</v>
      </c>
      <c r="Y43" s="29">
        <f>EDEESTE!Y11</f>
        <v>51.419801</v>
      </c>
      <c r="Z43" s="64">
        <f>EDEESTE!Z11</f>
        <v>188.09986999999998</v>
      </c>
      <c r="AA43" s="48">
        <f t="shared" si="6"/>
        <v>620.059735</v>
      </c>
      <c r="AB43" s="37">
        <f t="shared" si="6"/>
        <v>2201.58845</v>
      </c>
    </row>
    <row r="44" spans="2:28" ht="14.25">
      <c r="B44" s="14" t="s">
        <v>19</v>
      </c>
      <c r="C44" s="29">
        <f>EDEESTE!C12</f>
        <v>21.049389</v>
      </c>
      <c r="D44" s="64">
        <f>EDEESTE!D12</f>
        <v>1.3711400000000002</v>
      </c>
      <c r="E44" s="29">
        <f>EDEESTE!E12</f>
        <v>19.969949</v>
      </c>
      <c r="F44" s="64">
        <f>EDEESTE!F12</f>
        <v>1.27797</v>
      </c>
      <c r="G44" s="29">
        <f>EDEESTE!G12</f>
        <v>19.686442</v>
      </c>
      <c r="H44" s="64">
        <f>EDEESTE!H12</f>
        <v>1.4428</v>
      </c>
      <c r="I44" s="29">
        <f>EDEESTE!I12</f>
        <v>21.4</v>
      </c>
      <c r="J44" s="64">
        <f>EDEESTE!J12</f>
        <v>1.27</v>
      </c>
      <c r="K44" s="29">
        <f>EDEESTE!K12</f>
        <v>21.22</v>
      </c>
      <c r="L44" s="64">
        <f>EDEESTE!L12</f>
        <v>1.28</v>
      </c>
      <c r="M44" s="29">
        <f>EDEESTE!M12</f>
        <v>23.23</v>
      </c>
      <c r="N44" s="64">
        <f>EDEESTE!N12</f>
        <v>1.28</v>
      </c>
      <c r="O44" s="29">
        <f>EDEESTE!O12</f>
        <v>22.85</v>
      </c>
      <c r="P44" s="64">
        <f>EDEESTE!P12</f>
        <v>1.22</v>
      </c>
      <c r="Q44" s="29">
        <f>EDEESTE!Q12</f>
        <v>23.455005</v>
      </c>
      <c r="R44" s="64">
        <f>EDEESTE!R12</f>
        <v>0.7582900000000002</v>
      </c>
      <c r="S44" s="29">
        <f>EDEESTE!S12</f>
        <v>22.570364</v>
      </c>
      <c r="T44" s="64">
        <f>EDEESTE!T12</f>
        <v>0.5554199999999999</v>
      </c>
      <c r="U44" s="29">
        <f>EDEESTE!U12</f>
        <v>20.85</v>
      </c>
      <c r="V44" s="64">
        <f>EDEESTE!V12</f>
        <v>0.56</v>
      </c>
      <c r="W44" s="29">
        <f>EDEESTE!W12</f>
        <v>21.34891</v>
      </c>
      <c r="X44" s="64">
        <f>EDEESTE!X12</f>
        <v>0.92401</v>
      </c>
      <c r="Y44" s="29">
        <f>EDEESTE!Y12</f>
        <v>20.948807</v>
      </c>
      <c r="Z44" s="64">
        <f>EDEESTE!Z12</f>
        <v>0.90677</v>
      </c>
      <c r="AA44" s="48">
        <f t="shared" si="6"/>
        <v>258.578866</v>
      </c>
      <c r="AB44" s="18">
        <f t="shared" si="6"/>
        <v>12.846400000000001</v>
      </c>
    </row>
    <row r="45" spans="2:28" ht="15" thickBot="1">
      <c r="B45" s="15" t="s">
        <v>20</v>
      </c>
      <c r="C45" s="30">
        <f>EDEESTE!C13</f>
        <v>84.847245</v>
      </c>
      <c r="D45" s="65">
        <f>EDEESTE!D13</f>
        <v>0</v>
      </c>
      <c r="E45" s="30">
        <f>EDEESTE!E13</f>
        <v>78.577873</v>
      </c>
      <c r="F45" s="65">
        <f>EDEESTE!F13</f>
        <v>0</v>
      </c>
      <c r="G45" s="30">
        <f>EDEESTE!G13</f>
        <v>77.860531</v>
      </c>
      <c r="H45" s="65">
        <f>EDEESTE!H13</f>
        <v>0</v>
      </c>
      <c r="I45" s="30">
        <f>EDEESTE!I13</f>
        <v>85.57</v>
      </c>
      <c r="J45" s="65">
        <f>EDEESTE!J13</f>
        <v>0</v>
      </c>
      <c r="K45" s="30">
        <f>EDEESTE!K13</f>
        <v>86.23</v>
      </c>
      <c r="L45" s="65">
        <f>EDEESTE!L13</f>
        <v>0</v>
      </c>
      <c r="M45" s="30">
        <f>EDEESTE!M13</f>
        <v>94.7</v>
      </c>
      <c r="N45" s="65">
        <f>EDEESTE!N13</f>
        <v>0</v>
      </c>
      <c r="O45" s="30">
        <f>EDEESTE!O13</f>
        <v>95.85</v>
      </c>
      <c r="P45" s="65">
        <f>EDEESTE!P13</f>
        <v>0</v>
      </c>
      <c r="Q45" s="30">
        <f>EDEESTE!Q13</f>
        <v>101.324921</v>
      </c>
      <c r="R45" s="65">
        <f>EDEESTE!R13</f>
        <v>0</v>
      </c>
      <c r="S45" s="30">
        <f>EDEESTE!S13</f>
        <v>100.920651</v>
      </c>
      <c r="T45" s="65">
        <f>EDEESTE!T13</f>
        <v>0</v>
      </c>
      <c r="U45" s="30">
        <f>EDEESTE!U13</f>
        <v>91.15</v>
      </c>
      <c r="V45" s="65">
        <f>EDEESTE!V13</f>
        <v>0</v>
      </c>
      <c r="W45" s="30">
        <f>EDEESTE!W13</f>
        <v>91.890485</v>
      </c>
      <c r="X45" s="65">
        <f>EDEESTE!X13</f>
        <v>0</v>
      </c>
      <c r="Y45" s="30">
        <f>EDEESTE!Y13</f>
        <v>88.858185</v>
      </c>
      <c r="Z45" s="65">
        <f>EDEESTE!Z13</f>
        <v>0</v>
      </c>
      <c r="AA45" s="49">
        <f t="shared" si="6"/>
        <v>1077.779891</v>
      </c>
      <c r="AB45" s="43">
        <f t="shared" si="6"/>
        <v>0</v>
      </c>
    </row>
    <row r="46" spans="2:28" ht="15" thickBot="1">
      <c r="B46" s="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8" t="s">
        <v>22</v>
      </c>
      <c r="X46" s="58" t="s">
        <v>22</v>
      </c>
      <c r="Y46" s="50"/>
      <c r="Z46" s="50"/>
      <c r="AA46" s="50"/>
      <c r="AB46" s="50"/>
    </row>
    <row r="47" spans="2:28" ht="15.75" thickBot="1">
      <c r="B47" s="7" t="s">
        <v>21</v>
      </c>
      <c r="C47" s="51">
        <f>SUM(C41:C46)</f>
        <v>192.144915</v>
      </c>
      <c r="D47" s="51">
        <f>SUM(D41:D45)</f>
        <v>281.32989000000003</v>
      </c>
      <c r="E47" s="51">
        <f>SUM(E41:E45)</f>
        <v>182.754118</v>
      </c>
      <c r="F47" s="51">
        <f>SUM(F41:F45)</f>
        <v>282.40054000000003</v>
      </c>
      <c r="G47" s="51">
        <f>SUM(G41:G45)</f>
        <v>188.328145</v>
      </c>
      <c r="H47" s="51">
        <f>SUM(H41:H45)</f>
        <v>282.33576999999997</v>
      </c>
      <c r="I47" s="51">
        <f>SUM(I41:I46)</f>
        <v>197.10999999999999</v>
      </c>
      <c r="J47" s="51">
        <f>SUM(J41:J46)</f>
        <v>280.51</v>
      </c>
      <c r="K47" s="51">
        <f>SUM(K41:K45)</f>
        <v>198.54000000000002</v>
      </c>
      <c r="L47" s="51">
        <f>SUM(L41:L45)</f>
        <v>282.89</v>
      </c>
      <c r="M47" s="51">
        <f>SUM(M41:M45)</f>
        <v>215.58</v>
      </c>
      <c r="N47" s="51">
        <f>SUM(N41:N45)</f>
        <v>279.36999999999995</v>
      </c>
      <c r="O47" s="51">
        <f>SUM(O41:O46)</f>
        <v>215.20999999999998</v>
      </c>
      <c r="P47" s="51">
        <f>SUM(P41:P46)</f>
        <v>278.85</v>
      </c>
      <c r="Q47" s="51">
        <f>SUM(Q41:Q46)</f>
        <v>219.848416</v>
      </c>
      <c r="R47" s="51">
        <f aca="true" t="shared" si="7" ref="R47:X47">SUM(R41:R45)</f>
        <v>283.82551</v>
      </c>
      <c r="S47" s="51">
        <f t="shared" si="7"/>
        <v>215.190169</v>
      </c>
      <c r="T47" s="51">
        <f t="shared" si="7"/>
        <v>298.0765900000001</v>
      </c>
      <c r="U47" s="51">
        <f t="shared" si="7"/>
        <v>207.41</v>
      </c>
      <c r="V47" s="51">
        <f t="shared" si="7"/>
        <v>281.95</v>
      </c>
      <c r="W47" s="51">
        <f t="shared" si="7"/>
        <v>207.49627900000002</v>
      </c>
      <c r="X47" s="51">
        <f t="shared" si="7"/>
        <v>313.28419</v>
      </c>
      <c r="Y47" s="51">
        <f>SUM(Y41:Y45)</f>
        <v>204.277296</v>
      </c>
      <c r="Z47" s="51">
        <f>SUM(Z41:Z45)</f>
        <v>286.58257</v>
      </c>
      <c r="AA47" s="51">
        <f>SUM(AA41:AA46)</f>
        <v>2443.889338</v>
      </c>
      <c r="AB47" s="51">
        <f>SUM(AB41:AB46)</f>
        <v>3431.40506</v>
      </c>
    </row>
    <row r="48" spans="27:28" ht="12.75">
      <c r="AA48" s="72" t="s">
        <v>22</v>
      </c>
      <c r="AB48" s="72" t="s">
        <v>22</v>
      </c>
    </row>
    <row r="51" spans="22:25" ht="12.75">
      <c r="V51" s="76"/>
      <c r="W51" s="76"/>
      <c r="Y51" s="76"/>
    </row>
    <row r="52" spans="22:26" ht="12.75">
      <c r="V52" s="78"/>
      <c r="W52" s="75"/>
      <c r="X52" s="75"/>
      <c r="Y52" s="77"/>
      <c r="Z52" s="77"/>
    </row>
  </sheetData>
  <sheetProtection/>
  <mergeCells count="48"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Q39:R39"/>
    <mergeCell ref="O23:P23"/>
    <mergeCell ref="Q23:R23"/>
    <mergeCell ref="U39:V39"/>
    <mergeCell ref="W39:X39"/>
    <mergeCell ref="Y39:Z39"/>
    <mergeCell ref="AA39:AB39"/>
    <mergeCell ref="B36:AB36"/>
    <mergeCell ref="B37:AB37"/>
    <mergeCell ref="B39:B40"/>
    <mergeCell ref="C39:D39"/>
    <mergeCell ref="E39:F39"/>
    <mergeCell ref="O39:P39"/>
    <mergeCell ref="G23:H23"/>
    <mergeCell ref="I23:J23"/>
    <mergeCell ref="K23:L23"/>
    <mergeCell ref="M23:N23"/>
    <mergeCell ref="S39:T39"/>
    <mergeCell ref="E23:F23"/>
    <mergeCell ref="G39:H39"/>
    <mergeCell ref="I39:J39"/>
    <mergeCell ref="K39:L39"/>
    <mergeCell ref="M39:N39"/>
    <mergeCell ref="B5:AB5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2018-02-14T16:24:51Z</dcterms:modified>
  <cp:category/>
  <cp:version/>
  <cp:contentType/>
  <cp:contentStatus/>
</cp:coreProperties>
</file>