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rodriguez\Desktop\Presupuesto\Ejecuciones\2017\"/>
    </mc:Choice>
  </mc:AlternateContent>
  <bookViews>
    <workbookView xWindow="240" yWindow="105" windowWidth="20115" windowHeight="7245" tabRatio="943" firstSheet="17" activeTab="23"/>
  </bookViews>
  <sheets>
    <sheet name="GASTOS ENERO 2017" sheetId="25" r:id="rId1"/>
    <sheet name="INGRESOS ENERO 2017" sheetId="26" r:id="rId2"/>
    <sheet name="GASTOS FEBRERO 2017" sheetId="33" r:id="rId3"/>
    <sheet name="INGRESOS FEBRERO 2017" sheetId="28" r:id="rId4"/>
    <sheet name="GASTOS MARZO 2017" sheetId="34" r:id="rId5"/>
    <sheet name="INGRESOS MARZO 2017" sheetId="30" r:id="rId6"/>
    <sheet name="GASTOS ABRIL 2017" sheetId="39" r:id="rId7"/>
    <sheet name="INGRESOS ABRIL 2017" sheetId="40" r:id="rId8"/>
    <sheet name="GASTOS MAYO 2017" sheetId="41" r:id="rId9"/>
    <sheet name="INGRESOS MAYO 2017" sheetId="42" r:id="rId10"/>
    <sheet name="GASTO JUNIO 2017" sheetId="43" r:id="rId11"/>
    <sheet name="INGRESOS JUNIO 2017" sheetId="44" r:id="rId12"/>
    <sheet name="GASTOS JULIO 2017" sheetId="45" r:id="rId13"/>
    <sheet name="INGRESOS JULIO 2017" sheetId="46" r:id="rId14"/>
    <sheet name="GASTOS AGOSTO 2017" sheetId="50" r:id="rId15"/>
    <sheet name="INGRESOS AGOSTO 2017" sheetId="54" r:id="rId16"/>
    <sheet name="GASTOS SEPTIEMBRE 2017" sheetId="51" r:id="rId17"/>
    <sheet name="INGRESOS SEPTIEMBRE 2017" sheetId="55" r:id="rId18"/>
    <sheet name="GASTOS OCTUBRE 2017" sheetId="52" r:id="rId19"/>
    <sheet name="INGRESOS OCTUBRE 2017" sheetId="56" r:id="rId20"/>
    <sheet name="GASTOS NOVIEMBRE 2017" sheetId="53" r:id="rId21"/>
    <sheet name="INGRESOS NOVIEMBRE 2017" sheetId="57" r:id="rId22"/>
    <sheet name="GASTOS DICIEMBRE 2017" sheetId="58" r:id="rId23"/>
    <sheet name="INGRESOS DICIEMBRE 2017" sheetId="59" r:id="rId24"/>
  </sheets>
  <calcPr calcId="171027"/>
</workbook>
</file>

<file path=xl/calcChain.xml><?xml version="1.0" encoding="utf-8"?>
<calcChain xmlns="http://schemas.openxmlformats.org/spreadsheetml/2006/main">
  <c r="F50" i="59" l="1"/>
  <c r="G200" i="58"/>
  <c r="G189" i="58"/>
  <c r="G174" i="58"/>
  <c r="G153" i="58"/>
  <c r="I158" i="58"/>
  <c r="I159" i="58"/>
  <c r="I160" i="58"/>
  <c r="I161" i="58"/>
  <c r="I162" i="58"/>
  <c r="I163" i="58"/>
  <c r="I164" i="58"/>
  <c r="I165" i="58"/>
  <c r="I166" i="58"/>
  <c r="I167" i="58"/>
  <c r="I168" i="58"/>
  <c r="I169" i="58"/>
  <c r="I170" i="58"/>
  <c r="I171" i="58"/>
  <c r="I172" i="58"/>
  <c r="I173" i="58"/>
  <c r="I156" i="58"/>
  <c r="I146" i="58"/>
  <c r="I126" i="58"/>
  <c r="I127" i="58"/>
  <c r="I128" i="58"/>
  <c r="I129" i="58"/>
  <c r="I130" i="58"/>
  <c r="I131" i="58"/>
  <c r="I132" i="58"/>
  <c r="I133" i="58"/>
  <c r="I134" i="58"/>
  <c r="I135" i="58"/>
  <c r="I136" i="58"/>
  <c r="I137" i="58"/>
  <c r="I138" i="58"/>
  <c r="I139" i="58"/>
  <c r="I140" i="58"/>
  <c r="I141" i="58"/>
  <c r="I142" i="58"/>
  <c r="I143" i="58"/>
  <c r="I144" i="58"/>
  <c r="I145" i="58"/>
  <c r="I147" i="58"/>
  <c r="I148" i="58"/>
  <c r="I149" i="58"/>
  <c r="I150" i="58"/>
  <c r="I151" i="58"/>
  <c r="I152" i="58"/>
  <c r="I124" i="58"/>
  <c r="I125" i="58"/>
  <c r="I106" i="58"/>
  <c r="I107" i="58"/>
  <c r="I108" i="58"/>
  <c r="I109" i="58"/>
  <c r="I110" i="58"/>
  <c r="I111" i="58"/>
  <c r="I112" i="58"/>
  <c r="I113" i="58"/>
  <c r="I114" i="58"/>
  <c r="I115" i="58"/>
  <c r="I116" i="58"/>
  <c r="I117" i="58"/>
  <c r="I118" i="58"/>
  <c r="I119" i="58"/>
  <c r="H99" i="58"/>
  <c r="G99" i="58"/>
  <c r="I84" i="58"/>
  <c r="I85" i="58"/>
  <c r="I86" i="58"/>
  <c r="I87" i="58"/>
  <c r="I88" i="58"/>
  <c r="I89" i="58"/>
  <c r="I90" i="58"/>
  <c r="I91" i="58"/>
  <c r="I92" i="58"/>
  <c r="I93" i="58"/>
  <c r="I94" i="58"/>
  <c r="I95" i="58"/>
  <c r="I96" i="58"/>
  <c r="I97" i="58"/>
  <c r="I98" i="58"/>
  <c r="H79" i="58"/>
  <c r="G79" i="58"/>
  <c r="I55" i="58"/>
  <c r="I56" i="58"/>
  <c r="I57" i="58"/>
  <c r="I58" i="58"/>
  <c r="I59" i="58"/>
  <c r="I60" i="58"/>
  <c r="I61" i="58"/>
  <c r="I62" i="58"/>
  <c r="I63" i="58"/>
  <c r="I64" i="58"/>
  <c r="I65" i="58"/>
  <c r="I66" i="58"/>
  <c r="I67" i="58"/>
  <c r="I68" i="58"/>
  <c r="I69" i="58"/>
  <c r="I70" i="58"/>
  <c r="I71" i="58"/>
  <c r="I72" i="58"/>
  <c r="I73" i="58"/>
  <c r="I74" i="58"/>
  <c r="I75" i="58"/>
  <c r="I76" i="58"/>
  <c r="I77" i="58"/>
  <c r="I78" i="58"/>
  <c r="H52" i="58"/>
  <c r="G52" i="58"/>
  <c r="I22" i="58"/>
  <c r="I23" i="58"/>
  <c r="I24" i="58"/>
  <c r="I25" i="58"/>
  <c r="I26" i="58"/>
  <c r="I27" i="58"/>
  <c r="I28" i="58"/>
  <c r="I29" i="58"/>
  <c r="I30" i="58"/>
  <c r="I31" i="58"/>
  <c r="I32" i="58"/>
  <c r="I33" i="58"/>
  <c r="I34" i="58"/>
  <c r="I35" i="58"/>
  <c r="I36" i="58"/>
  <c r="I37" i="58"/>
  <c r="I38" i="58"/>
  <c r="I39" i="58"/>
  <c r="I40" i="58"/>
  <c r="I41" i="58"/>
  <c r="I42" i="58"/>
  <c r="I43" i="58"/>
  <c r="I44" i="58"/>
  <c r="I45" i="58"/>
  <c r="I46" i="58"/>
  <c r="I47" i="58"/>
  <c r="I48" i="58"/>
  <c r="I49" i="58"/>
  <c r="I50" i="58"/>
  <c r="I51" i="58"/>
  <c r="G18" i="58"/>
  <c r="H214" i="50" l="1"/>
  <c r="F51" i="59" l="1"/>
  <c r="F53" i="59"/>
  <c r="F54" i="59" s="1"/>
  <c r="F47" i="59"/>
  <c r="F37" i="59"/>
  <c r="F35" i="59"/>
  <c r="F39" i="59" s="1"/>
  <c r="F40" i="59" s="1"/>
  <c r="F23" i="59"/>
  <c r="I212" i="58"/>
  <c r="H211" i="58"/>
  <c r="G211" i="58"/>
  <c r="I210" i="58"/>
  <c r="I209" i="58"/>
  <c r="I208" i="58"/>
  <c r="I207" i="58"/>
  <c r="I206" i="58"/>
  <c r="I204" i="58"/>
  <c r="I203" i="58"/>
  <c r="I201" i="58"/>
  <c r="H200" i="58"/>
  <c r="I199" i="58"/>
  <c r="I198" i="58"/>
  <c r="I197" i="58"/>
  <c r="I196" i="58"/>
  <c r="I194" i="58"/>
  <c r="I193" i="58"/>
  <c r="I191" i="58"/>
  <c r="I190" i="58"/>
  <c r="H189" i="58"/>
  <c r="I189" i="58"/>
  <c r="I188" i="58"/>
  <c r="I187" i="58"/>
  <c r="I186" i="58"/>
  <c r="I185" i="58"/>
  <c r="I184" i="58"/>
  <c r="I183" i="58"/>
  <c r="I182" i="58"/>
  <c r="I181" i="58"/>
  <c r="I180" i="58"/>
  <c r="I179" i="58"/>
  <c r="I178" i="58"/>
  <c r="I177" i="58"/>
  <c r="I176" i="58"/>
  <c r="I175" i="58"/>
  <c r="H174" i="58"/>
  <c r="I157" i="58"/>
  <c r="I155" i="58"/>
  <c r="I154" i="58"/>
  <c r="H153" i="58"/>
  <c r="I123" i="58"/>
  <c r="I122" i="58"/>
  <c r="I121" i="58"/>
  <c r="H120" i="58"/>
  <c r="G120" i="58"/>
  <c r="I120" i="58" s="1"/>
  <c r="I105" i="58"/>
  <c r="I103" i="58"/>
  <c r="I102" i="58"/>
  <c r="I100" i="58"/>
  <c r="I83" i="58"/>
  <c r="I82" i="58"/>
  <c r="I81" i="58"/>
  <c r="I80" i="58"/>
  <c r="I54" i="58"/>
  <c r="I53" i="58"/>
  <c r="I52" i="58"/>
  <c r="I21" i="58"/>
  <c r="I20" i="58"/>
  <c r="I19" i="58"/>
  <c r="I17" i="58"/>
  <c r="I16" i="58"/>
  <c r="I15" i="58"/>
  <c r="I14" i="58"/>
  <c r="I13" i="58"/>
  <c r="I12" i="58"/>
  <c r="I11" i="58"/>
  <c r="I10" i="58"/>
  <c r="I9" i="58"/>
  <c r="I8" i="58"/>
  <c r="I7" i="58"/>
  <c r="I6" i="58"/>
  <c r="I211" i="58" l="1"/>
  <c r="H18" i="58"/>
  <c r="I18" i="58" s="1"/>
  <c r="I99" i="58"/>
  <c r="I153" i="58"/>
  <c r="H192" i="58"/>
  <c r="G192" i="58"/>
  <c r="H101" i="58"/>
  <c r="I79" i="58"/>
  <c r="G101" i="58"/>
  <c r="I200" i="58"/>
  <c r="I174" i="58"/>
  <c r="F51" i="57"/>
  <c r="F47" i="57"/>
  <c r="F50" i="57" s="1"/>
  <c r="F53" i="57" s="1"/>
  <c r="F54" i="57" s="1"/>
  <c r="F37" i="57"/>
  <c r="F35" i="57"/>
  <c r="F39" i="57" s="1"/>
  <c r="F23" i="57"/>
  <c r="I197" i="53"/>
  <c r="I184" i="53"/>
  <c r="F51" i="56"/>
  <c r="F47" i="56"/>
  <c r="F50" i="56" s="1"/>
  <c r="F53" i="56" s="1"/>
  <c r="F37" i="56"/>
  <c r="F35" i="56"/>
  <c r="F39" i="56" s="1"/>
  <c r="F23" i="56"/>
  <c r="I106" i="52"/>
  <c r="I107" i="52"/>
  <c r="I108" i="52"/>
  <c r="F51" i="55"/>
  <c r="F47" i="55"/>
  <c r="F50" i="55" s="1"/>
  <c r="F53" i="55" s="1"/>
  <c r="F37" i="55"/>
  <c r="F35" i="55"/>
  <c r="F39" i="55" s="1"/>
  <c r="F40" i="55" s="1"/>
  <c r="F23" i="55"/>
  <c r="F23" i="54"/>
  <c r="F51" i="54"/>
  <c r="F47" i="54"/>
  <c r="F50" i="54" s="1"/>
  <c r="F53" i="54" s="1"/>
  <c r="F54" i="54" s="1"/>
  <c r="F37" i="54"/>
  <c r="F35" i="54"/>
  <c r="F39" i="54" s="1"/>
  <c r="I106" i="50"/>
  <c r="I107" i="50"/>
  <c r="I108" i="50"/>
  <c r="G202" i="58" l="1"/>
  <c r="G213" i="58" s="1"/>
  <c r="H202" i="58"/>
  <c r="H213" i="58" s="1"/>
  <c r="I192" i="58"/>
  <c r="I101" i="58"/>
  <c r="F40" i="57"/>
  <c r="F40" i="56"/>
  <c r="F54" i="56"/>
  <c r="F54" i="55"/>
  <c r="F40" i="54"/>
  <c r="I211" i="53"/>
  <c r="H210" i="53"/>
  <c r="G210" i="53"/>
  <c r="I209" i="53"/>
  <c r="I208" i="53"/>
  <c r="I207" i="53"/>
  <c r="I206" i="53"/>
  <c r="I205" i="53"/>
  <c r="I203" i="53"/>
  <c r="I202" i="53"/>
  <c r="I200" i="53"/>
  <c r="H199" i="53"/>
  <c r="G199" i="53"/>
  <c r="I198" i="53"/>
  <c r="I196" i="53"/>
  <c r="I195" i="53"/>
  <c r="I194" i="53"/>
  <c r="I192" i="53"/>
  <c r="I191" i="53"/>
  <c r="I189" i="53"/>
  <c r="I188" i="53"/>
  <c r="H187" i="53"/>
  <c r="G187" i="53"/>
  <c r="I186" i="53"/>
  <c r="I185" i="53"/>
  <c r="I183" i="53"/>
  <c r="I182" i="53"/>
  <c r="I181" i="53"/>
  <c r="I180" i="53"/>
  <c r="I179" i="53"/>
  <c r="I178" i="53"/>
  <c r="I177" i="53"/>
  <c r="I176" i="53"/>
  <c r="I175" i="53"/>
  <c r="I174" i="53"/>
  <c r="I173" i="53"/>
  <c r="I172" i="53"/>
  <c r="H171" i="53"/>
  <c r="G171" i="53"/>
  <c r="I170" i="53"/>
  <c r="I169" i="53"/>
  <c r="I168" i="53"/>
  <c r="I167" i="53"/>
  <c r="I166" i="53"/>
  <c r="I165" i="53"/>
  <c r="I163" i="53"/>
  <c r="I160" i="53"/>
  <c r="I159" i="53"/>
  <c r="I158" i="53"/>
  <c r="I156" i="53"/>
  <c r="I154" i="53"/>
  <c r="I152" i="53"/>
  <c r="I151" i="53"/>
  <c r="H150" i="53"/>
  <c r="G150" i="53"/>
  <c r="I149" i="53"/>
  <c r="I148" i="53"/>
  <c r="I147" i="53"/>
  <c r="I146" i="53"/>
  <c r="I145" i="53"/>
  <c r="I144" i="53"/>
  <c r="I143" i="53"/>
  <c r="I142" i="53"/>
  <c r="I141" i="53"/>
  <c r="I140" i="53"/>
  <c r="I139" i="53"/>
  <c r="I138" i="53"/>
  <c r="I137" i="53"/>
  <c r="I136" i="53"/>
  <c r="I135" i="53"/>
  <c r="I134" i="53"/>
  <c r="I133" i="53"/>
  <c r="I132" i="53"/>
  <c r="I131" i="53"/>
  <c r="I130" i="53"/>
  <c r="I129" i="53"/>
  <c r="I128" i="53"/>
  <c r="I127" i="53"/>
  <c r="I126" i="53"/>
  <c r="I125" i="53"/>
  <c r="I124" i="53"/>
  <c r="I122" i="53"/>
  <c r="I121" i="53"/>
  <c r="I120" i="53"/>
  <c r="I119" i="53"/>
  <c r="I118" i="53"/>
  <c r="H117" i="53"/>
  <c r="G117" i="53"/>
  <c r="I116" i="53"/>
  <c r="I115" i="53"/>
  <c r="I114" i="53"/>
  <c r="I113" i="53"/>
  <c r="I112" i="53"/>
  <c r="I111" i="53"/>
  <c r="I110" i="53"/>
  <c r="I109" i="53"/>
  <c r="I108" i="53"/>
  <c r="I107" i="53"/>
  <c r="I106" i="53"/>
  <c r="I102" i="53"/>
  <c r="I100" i="53"/>
  <c r="I99" i="53"/>
  <c r="I97" i="53"/>
  <c r="H96" i="53"/>
  <c r="G96" i="53"/>
  <c r="I95" i="53"/>
  <c r="I94" i="53"/>
  <c r="I93" i="53"/>
  <c r="I92" i="53"/>
  <c r="I91" i="53"/>
  <c r="I90" i="53"/>
  <c r="I89" i="53"/>
  <c r="I88" i="53"/>
  <c r="I87" i="53"/>
  <c r="I86" i="53"/>
  <c r="I85" i="53"/>
  <c r="I84" i="53"/>
  <c r="I83" i="53"/>
  <c r="I81" i="53"/>
  <c r="I80" i="53"/>
  <c r="I79" i="53"/>
  <c r="I78" i="53"/>
  <c r="I77" i="53"/>
  <c r="H76" i="53"/>
  <c r="G76" i="53"/>
  <c r="I75" i="53"/>
  <c r="I74" i="53"/>
  <c r="I73" i="53"/>
  <c r="I72" i="53"/>
  <c r="I71" i="53"/>
  <c r="I70" i="53"/>
  <c r="I69" i="53"/>
  <c r="I68" i="53"/>
  <c r="I65" i="53"/>
  <c r="I64" i="53"/>
  <c r="I62" i="53"/>
  <c r="I61" i="53"/>
  <c r="I60" i="53"/>
  <c r="I59" i="53"/>
  <c r="I58" i="53"/>
  <c r="I57" i="53"/>
  <c r="I56" i="53"/>
  <c r="I55" i="53"/>
  <c r="I54" i="53"/>
  <c r="I53" i="53"/>
  <c r="H52" i="53"/>
  <c r="G52" i="53"/>
  <c r="I51" i="53"/>
  <c r="I50" i="53"/>
  <c r="I49" i="53"/>
  <c r="I47" i="53"/>
  <c r="I46" i="53"/>
  <c r="I45" i="53"/>
  <c r="I44" i="53"/>
  <c r="I43" i="53"/>
  <c r="I42" i="53"/>
  <c r="I41" i="53"/>
  <c r="I40" i="53"/>
  <c r="I39" i="53"/>
  <c r="I38" i="53"/>
  <c r="I37" i="53"/>
  <c r="I36" i="53"/>
  <c r="I35" i="53"/>
  <c r="I34" i="53"/>
  <c r="I33" i="53"/>
  <c r="I32" i="53"/>
  <c r="I31" i="53"/>
  <c r="I30" i="53"/>
  <c r="I29" i="53"/>
  <c r="I28" i="53"/>
  <c r="I27" i="53"/>
  <c r="I26" i="53"/>
  <c r="I25" i="53"/>
  <c r="I24" i="53"/>
  <c r="I23" i="53"/>
  <c r="I22" i="53"/>
  <c r="I21" i="53"/>
  <c r="I20" i="53"/>
  <c r="I19" i="53"/>
  <c r="H18" i="53"/>
  <c r="G18" i="53"/>
  <c r="I17" i="53"/>
  <c r="I16" i="53"/>
  <c r="I15" i="53"/>
  <c r="I14" i="53"/>
  <c r="I13" i="53"/>
  <c r="I12" i="53"/>
  <c r="I11" i="53"/>
  <c r="I10" i="53"/>
  <c r="I9" i="53"/>
  <c r="I8" i="53"/>
  <c r="I7" i="53"/>
  <c r="I6" i="53"/>
  <c r="I213" i="52"/>
  <c r="H212" i="52"/>
  <c r="G212" i="52"/>
  <c r="I211" i="52"/>
  <c r="I210" i="52"/>
  <c r="I209" i="52"/>
  <c r="I208" i="52"/>
  <c r="I207" i="52"/>
  <c r="I205" i="52"/>
  <c r="I204" i="52"/>
  <c r="I202" i="52"/>
  <c r="H201" i="52"/>
  <c r="G201" i="52"/>
  <c r="I200" i="52"/>
  <c r="I199" i="52"/>
  <c r="I198" i="52"/>
  <c r="I197" i="52"/>
  <c r="I195" i="52"/>
  <c r="I194" i="52"/>
  <c r="I192" i="52"/>
  <c r="I191" i="52"/>
  <c r="H190" i="52"/>
  <c r="G190" i="52"/>
  <c r="I189" i="52"/>
  <c r="I188" i="52"/>
  <c r="I187" i="52"/>
  <c r="I186" i="52"/>
  <c r="I185" i="52"/>
  <c r="I184" i="52"/>
  <c r="I183" i="52"/>
  <c r="I182" i="52"/>
  <c r="I181" i="52"/>
  <c r="I180" i="52"/>
  <c r="I179" i="52"/>
  <c r="I178" i="52"/>
  <c r="I177" i="52"/>
  <c r="I176" i="52"/>
  <c r="H175" i="52"/>
  <c r="G175" i="52"/>
  <c r="I174" i="52"/>
  <c r="I173" i="52"/>
  <c r="I172" i="52"/>
  <c r="I171" i="52"/>
  <c r="I170" i="52"/>
  <c r="I169" i="52"/>
  <c r="I167" i="52"/>
  <c r="I164" i="52"/>
  <c r="I163" i="52"/>
  <c r="I162" i="52"/>
  <c r="I160" i="52"/>
  <c r="I158" i="52"/>
  <c r="I156" i="52"/>
  <c r="I155" i="52"/>
  <c r="H154" i="52"/>
  <c r="G154" i="52"/>
  <c r="I153" i="52"/>
  <c r="I152" i="52"/>
  <c r="I151" i="52"/>
  <c r="I149" i="52"/>
  <c r="I148" i="52"/>
  <c r="I147" i="52"/>
  <c r="I146" i="52"/>
  <c r="I145" i="52"/>
  <c r="I144" i="52"/>
  <c r="I143" i="52"/>
  <c r="I142" i="52"/>
  <c r="I141" i="52"/>
  <c r="I140" i="52"/>
  <c r="I139" i="52"/>
  <c r="I138" i="52"/>
  <c r="I137" i="52"/>
  <c r="I136" i="52"/>
  <c r="I135" i="52"/>
  <c r="I134" i="52"/>
  <c r="I133" i="52"/>
  <c r="I132" i="52"/>
  <c r="I131" i="52"/>
  <c r="I130" i="52"/>
  <c r="I129" i="52"/>
  <c r="I128" i="52"/>
  <c r="I127" i="52"/>
  <c r="I125" i="52"/>
  <c r="I124" i="52"/>
  <c r="I123" i="52"/>
  <c r="I122" i="52"/>
  <c r="I121" i="52"/>
  <c r="H120" i="52"/>
  <c r="G120" i="52"/>
  <c r="I119" i="52"/>
  <c r="I118" i="52"/>
  <c r="I117" i="52"/>
  <c r="I116" i="52"/>
  <c r="I115" i="52"/>
  <c r="I114" i="52"/>
  <c r="I113" i="52"/>
  <c r="I112" i="52"/>
  <c r="I111" i="52"/>
  <c r="I110" i="52"/>
  <c r="I109" i="52"/>
  <c r="I105" i="52"/>
  <c r="I103" i="52"/>
  <c r="I102" i="52"/>
  <c r="I100" i="52"/>
  <c r="H99" i="52"/>
  <c r="G99" i="52"/>
  <c r="I98" i="52"/>
  <c r="I96" i="52"/>
  <c r="I95" i="52"/>
  <c r="I94" i="52"/>
  <c r="I93" i="52"/>
  <c r="I92" i="52"/>
  <c r="I91" i="52"/>
  <c r="I90" i="52"/>
  <c r="I89" i="52"/>
  <c r="I88" i="52"/>
  <c r="I87" i="52"/>
  <c r="I86" i="52"/>
  <c r="I85" i="52"/>
  <c r="I83" i="52"/>
  <c r="I82" i="52"/>
  <c r="I81" i="52"/>
  <c r="I80" i="52"/>
  <c r="I79" i="52"/>
  <c r="H78" i="52"/>
  <c r="G78" i="52"/>
  <c r="I77" i="52"/>
  <c r="I76" i="52"/>
  <c r="I75" i="52"/>
  <c r="I74" i="52"/>
  <c r="I73" i="52"/>
  <c r="I72" i="52"/>
  <c r="I71" i="52"/>
  <c r="I70" i="52"/>
  <c r="I66" i="52"/>
  <c r="I65" i="52"/>
  <c r="I63" i="52"/>
  <c r="I62" i="52"/>
  <c r="I61" i="52"/>
  <c r="I60" i="52"/>
  <c r="I59" i="52"/>
  <c r="I58" i="52"/>
  <c r="I57" i="52"/>
  <c r="I56" i="52"/>
  <c r="I55" i="52"/>
  <c r="I54" i="52"/>
  <c r="I53" i="52"/>
  <c r="H52" i="52"/>
  <c r="G52" i="52"/>
  <c r="I51" i="52"/>
  <c r="I50" i="52"/>
  <c r="I49" i="52"/>
  <c r="I47" i="52"/>
  <c r="I46" i="52"/>
  <c r="I45" i="52"/>
  <c r="I44" i="52"/>
  <c r="I43" i="52"/>
  <c r="I42" i="52"/>
  <c r="I41" i="52"/>
  <c r="I40" i="52"/>
  <c r="I39" i="52"/>
  <c r="I38" i="52"/>
  <c r="I37" i="52"/>
  <c r="I36" i="52"/>
  <c r="I35" i="52"/>
  <c r="I34" i="52"/>
  <c r="I33" i="52"/>
  <c r="I32" i="52"/>
  <c r="I31" i="52"/>
  <c r="I30" i="52"/>
  <c r="I29" i="52"/>
  <c r="I28" i="52"/>
  <c r="I27" i="52"/>
  <c r="I26" i="52"/>
  <c r="I25" i="52"/>
  <c r="I24" i="52"/>
  <c r="I23" i="52"/>
  <c r="I22" i="52"/>
  <c r="I21" i="52"/>
  <c r="I20" i="52"/>
  <c r="I19" i="52"/>
  <c r="H18" i="52"/>
  <c r="G18" i="52"/>
  <c r="I17" i="52"/>
  <c r="I16" i="52"/>
  <c r="I15" i="52"/>
  <c r="I14" i="52"/>
  <c r="I13" i="52"/>
  <c r="I12" i="52"/>
  <c r="I11" i="52"/>
  <c r="I10" i="52"/>
  <c r="I9" i="52"/>
  <c r="I8" i="52"/>
  <c r="I7" i="52"/>
  <c r="I6" i="52"/>
  <c r="I213" i="58" l="1"/>
  <c r="I202" i="58"/>
  <c r="I187" i="53"/>
  <c r="I210" i="53"/>
  <c r="I201" i="52"/>
  <c r="I120" i="52"/>
  <c r="I78" i="52"/>
  <c r="I18" i="52"/>
  <c r="I190" i="52"/>
  <c r="I212" i="52"/>
  <c r="I150" i="53"/>
  <c r="I171" i="53"/>
  <c r="I76" i="53"/>
  <c r="I52" i="53"/>
  <c r="I18" i="53"/>
  <c r="I117" i="53"/>
  <c r="G190" i="53"/>
  <c r="H190" i="53"/>
  <c r="G98" i="53"/>
  <c r="H98" i="53"/>
  <c r="I199" i="53"/>
  <c r="I96" i="53"/>
  <c r="I175" i="52"/>
  <c r="I154" i="52"/>
  <c r="H193" i="52"/>
  <c r="I52" i="52"/>
  <c r="H101" i="52"/>
  <c r="G101" i="52"/>
  <c r="I99" i="52"/>
  <c r="G193" i="52"/>
  <c r="I210" i="51"/>
  <c r="H209" i="51"/>
  <c r="G209" i="51"/>
  <c r="I208" i="51"/>
  <c r="I207" i="51"/>
  <c r="I206" i="51"/>
  <c r="I205" i="51"/>
  <c r="I204" i="51"/>
  <c r="I202" i="51"/>
  <c r="I201" i="51"/>
  <c r="I199" i="51"/>
  <c r="H198" i="51"/>
  <c r="G198" i="51"/>
  <c r="I197" i="51"/>
  <c r="I196" i="51"/>
  <c r="I195" i="51"/>
  <c r="I194" i="51"/>
  <c r="I192" i="51"/>
  <c r="I191" i="51"/>
  <c r="I189" i="51"/>
  <c r="I188" i="51"/>
  <c r="H187" i="51"/>
  <c r="G187" i="51"/>
  <c r="I186" i="51"/>
  <c r="I185" i="51"/>
  <c r="I184" i="51"/>
  <c r="I183" i="51"/>
  <c r="I182" i="51"/>
  <c r="I181" i="51"/>
  <c r="I180" i="51"/>
  <c r="I179" i="51"/>
  <c r="I178" i="51"/>
  <c r="I177" i="51"/>
  <c r="I176" i="51"/>
  <c r="I175" i="51"/>
  <c r="I174" i="51"/>
  <c r="I173" i="51"/>
  <c r="H172" i="51"/>
  <c r="G172" i="51"/>
  <c r="I171" i="51"/>
  <c r="I170" i="51"/>
  <c r="I169" i="51"/>
  <c r="I168" i="51"/>
  <c r="I167" i="51"/>
  <c r="I166" i="51"/>
  <c r="I164" i="51"/>
  <c r="I161" i="51"/>
  <c r="I160" i="51"/>
  <c r="I159" i="51"/>
  <c r="I157" i="51"/>
  <c r="I155" i="51"/>
  <c r="I153" i="51"/>
  <c r="I152" i="51"/>
  <c r="H151" i="51"/>
  <c r="G151" i="51"/>
  <c r="I150" i="51"/>
  <c r="I149" i="51"/>
  <c r="I148" i="51"/>
  <c r="I146" i="51"/>
  <c r="I145" i="51"/>
  <c r="I144" i="51"/>
  <c r="I143" i="51"/>
  <c r="I142" i="51"/>
  <c r="I141" i="51"/>
  <c r="I140" i="51"/>
  <c r="I139" i="51"/>
  <c r="I138" i="51"/>
  <c r="I137" i="51"/>
  <c r="I136" i="51"/>
  <c r="I135" i="51"/>
  <c r="I134" i="51"/>
  <c r="I133" i="51"/>
  <c r="I132" i="51"/>
  <c r="I131" i="51"/>
  <c r="I130" i="51"/>
  <c r="I129" i="51"/>
  <c r="I128" i="51"/>
  <c r="I127" i="51"/>
  <c r="I126" i="51"/>
  <c r="I125" i="51"/>
  <c r="I124" i="51"/>
  <c r="I122" i="51"/>
  <c r="I121" i="51"/>
  <c r="I120" i="51"/>
  <c r="I119" i="51"/>
  <c r="I118" i="51"/>
  <c r="H117" i="51"/>
  <c r="G117" i="51"/>
  <c r="I117" i="51" s="1"/>
  <c r="I116" i="51"/>
  <c r="I115" i="51"/>
  <c r="I114" i="51"/>
  <c r="I113" i="51"/>
  <c r="I112" i="51"/>
  <c r="I111" i="51"/>
  <c r="I110" i="51"/>
  <c r="I109" i="51"/>
  <c r="I108" i="51"/>
  <c r="I107" i="51"/>
  <c r="I106" i="51"/>
  <c r="I102" i="51"/>
  <c r="I100" i="51"/>
  <c r="I99" i="51"/>
  <c r="I97" i="51"/>
  <c r="H96" i="51"/>
  <c r="G96" i="51"/>
  <c r="I95" i="51"/>
  <c r="I94" i="51"/>
  <c r="I93" i="51"/>
  <c r="I92" i="51"/>
  <c r="I91" i="51"/>
  <c r="I90" i="51"/>
  <c r="I89" i="51"/>
  <c r="I88" i="51"/>
  <c r="I87" i="51"/>
  <c r="I86" i="51"/>
  <c r="I85" i="51"/>
  <c r="I84" i="51"/>
  <c r="I83" i="51"/>
  <c r="I81" i="51"/>
  <c r="I80" i="51"/>
  <c r="I79" i="51"/>
  <c r="I78" i="51"/>
  <c r="I77" i="51"/>
  <c r="H76" i="51"/>
  <c r="G76" i="51"/>
  <c r="I75" i="51"/>
  <c r="I74" i="51"/>
  <c r="I73" i="51"/>
  <c r="I72" i="51"/>
  <c r="I71" i="51"/>
  <c r="I70" i="51"/>
  <c r="I69" i="51"/>
  <c r="I68" i="51"/>
  <c r="I65" i="51"/>
  <c r="I64" i="51"/>
  <c r="I62" i="51"/>
  <c r="I61" i="51"/>
  <c r="I60" i="51"/>
  <c r="I59" i="51"/>
  <c r="I58" i="51"/>
  <c r="I57" i="51"/>
  <c r="I56" i="51"/>
  <c r="I55" i="51"/>
  <c r="I54" i="51"/>
  <c r="I53" i="51"/>
  <c r="H52" i="51"/>
  <c r="G52" i="51"/>
  <c r="I51" i="51"/>
  <c r="I50" i="51"/>
  <c r="I49" i="51"/>
  <c r="I47" i="51"/>
  <c r="I46" i="51"/>
  <c r="I45" i="51"/>
  <c r="I44" i="51"/>
  <c r="I43" i="51"/>
  <c r="I42" i="51"/>
  <c r="I41" i="51"/>
  <c r="I40" i="51"/>
  <c r="I39" i="51"/>
  <c r="I38" i="51"/>
  <c r="I37" i="51"/>
  <c r="I36" i="51"/>
  <c r="I35" i="51"/>
  <c r="I34" i="51"/>
  <c r="I33" i="51"/>
  <c r="I32" i="51"/>
  <c r="I31" i="51"/>
  <c r="I30" i="51"/>
  <c r="I29" i="51"/>
  <c r="I28" i="51"/>
  <c r="I27" i="51"/>
  <c r="I26" i="51"/>
  <c r="I25" i="51"/>
  <c r="I24" i="51"/>
  <c r="I23" i="51"/>
  <c r="I22" i="51"/>
  <c r="I21" i="51"/>
  <c r="I20" i="51"/>
  <c r="I19" i="51"/>
  <c r="H18" i="51"/>
  <c r="G18" i="51"/>
  <c r="I17" i="51"/>
  <c r="I16" i="51"/>
  <c r="I15" i="51"/>
  <c r="I14" i="51"/>
  <c r="I13" i="51"/>
  <c r="I12" i="51"/>
  <c r="I11" i="51"/>
  <c r="I10" i="51"/>
  <c r="I9" i="51"/>
  <c r="I8" i="51"/>
  <c r="I7" i="51"/>
  <c r="I6" i="51"/>
  <c r="I68" i="50"/>
  <c r="I64" i="50"/>
  <c r="I61" i="50"/>
  <c r="I59" i="50"/>
  <c r="I57" i="50"/>
  <c r="I15" i="50"/>
  <c r="I213" i="50"/>
  <c r="H212" i="50"/>
  <c r="G212" i="50"/>
  <c r="I211" i="50"/>
  <c r="I210" i="50"/>
  <c r="I209" i="50"/>
  <c r="I208" i="50"/>
  <c r="I207" i="50"/>
  <c r="I205" i="50"/>
  <c r="I204" i="50"/>
  <c r="I202" i="50"/>
  <c r="H201" i="50"/>
  <c r="G201" i="50"/>
  <c r="I200" i="50"/>
  <c r="I199" i="50"/>
  <c r="I198" i="50"/>
  <c r="I197" i="50"/>
  <c r="I195" i="50"/>
  <c r="I194" i="50"/>
  <c r="I192" i="50"/>
  <c r="I191" i="50"/>
  <c r="H190" i="50"/>
  <c r="G190" i="50"/>
  <c r="I189" i="50"/>
  <c r="I188" i="50"/>
  <c r="I187" i="50"/>
  <c r="I186" i="50"/>
  <c r="I185" i="50"/>
  <c r="I184" i="50"/>
  <c r="I183" i="50"/>
  <c r="I182" i="50"/>
  <c r="I181" i="50"/>
  <c r="I180" i="50"/>
  <c r="I179" i="50"/>
  <c r="I178" i="50"/>
  <c r="I177" i="50"/>
  <c r="I176" i="50"/>
  <c r="H175" i="50"/>
  <c r="G175" i="50"/>
  <c r="I174" i="50"/>
  <c r="I173" i="50"/>
  <c r="I172" i="50"/>
  <c r="I171" i="50"/>
  <c r="I170" i="50"/>
  <c r="I169" i="50"/>
  <c r="I167" i="50"/>
  <c r="I164" i="50"/>
  <c r="I163" i="50"/>
  <c r="I162" i="50"/>
  <c r="I160" i="50"/>
  <c r="I158" i="50"/>
  <c r="I156" i="50"/>
  <c r="I155" i="50"/>
  <c r="H154" i="50"/>
  <c r="G154" i="50"/>
  <c r="I153" i="50"/>
  <c r="I152" i="50"/>
  <c r="I151" i="50"/>
  <c r="I149" i="50"/>
  <c r="I148" i="50"/>
  <c r="I147" i="50"/>
  <c r="I146" i="50"/>
  <c r="I145" i="50"/>
  <c r="I144" i="50"/>
  <c r="I143" i="50"/>
  <c r="I142" i="50"/>
  <c r="I141" i="50"/>
  <c r="I140" i="50"/>
  <c r="I139" i="50"/>
  <c r="I138" i="50"/>
  <c r="I137" i="50"/>
  <c r="I136" i="50"/>
  <c r="I135" i="50"/>
  <c r="I134" i="50"/>
  <c r="I133" i="50"/>
  <c r="I132" i="50"/>
  <c r="I131" i="50"/>
  <c r="I130" i="50"/>
  <c r="I129" i="50"/>
  <c r="I128" i="50"/>
  <c r="I127" i="50"/>
  <c r="I125" i="50"/>
  <c r="I124" i="50"/>
  <c r="I123" i="50"/>
  <c r="I122" i="50"/>
  <c r="I121" i="50"/>
  <c r="H120" i="50"/>
  <c r="G120" i="50"/>
  <c r="I119" i="50"/>
  <c r="I118" i="50"/>
  <c r="I117" i="50"/>
  <c r="I116" i="50"/>
  <c r="I115" i="50"/>
  <c r="I114" i="50"/>
  <c r="I113" i="50"/>
  <c r="I112" i="50"/>
  <c r="I111" i="50"/>
  <c r="I110" i="50"/>
  <c r="I109" i="50"/>
  <c r="I105" i="50"/>
  <c r="I103" i="50"/>
  <c r="I102" i="50"/>
  <c r="I100" i="50"/>
  <c r="H99" i="50"/>
  <c r="G99" i="50"/>
  <c r="I98" i="50"/>
  <c r="I97" i="50"/>
  <c r="I96" i="50"/>
  <c r="I95" i="50"/>
  <c r="I94" i="50"/>
  <c r="I93" i="50"/>
  <c r="I92" i="50"/>
  <c r="I91" i="50"/>
  <c r="I90" i="50"/>
  <c r="I89" i="50"/>
  <c r="I88" i="50"/>
  <c r="I87" i="50"/>
  <c r="I86" i="50"/>
  <c r="I84" i="50"/>
  <c r="I83" i="50"/>
  <c r="I82" i="50"/>
  <c r="I81" i="50"/>
  <c r="I80" i="50"/>
  <c r="H79" i="50"/>
  <c r="G79" i="50"/>
  <c r="I78" i="50"/>
  <c r="I77" i="50"/>
  <c r="I76" i="50"/>
  <c r="I75" i="50"/>
  <c r="I74" i="50"/>
  <c r="I73" i="50"/>
  <c r="I72" i="50"/>
  <c r="I71" i="50"/>
  <c r="I67" i="50"/>
  <c r="I65" i="50"/>
  <c r="I63" i="50"/>
  <c r="I62" i="50"/>
  <c r="I60" i="50"/>
  <c r="I58" i="50"/>
  <c r="I56" i="50"/>
  <c r="I55" i="50"/>
  <c r="I54" i="50"/>
  <c r="H53" i="50"/>
  <c r="G53" i="50"/>
  <c r="I52" i="50"/>
  <c r="I51" i="50"/>
  <c r="I50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I27" i="50"/>
  <c r="I26" i="50"/>
  <c r="I25" i="50"/>
  <c r="I24" i="50"/>
  <c r="I23" i="50"/>
  <c r="I22" i="50"/>
  <c r="I21" i="50"/>
  <c r="I20" i="50"/>
  <c r="H19" i="50"/>
  <c r="G19" i="50"/>
  <c r="I18" i="50"/>
  <c r="I17" i="50"/>
  <c r="I16" i="50"/>
  <c r="I14" i="50"/>
  <c r="I13" i="50"/>
  <c r="I12" i="50"/>
  <c r="I11" i="50"/>
  <c r="I10" i="50"/>
  <c r="I9" i="50"/>
  <c r="I8" i="50"/>
  <c r="I7" i="50"/>
  <c r="I6" i="50"/>
  <c r="I187" i="51" l="1"/>
  <c r="I209" i="51"/>
  <c r="I76" i="51"/>
  <c r="I52" i="51"/>
  <c r="I18" i="51"/>
  <c r="I19" i="50"/>
  <c r="I120" i="50"/>
  <c r="I190" i="53"/>
  <c r="G201" i="53"/>
  <c r="G212" i="53" s="1"/>
  <c r="I98" i="53"/>
  <c r="H201" i="53"/>
  <c r="H212" i="53" s="1"/>
  <c r="H203" i="52"/>
  <c r="H214" i="52" s="1"/>
  <c r="I193" i="52"/>
  <c r="I101" i="52"/>
  <c r="G203" i="52"/>
  <c r="I151" i="51"/>
  <c r="H190" i="51"/>
  <c r="G190" i="51"/>
  <c r="H98" i="51"/>
  <c r="G98" i="51"/>
  <c r="I198" i="51"/>
  <c r="I96" i="51"/>
  <c r="I172" i="51"/>
  <c r="I154" i="50"/>
  <c r="I53" i="50"/>
  <c r="G101" i="50"/>
  <c r="I79" i="50"/>
  <c r="H101" i="50"/>
  <c r="H193" i="50"/>
  <c r="I175" i="50"/>
  <c r="I190" i="50"/>
  <c r="I201" i="50"/>
  <c r="I212" i="50"/>
  <c r="I99" i="50"/>
  <c r="G193" i="50"/>
  <c r="I212" i="53" l="1"/>
  <c r="I201" i="53"/>
  <c r="I203" i="52"/>
  <c r="G214" i="52"/>
  <c r="I214" i="52" s="1"/>
  <c r="H200" i="51"/>
  <c r="H211" i="51" s="1"/>
  <c r="I190" i="51"/>
  <c r="G200" i="51"/>
  <c r="G211" i="51" s="1"/>
  <c r="I98" i="51"/>
  <c r="I101" i="50"/>
  <c r="H203" i="50"/>
  <c r="I193" i="50"/>
  <c r="G203" i="50"/>
  <c r="F23" i="46"/>
  <c r="F35" i="46"/>
  <c r="F39" i="46" s="1"/>
  <c r="F40" i="46" s="1"/>
  <c r="F37" i="46"/>
  <c r="F47" i="46"/>
  <c r="F50" i="46" s="1"/>
  <c r="F53" i="46" s="1"/>
  <c r="F54" i="46" s="1"/>
  <c r="F51" i="46"/>
  <c r="I6" i="45"/>
  <c r="I7" i="45"/>
  <c r="I8" i="45"/>
  <c r="I9" i="45"/>
  <c r="I10" i="45"/>
  <c r="I11" i="45"/>
  <c r="I12" i="45"/>
  <c r="I13" i="45"/>
  <c r="I14" i="45"/>
  <c r="I15" i="45"/>
  <c r="I16" i="45"/>
  <c r="I17" i="45"/>
  <c r="G18" i="45"/>
  <c r="H18" i="45"/>
  <c r="I18" i="45"/>
  <c r="I19" i="45"/>
  <c r="I20" i="45"/>
  <c r="I21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34" i="45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50" i="45"/>
  <c r="G51" i="45"/>
  <c r="H51" i="45"/>
  <c r="I51" i="45"/>
  <c r="I52" i="45"/>
  <c r="I53" i="45"/>
  <c r="I54" i="45"/>
  <c r="I55" i="45"/>
  <c r="I57" i="45"/>
  <c r="I59" i="45"/>
  <c r="I60" i="45"/>
  <c r="I61" i="45"/>
  <c r="I63" i="45"/>
  <c r="I67" i="45"/>
  <c r="I68" i="45"/>
  <c r="I69" i="45"/>
  <c r="I70" i="45"/>
  <c r="I71" i="45"/>
  <c r="I72" i="45"/>
  <c r="I73" i="45"/>
  <c r="I74" i="45"/>
  <c r="G75" i="45"/>
  <c r="H75" i="45"/>
  <c r="I75" i="45"/>
  <c r="I76" i="45"/>
  <c r="I77" i="45"/>
  <c r="I78" i="45"/>
  <c r="I79" i="45"/>
  <c r="I80" i="45"/>
  <c r="I82" i="45"/>
  <c r="I83" i="45"/>
  <c r="I84" i="45"/>
  <c r="I85" i="45"/>
  <c r="I86" i="45"/>
  <c r="I87" i="45"/>
  <c r="I88" i="45"/>
  <c r="I89" i="45"/>
  <c r="I90" i="45"/>
  <c r="I91" i="45"/>
  <c r="I92" i="45"/>
  <c r="I93" i="45"/>
  <c r="I94" i="45"/>
  <c r="G95" i="45"/>
  <c r="H95" i="45"/>
  <c r="I95" i="45"/>
  <c r="I96" i="45"/>
  <c r="G97" i="45"/>
  <c r="H97" i="45"/>
  <c r="I97" i="45"/>
  <c r="I98" i="45"/>
  <c r="I99" i="45"/>
  <c r="I101" i="45"/>
  <c r="I105" i="45"/>
  <c r="I106" i="45"/>
  <c r="I107" i="45"/>
  <c r="I108" i="45"/>
  <c r="I109" i="45"/>
  <c r="I110" i="45"/>
  <c r="I111" i="45"/>
  <c r="I112" i="45"/>
  <c r="I113" i="45"/>
  <c r="I114" i="45"/>
  <c r="I115" i="45"/>
  <c r="G116" i="45"/>
  <c r="H116" i="45"/>
  <c r="I116" i="45"/>
  <c r="I117" i="45"/>
  <c r="I118" i="45"/>
  <c r="I119" i="45"/>
  <c r="I120" i="45"/>
  <c r="I121" i="45"/>
  <c r="I123" i="45"/>
  <c r="I124" i="45"/>
  <c r="I125" i="45"/>
  <c r="I126" i="45"/>
  <c r="I127" i="45"/>
  <c r="I128" i="45"/>
  <c r="I129" i="45"/>
  <c r="I130" i="45"/>
  <c r="I131" i="45"/>
  <c r="I132" i="45"/>
  <c r="I133" i="45"/>
  <c r="I134" i="45"/>
  <c r="I135" i="45"/>
  <c r="I136" i="45"/>
  <c r="I137" i="45"/>
  <c r="I138" i="45"/>
  <c r="I139" i="45"/>
  <c r="I140" i="45"/>
  <c r="I141" i="45"/>
  <c r="I142" i="45"/>
  <c r="I143" i="45"/>
  <c r="I144" i="45"/>
  <c r="I145" i="45"/>
  <c r="I146" i="45"/>
  <c r="I147" i="45"/>
  <c r="I148" i="45"/>
  <c r="G149" i="45"/>
  <c r="H149" i="45"/>
  <c r="I149" i="45"/>
  <c r="I150" i="45"/>
  <c r="I151" i="45"/>
  <c r="I153" i="45"/>
  <c r="I155" i="45"/>
  <c r="I157" i="45"/>
  <c r="I158" i="45"/>
  <c r="I159" i="45"/>
  <c r="I162" i="45"/>
  <c r="I164" i="45"/>
  <c r="I165" i="45"/>
  <c r="I166" i="45"/>
  <c r="I167" i="45"/>
  <c r="I168" i="45"/>
  <c r="I169" i="45"/>
  <c r="G170" i="45"/>
  <c r="H170" i="45"/>
  <c r="I170" i="45"/>
  <c r="I171" i="45"/>
  <c r="I172" i="45"/>
  <c r="I173" i="45"/>
  <c r="I174" i="45"/>
  <c r="I175" i="45"/>
  <c r="I176" i="45"/>
  <c r="I177" i="45"/>
  <c r="I178" i="45"/>
  <c r="I179" i="45"/>
  <c r="I180" i="45"/>
  <c r="I181" i="45"/>
  <c r="I182" i="45"/>
  <c r="I183" i="45"/>
  <c r="I184" i="45"/>
  <c r="G185" i="45"/>
  <c r="H185" i="45"/>
  <c r="I185" i="45"/>
  <c r="I186" i="45"/>
  <c r="I187" i="45"/>
  <c r="G188" i="45"/>
  <c r="H188" i="45"/>
  <c r="I188" i="45"/>
  <c r="I189" i="45"/>
  <c r="I190" i="45"/>
  <c r="I192" i="45"/>
  <c r="I193" i="45"/>
  <c r="I194" i="45"/>
  <c r="I195" i="45"/>
  <c r="G196" i="45"/>
  <c r="H196" i="45"/>
  <c r="I196" i="45"/>
  <c r="I197" i="45"/>
  <c r="G198" i="45"/>
  <c r="H198" i="45"/>
  <c r="I198" i="45"/>
  <c r="I199" i="45"/>
  <c r="I200" i="45"/>
  <c r="I202" i="45"/>
  <c r="I203" i="45"/>
  <c r="I204" i="45"/>
  <c r="I205" i="45"/>
  <c r="I206" i="45"/>
  <c r="G207" i="45"/>
  <c r="H207" i="45"/>
  <c r="I207" i="45"/>
  <c r="I208" i="45"/>
  <c r="G209" i="45"/>
  <c r="H209" i="45"/>
  <c r="I209" i="45"/>
  <c r="I211" i="51" l="1"/>
  <c r="I200" i="51"/>
  <c r="I203" i="50"/>
  <c r="G214" i="50"/>
  <c r="I214" i="50" s="1"/>
  <c r="F23" i="44"/>
  <c r="F35" i="44"/>
  <c r="F39" i="44" s="1"/>
  <c r="F40" i="44" s="1"/>
  <c r="F37" i="44"/>
  <c r="F47" i="44"/>
  <c r="F50" i="44" s="1"/>
  <c r="F53" i="44" s="1"/>
  <c r="F54" i="44" s="1"/>
  <c r="F51" i="44"/>
  <c r="I6" i="43"/>
  <c r="I7" i="43"/>
  <c r="I8" i="43"/>
  <c r="I9" i="43"/>
  <c r="I10" i="43"/>
  <c r="I11" i="43"/>
  <c r="I12" i="43"/>
  <c r="I13" i="43"/>
  <c r="I14" i="43"/>
  <c r="I15" i="43"/>
  <c r="I16" i="43"/>
  <c r="I17" i="43"/>
  <c r="G18" i="43"/>
  <c r="H18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I44" i="43"/>
  <c r="I45" i="43"/>
  <c r="I46" i="43"/>
  <c r="I47" i="43"/>
  <c r="I49" i="43"/>
  <c r="I50" i="43"/>
  <c r="I51" i="43"/>
  <c r="G52" i="43"/>
  <c r="I52" i="43" s="1"/>
  <c r="H52" i="43"/>
  <c r="I53" i="43"/>
  <c r="I54" i="43"/>
  <c r="I55" i="43"/>
  <c r="I56" i="43"/>
  <c r="I57" i="43"/>
  <c r="I59" i="43"/>
  <c r="I60" i="43"/>
  <c r="I61" i="43"/>
  <c r="I65" i="43"/>
  <c r="I66" i="43"/>
  <c r="I67" i="43"/>
  <c r="I68" i="43"/>
  <c r="I69" i="43"/>
  <c r="I70" i="43"/>
  <c r="I71" i="43"/>
  <c r="I72" i="43"/>
  <c r="G73" i="43"/>
  <c r="I73" i="43" s="1"/>
  <c r="H73" i="43"/>
  <c r="H94" i="43" s="1"/>
  <c r="I74" i="43"/>
  <c r="I75" i="43"/>
  <c r="I76" i="43"/>
  <c r="I77" i="43"/>
  <c r="I78" i="43"/>
  <c r="I79" i="43"/>
  <c r="I80" i="43"/>
  <c r="I81" i="43"/>
  <c r="I82" i="43"/>
  <c r="I83" i="43"/>
  <c r="I84" i="43"/>
  <c r="I85" i="43"/>
  <c r="I86" i="43"/>
  <c r="I87" i="43"/>
  <c r="I88" i="43"/>
  <c r="I89" i="43"/>
  <c r="I90" i="43"/>
  <c r="I91" i="43"/>
  <c r="G92" i="43"/>
  <c r="I92" i="43" s="1"/>
  <c r="H92" i="43"/>
  <c r="I93" i="43"/>
  <c r="I95" i="43"/>
  <c r="I96" i="43"/>
  <c r="I98" i="43"/>
  <c r="I99" i="43"/>
  <c r="I100" i="43"/>
  <c r="I101" i="43"/>
  <c r="I102" i="43"/>
  <c r="I103" i="43"/>
  <c r="I104" i="43"/>
  <c r="I105" i="43"/>
  <c r="I106" i="43"/>
  <c r="I107" i="43"/>
  <c r="I108" i="43"/>
  <c r="I109" i="43"/>
  <c r="I110" i="43"/>
  <c r="I111" i="43"/>
  <c r="I112" i="43"/>
  <c r="G113" i="43"/>
  <c r="I113" i="43" s="1"/>
  <c r="H113" i="43"/>
  <c r="I114" i="43"/>
  <c r="I115" i="43"/>
  <c r="I116" i="43"/>
  <c r="I117" i="43"/>
  <c r="I118" i="43"/>
  <c r="I119" i="43"/>
  <c r="I120" i="43"/>
  <c r="I121" i="43"/>
  <c r="I122" i="43"/>
  <c r="I123" i="43"/>
  <c r="I124" i="43"/>
  <c r="I125" i="43"/>
  <c r="I126" i="43"/>
  <c r="I127" i="43"/>
  <c r="I128" i="43"/>
  <c r="I129" i="43"/>
  <c r="I130" i="43"/>
  <c r="I131" i="43"/>
  <c r="I132" i="43"/>
  <c r="I133" i="43"/>
  <c r="I134" i="43"/>
  <c r="I135" i="43"/>
  <c r="I136" i="43"/>
  <c r="I137" i="43"/>
  <c r="I138" i="43"/>
  <c r="I139" i="43"/>
  <c r="I140" i="43"/>
  <c r="I141" i="43"/>
  <c r="I142" i="43"/>
  <c r="I143" i="43"/>
  <c r="I144" i="43"/>
  <c r="I145" i="43"/>
  <c r="G146" i="43"/>
  <c r="I146" i="43" s="1"/>
  <c r="H146" i="43"/>
  <c r="I147" i="43"/>
  <c r="I148" i="43"/>
  <c r="I149" i="43"/>
  <c r="I150" i="43"/>
  <c r="I151" i="43"/>
  <c r="I152" i="43"/>
  <c r="I153" i="43"/>
  <c r="I154" i="43"/>
  <c r="I157" i="43"/>
  <c r="I158" i="43"/>
  <c r="I160" i="43"/>
  <c r="I161" i="43"/>
  <c r="I162" i="43"/>
  <c r="I163" i="43"/>
  <c r="I164" i="43"/>
  <c r="I165" i="43"/>
  <c r="G166" i="43"/>
  <c r="H166" i="43"/>
  <c r="I166" i="43"/>
  <c r="I167" i="43"/>
  <c r="I168" i="43"/>
  <c r="I169" i="43"/>
  <c r="I170" i="43"/>
  <c r="I171" i="43"/>
  <c r="I172" i="43"/>
  <c r="I173" i="43"/>
  <c r="I174" i="43"/>
  <c r="I175" i="43"/>
  <c r="I176" i="43"/>
  <c r="I177" i="43"/>
  <c r="I178" i="43"/>
  <c r="I179" i="43"/>
  <c r="G180" i="43"/>
  <c r="H180" i="43"/>
  <c r="I180" i="43"/>
  <c r="I181" i="43"/>
  <c r="I182" i="43"/>
  <c r="H183" i="43"/>
  <c r="H193" i="43" s="1"/>
  <c r="H204" i="43" s="1"/>
  <c r="I184" i="43"/>
  <c r="I185" i="43"/>
  <c r="I187" i="43"/>
  <c r="I188" i="43"/>
  <c r="I189" i="43"/>
  <c r="I190" i="43"/>
  <c r="G191" i="43"/>
  <c r="I191" i="43" s="1"/>
  <c r="H191" i="43"/>
  <c r="I192" i="43"/>
  <c r="I194" i="43"/>
  <c r="I195" i="43"/>
  <c r="I197" i="43"/>
  <c r="I198" i="43"/>
  <c r="I199" i="43"/>
  <c r="I200" i="43"/>
  <c r="I201" i="43"/>
  <c r="G202" i="43"/>
  <c r="H202" i="43"/>
  <c r="I202" i="43"/>
  <c r="I203" i="43"/>
  <c r="F23" i="42"/>
  <c r="F35" i="42"/>
  <c r="F37" i="42"/>
  <c r="F40" i="42" s="1"/>
  <c r="F39" i="42"/>
  <c r="F47" i="42"/>
  <c r="F50" i="42"/>
  <c r="F53" i="42" s="1"/>
  <c r="F51" i="42"/>
  <c r="I6" i="41"/>
  <c r="I7" i="41"/>
  <c r="I8" i="41"/>
  <c r="I9" i="41"/>
  <c r="I10" i="41"/>
  <c r="I11" i="41"/>
  <c r="I12" i="41"/>
  <c r="I13" i="41"/>
  <c r="I14" i="41"/>
  <c r="I15" i="41"/>
  <c r="I16" i="41"/>
  <c r="I17" i="41"/>
  <c r="I18" i="41"/>
  <c r="G19" i="41"/>
  <c r="H19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I49" i="41"/>
  <c r="I50" i="41"/>
  <c r="I51" i="41"/>
  <c r="G52" i="41"/>
  <c r="I52" i="41" s="1"/>
  <c r="H52" i="41"/>
  <c r="I53" i="41"/>
  <c r="I54" i="41"/>
  <c r="I55" i="41"/>
  <c r="I56" i="41"/>
  <c r="I57" i="41"/>
  <c r="I58" i="41"/>
  <c r="I59" i="41"/>
  <c r="I60" i="41"/>
  <c r="I61" i="41"/>
  <c r="I62" i="41"/>
  <c r="I63" i="41"/>
  <c r="I64" i="41"/>
  <c r="I65" i="41"/>
  <c r="I66" i="41"/>
  <c r="I67" i="41"/>
  <c r="I68" i="41"/>
  <c r="I69" i="41"/>
  <c r="I70" i="41"/>
  <c r="I71" i="41"/>
  <c r="I72" i="41"/>
  <c r="I73" i="41"/>
  <c r="G74" i="41"/>
  <c r="I74" i="41" s="1"/>
  <c r="H74" i="41"/>
  <c r="I75" i="41"/>
  <c r="I76" i="41"/>
  <c r="I77" i="41"/>
  <c r="I78" i="41"/>
  <c r="I79" i="41"/>
  <c r="I80" i="41"/>
  <c r="I81" i="41"/>
  <c r="I82" i="41"/>
  <c r="I83" i="41"/>
  <c r="I84" i="41"/>
  <c r="I85" i="41"/>
  <c r="I86" i="41"/>
  <c r="I87" i="41"/>
  <c r="I88" i="41"/>
  <c r="I89" i="41"/>
  <c r="G90" i="41"/>
  <c r="H90" i="41"/>
  <c r="I90" i="41" s="1"/>
  <c r="I91" i="41"/>
  <c r="G92" i="41"/>
  <c r="I93" i="41"/>
  <c r="I94" i="41"/>
  <c r="I95" i="41"/>
  <c r="I96" i="41"/>
  <c r="I97" i="41"/>
  <c r="I98" i="41"/>
  <c r="I99" i="41"/>
  <c r="I100" i="41"/>
  <c r="I101" i="41"/>
  <c r="I102" i="41"/>
  <c r="I103" i="41"/>
  <c r="I104" i="41"/>
  <c r="I105" i="41"/>
  <c r="I106" i="41"/>
  <c r="I107" i="41"/>
  <c r="I108" i="41"/>
  <c r="I109" i="41"/>
  <c r="I110" i="41"/>
  <c r="G111" i="41"/>
  <c r="I111" i="41" s="1"/>
  <c r="H111" i="41"/>
  <c r="I112" i="41"/>
  <c r="I113" i="41"/>
  <c r="I114" i="41"/>
  <c r="I115" i="41"/>
  <c r="I116" i="41"/>
  <c r="I117" i="41"/>
  <c r="I118" i="41"/>
  <c r="I119" i="41"/>
  <c r="I120" i="41"/>
  <c r="I121" i="41"/>
  <c r="I122" i="41"/>
  <c r="I123" i="41"/>
  <c r="I124" i="41"/>
  <c r="I125" i="41"/>
  <c r="I126" i="41"/>
  <c r="I127" i="41"/>
  <c r="I128" i="41"/>
  <c r="I129" i="41"/>
  <c r="I130" i="41"/>
  <c r="I131" i="41"/>
  <c r="I132" i="41"/>
  <c r="I133" i="41"/>
  <c r="I134" i="41"/>
  <c r="I135" i="41"/>
  <c r="I136" i="41"/>
  <c r="I137" i="41"/>
  <c r="I138" i="41"/>
  <c r="I139" i="41"/>
  <c r="I140" i="41"/>
  <c r="I141" i="41"/>
  <c r="I142" i="41"/>
  <c r="I143" i="41"/>
  <c r="G144" i="41"/>
  <c r="I144" i="41" s="1"/>
  <c r="H144" i="41"/>
  <c r="I145" i="41"/>
  <c r="I146" i="41"/>
  <c r="I147" i="41"/>
  <c r="I148" i="41"/>
  <c r="I149" i="41"/>
  <c r="I150" i="41"/>
  <c r="I151" i="41"/>
  <c r="I152" i="41"/>
  <c r="I153" i="41"/>
  <c r="I154" i="41"/>
  <c r="I155" i="41"/>
  <c r="I156" i="41"/>
  <c r="I157" i="41"/>
  <c r="I158" i="41"/>
  <c r="I159" i="41"/>
  <c r="I160" i="41"/>
  <c r="I161" i="41"/>
  <c r="I162" i="41"/>
  <c r="G163" i="41"/>
  <c r="I163" i="41" s="1"/>
  <c r="H163" i="41"/>
  <c r="I164" i="41"/>
  <c r="I165" i="41"/>
  <c r="I166" i="41"/>
  <c r="I167" i="41"/>
  <c r="I168" i="41"/>
  <c r="I169" i="41"/>
  <c r="I170" i="41"/>
  <c r="I171" i="41"/>
  <c r="I172" i="41"/>
  <c r="I173" i="41"/>
  <c r="I174" i="41"/>
  <c r="I175" i="41"/>
  <c r="I176" i="41"/>
  <c r="G177" i="41"/>
  <c r="G180" i="41" s="1"/>
  <c r="H177" i="41"/>
  <c r="H180" i="41" s="1"/>
  <c r="I178" i="41"/>
  <c r="I179" i="41"/>
  <c r="I181" i="41"/>
  <c r="I182" i="41"/>
  <c r="I183" i="41"/>
  <c r="I184" i="41"/>
  <c r="I185" i="41"/>
  <c r="I186" i="41"/>
  <c r="I187" i="41"/>
  <c r="G188" i="41"/>
  <c r="H188" i="41"/>
  <c r="I188" i="41" s="1"/>
  <c r="I189" i="41"/>
  <c r="I191" i="41"/>
  <c r="I192" i="41"/>
  <c r="I193" i="41"/>
  <c r="I194" i="41"/>
  <c r="I195" i="41"/>
  <c r="I196" i="41"/>
  <c r="I197" i="41"/>
  <c r="I198" i="41"/>
  <c r="G199" i="41"/>
  <c r="H199" i="41"/>
  <c r="I199" i="41"/>
  <c r="I200" i="41"/>
  <c r="F23" i="40"/>
  <c r="F35" i="40"/>
  <c r="F37" i="40"/>
  <c r="F39" i="40"/>
  <c r="F40" i="40"/>
  <c r="F47" i="40"/>
  <c r="F50" i="40" s="1"/>
  <c r="F53" i="40" s="1"/>
  <c r="F51" i="40"/>
  <c r="I6" i="39"/>
  <c r="I7" i="39"/>
  <c r="I8" i="39"/>
  <c r="I9" i="39"/>
  <c r="I10" i="39"/>
  <c r="I11" i="39"/>
  <c r="I12" i="39"/>
  <c r="I13" i="39"/>
  <c r="I14" i="39"/>
  <c r="I15" i="39"/>
  <c r="I16" i="39"/>
  <c r="I17" i="39"/>
  <c r="G18" i="39"/>
  <c r="I18" i="39" s="1"/>
  <c r="H18" i="39"/>
  <c r="I19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35" i="39"/>
  <c r="I36" i="39"/>
  <c r="I37" i="39"/>
  <c r="I38" i="39"/>
  <c r="I39" i="39"/>
  <c r="I40" i="39"/>
  <c r="I41" i="39"/>
  <c r="I42" i="39"/>
  <c r="I43" i="39"/>
  <c r="I44" i="39"/>
  <c r="I45" i="39"/>
  <c r="I46" i="39"/>
  <c r="I47" i="39"/>
  <c r="I48" i="39"/>
  <c r="I49" i="39"/>
  <c r="I50" i="39"/>
  <c r="G51" i="39"/>
  <c r="I51" i="39" s="1"/>
  <c r="H51" i="39"/>
  <c r="I52" i="39"/>
  <c r="I53" i="39"/>
  <c r="I54" i="39"/>
  <c r="I55" i="39"/>
  <c r="I56" i="39"/>
  <c r="I57" i="39"/>
  <c r="I58" i="39"/>
  <c r="I59" i="39"/>
  <c r="I60" i="39"/>
  <c r="I61" i="39"/>
  <c r="I63" i="39"/>
  <c r="I66" i="39"/>
  <c r="I67" i="39"/>
  <c r="I68" i="39"/>
  <c r="I69" i="39"/>
  <c r="I70" i="39"/>
  <c r="I71" i="39"/>
  <c r="I72" i="39"/>
  <c r="I73" i="39"/>
  <c r="G74" i="39"/>
  <c r="H74" i="39"/>
  <c r="I74" i="39"/>
  <c r="I75" i="39"/>
  <c r="I76" i="39"/>
  <c r="I77" i="39"/>
  <c r="I78" i="39"/>
  <c r="I79" i="39"/>
  <c r="I81" i="39"/>
  <c r="I82" i="39"/>
  <c r="I83" i="39"/>
  <c r="I84" i="39"/>
  <c r="I85" i="39"/>
  <c r="I86" i="39"/>
  <c r="I87" i="39"/>
  <c r="I88" i="39"/>
  <c r="I89" i="39"/>
  <c r="I90" i="39"/>
  <c r="I91" i="39"/>
  <c r="I92" i="39"/>
  <c r="I93" i="39"/>
  <c r="G94" i="39"/>
  <c r="I94" i="39" s="1"/>
  <c r="H94" i="39"/>
  <c r="I95" i="39"/>
  <c r="H96" i="39"/>
  <c r="I97" i="39"/>
  <c r="I98" i="39"/>
  <c r="I100" i="39"/>
  <c r="I104" i="39"/>
  <c r="I105" i="39"/>
  <c r="I106" i="39"/>
  <c r="I107" i="39"/>
  <c r="I108" i="39"/>
  <c r="I109" i="39"/>
  <c r="I110" i="39"/>
  <c r="I111" i="39"/>
  <c r="I112" i="39"/>
  <c r="I113" i="39"/>
  <c r="I114" i="39"/>
  <c r="G115" i="39"/>
  <c r="I115" i="39" s="1"/>
  <c r="H115" i="39"/>
  <c r="I116" i="39"/>
  <c r="I117" i="39"/>
  <c r="I118" i="39"/>
  <c r="I119" i="39"/>
  <c r="I120" i="39"/>
  <c r="I122" i="39"/>
  <c r="I123" i="39"/>
  <c r="I124" i="39"/>
  <c r="I125" i="39"/>
  <c r="I126" i="39"/>
  <c r="I127" i="39"/>
  <c r="I128" i="39"/>
  <c r="I129" i="39"/>
  <c r="I130" i="39"/>
  <c r="I131" i="39"/>
  <c r="I132" i="39"/>
  <c r="I133" i="39"/>
  <c r="I134" i="39"/>
  <c r="I135" i="39"/>
  <c r="I136" i="39"/>
  <c r="I137" i="39"/>
  <c r="I138" i="39"/>
  <c r="I139" i="39"/>
  <c r="I140" i="39"/>
  <c r="I141" i="39"/>
  <c r="I142" i="39"/>
  <c r="I143" i="39"/>
  <c r="I144" i="39"/>
  <c r="I145" i="39"/>
  <c r="I146" i="39"/>
  <c r="I147" i="39"/>
  <c r="I148" i="39"/>
  <c r="G149" i="39"/>
  <c r="I149" i="39" s="1"/>
  <c r="H149" i="39"/>
  <c r="H188" i="39" s="1"/>
  <c r="H198" i="39" s="1"/>
  <c r="H209" i="39" s="1"/>
  <c r="I150" i="39"/>
  <c r="I151" i="39"/>
  <c r="I153" i="39"/>
  <c r="I155" i="39"/>
  <c r="I157" i="39"/>
  <c r="I158" i="39"/>
  <c r="I159" i="39"/>
  <c r="I162" i="39"/>
  <c r="I164" i="39"/>
  <c r="I165" i="39"/>
  <c r="I166" i="39"/>
  <c r="I167" i="39"/>
  <c r="I168" i="39"/>
  <c r="I169" i="39"/>
  <c r="G170" i="39"/>
  <c r="I170" i="39" s="1"/>
  <c r="H170" i="39"/>
  <c r="I171" i="39"/>
  <c r="I172" i="39"/>
  <c r="I173" i="39"/>
  <c r="I174" i="39"/>
  <c r="I175" i="39"/>
  <c r="I176" i="39"/>
  <c r="I177" i="39"/>
  <c r="I178" i="39"/>
  <c r="I179" i="39"/>
  <c r="I180" i="39"/>
  <c r="I181" i="39"/>
  <c r="I182" i="39"/>
  <c r="I183" i="39"/>
  <c r="I184" i="39"/>
  <c r="G185" i="39"/>
  <c r="G188" i="39" s="1"/>
  <c r="H185" i="39"/>
  <c r="I186" i="39"/>
  <c r="I187" i="39"/>
  <c r="I189" i="39"/>
  <c r="I190" i="39"/>
  <c r="I192" i="39"/>
  <c r="I193" i="39"/>
  <c r="I194" i="39"/>
  <c r="I195" i="39"/>
  <c r="G196" i="39"/>
  <c r="H196" i="39"/>
  <c r="I196" i="39" s="1"/>
  <c r="I197" i="39"/>
  <c r="I199" i="39"/>
  <c r="I200" i="39"/>
  <c r="I202" i="39"/>
  <c r="I203" i="39"/>
  <c r="I204" i="39"/>
  <c r="I205" i="39"/>
  <c r="I206" i="39"/>
  <c r="G207" i="39"/>
  <c r="H207" i="39"/>
  <c r="I207" i="39" s="1"/>
  <c r="I208" i="39"/>
  <c r="G94" i="43" l="1"/>
  <c r="I94" i="43" s="1"/>
  <c r="G183" i="43"/>
  <c r="F54" i="42"/>
  <c r="I180" i="41"/>
  <c r="G190" i="41"/>
  <c r="H92" i="41"/>
  <c r="I92" i="41" s="1"/>
  <c r="I177" i="41"/>
  <c r="F54" i="40"/>
  <c r="I188" i="39"/>
  <c r="I185" i="39"/>
  <c r="G96" i="39"/>
  <c r="I96" i="39" s="1"/>
  <c r="I183" i="43" l="1"/>
  <c r="G193" i="43"/>
  <c r="I190" i="41"/>
  <c r="G201" i="41"/>
  <c r="I201" i="41" s="1"/>
  <c r="H190" i="41"/>
  <c r="H201" i="41" s="1"/>
  <c r="G198" i="39"/>
  <c r="I193" i="43" l="1"/>
  <c r="G204" i="43"/>
  <c r="I204" i="43" s="1"/>
  <c r="I198" i="39"/>
  <c r="G209" i="39"/>
  <c r="I209" i="39" s="1"/>
  <c r="I81" i="34" l="1"/>
  <c r="I78" i="34"/>
  <c r="I64" i="34"/>
  <c r="I176" i="25" l="1"/>
  <c r="I65" i="33"/>
  <c r="I63" i="33"/>
  <c r="G113" i="25"/>
  <c r="I174" i="25" l="1"/>
  <c r="I171" i="25"/>
  <c r="I85" i="25"/>
  <c r="I81" i="25"/>
  <c r="I57" i="25"/>
  <c r="F23" i="26" l="1"/>
  <c r="I24" i="25" l="1"/>
  <c r="I165" i="34" l="1"/>
  <c r="I166" i="34"/>
  <c r="I167" i="34"/>
  <c r="I168" i="34"/>
  <c r="I169" i="34"/>
  <c r="I170" i="34"/>
  <c r="I171" i="34"/>
  <c r="I172" i="34"/>
  <c r="I173" i="34"/>
  <c r="I174" i="34"/>
  <c r="I175" i="34"/>
  <c r="I148" i="34"/>
  <c r="I149" i="34"/>
  <c r="I150" i="34"/>
  <c r="I151" i="34"/>
  <c r="I152" i="34"/>
  <c r="I154" i="34"/>
  <c r="I117" i="34"/>
  <c r="I118" i="34"/>
  <c r="I119" i="34"/>
  <c r="I120" i="34"/>
  <c r="I121" i="34"/>
  <c r="I83" i="34"/>
  <c r="I84" i="34"/>
  <c r="I85" i="34"/>
  <c r="I86" i="34"/>
  <c r="I87" i="34"/>
  <c r="I88" i="34"/>
  <c r="I80" i="34"/>
  <c r="I97" i="34"/>
  <c r="I98" i="34"/>
  <c r="I99" i="34"/>
  <c r="I77" i="34" l="1"/>
  <c r="I76" i="34"/>
  <c r="I74" i="34"/>
  <c r="I24" i="34" l="1"/>
  <c r="G183" i="33" l="1"/>
  <c r="G172" i="33"/>
  <c r="G158" i="33"/>
  <c r="G141" i="33"/>
  <c r="G109" i="33"/>
  <c r="G88" i="33"/>
  <c r="G72" i="33"/>
  <c r="G51" i="33"/>
  <c r="G18" i="33"/>
  <c r="I163" i="33"/>
  <c r="I162" i="33"/>
  <c r="I77" i="33"/>
  <c r="I76" i="33"/>
  <c r="I62" i="33"/>
  <c r="I57" i="33"/>
  <c r="I54" i="33"/>
  <c r="G175" i="33" l="1"/>
  <c r="G90" i="33"/>
  <c r="I172" i="25"/>
  <c r="I170" i="25"/>
  <c r="I90" i="25"/>
  <c r="I88" i="25"/>
  <c r="I83" i="25"/>
  <c r="I82" i="25"/>
  <c r="I79" i="25"/>
  <c r="I77" i="25"/>
  <c r="I76" i="25"/>
  <c r="I65" i="25"/>
  <c r="G51" i="25"/>
  <c r="I199" i="34"/>
  <c r="H198" i="34"/>
  <c r="G198" i="34"/>
  <c r="I197" i="34"/>
  <c r="I196" i="34"/>
  <c r="I195" i="34"/>
  <c r="I194" i="34"/>
  <c r="I193" i="34"/>
  <c r="I191" i="34"/>
  <c r="I190" i="34"/>
  <c r="I188" i="34"/>
  <c r="H187" i="34"/>
  <c r="G187" i="34"/>
  <c r="I186" i="34"/>
  <c r="I185" i="34"/>
  <c r="I184" i="34"/>
  <c r="I183" i="34"/>
  <c r="I181" i="34"/>
  <c r="I180" i="34"/>
  <c r="I178" i="34"/>
  <c r="I177" i="34"/>
  <c r="H176" i="34"/>
  <c r="G176" i="34"/>
  <c r="I164" i="34"/>
  <c r="I163" i="34"/>
  <c r="H162" i="34"/>
  <c r="G162" i="34"/>
  <c r="I161" i="34"/>
  <c r="I160" i="34"/>
  <c r="I159" i="34"/>
  <c r="I158" i="34"/>
  <c r="I157" i="34"/>
  <c r="I156" i="34"/>
  <c r="I155" i="34"/>
  <c r="I147" i="34"/>
  <c r="I146" i="34"/>
  <c r="I145" i="34"/>
  <c r="H144" i="34"/>
  <c r="G144" i="34"/>
  <c r="I143" i="34"/>
  <c r="I142" i="34"/>
  <c r="I141" i="34"/>
  <c r="I140" i="34"/>
  <c r="I139" i="34"/>
  <c r="I138" i="34"/>
  <c r="I137" i="34"/>
  <c r="I136" i="34"/>
  <c r="I135" i="34"/>
  <c r="I134" i="34"/>
  <c r="I133" i="34"/>
  <c r="I132" i="34"/>
  <c r="I131" i="34"/>
  <c r="I130" i="34"/>
  <c r="I129" i="34"/>
  <c r="I128" i="34"/>
  <c r="I127" i="34"/>
  <c r="I126" i="34"/>
  <c r="I125" i="34"/>
  <c r="I124" i="34"/>
  <c r="I123" i="34"/>
  <c r="I122" i="34"/>
  <c r="I116" i="34"/>
  <c r="I115" i="34"/>
  <c r="I114" i="34"/>
  <c r="I113" i="34"/>
  <c r="I112" i="34"/>
  <c r="H111" i="34"/>
  <c r="G111" i="34"/>
  <c r="I110" i="34"/>
  <c r="I109" i="34"/>
  <c r="I108" i="34"/>
  <c r="I107" i="34"/>
  <c r="I106" i="34"/>
  <c r="I105" i="34"/>
  <c r="I104" i="34"/>
  <c r="I103" i="34"/>
  <c r="I102" i="34"/>
  <c r="I101" i="34"/>
  <c r="I100" i="34"/>
  <c r="I96" i="34"/>
  <c r="I94" i="34"/>
  <c r="I93" i="34"/>
  <c r="I91" i="34"/>
  <c r="H90" i="34"/>
  <c r="G90" i="34"/>
  <c r="I89" i="34"/>
  <c r="I82" i="34"/>
  <c r="I79" i="34"/>
  <c r="I75" i="34"/>
  <c r="I73" i="34"/>
  <c r="I72" i="34"/>
  <c r="H71" i="34"/>
  <c r="G71" i="34"/>
  <c r="I70" i="34"/>
  <c r="I69" i="34"/>
  <c r="I68" i="34"/>
  <c r="I67" i="34"/>
  <c r="I66" i="34"/>
  <c r="I65" i="34"/>
  <c r="I63" i="34"/>
  <c r="I61" i="34"/>
  <c r="I60" i="34"/>
  <c r="I59" i="34"/>
  <c r="I58" i="34"/>
  <c r="I57" i="34"/>
  <c r="I54" i="34"/>
  <c r="I53" i="34"/>
  <c r="H52" i="34"/>
  <c r="G52" i="34"/>
  <c r="I51" i="34"/>
  <c r="I50" i="34"/>
  <c r="I49" i="34"/>
  <c r="I47" i="34"/>
  <c r="I46" i="34"/>
  <c r="I45" i="34"/>
  <c r="I44" i="34"/>
  <c r="I43" i="34"/>
  <c r="I42" i="34"/>
  <c r="I41" i="34"/>
  <c r="I40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3" i="34"/>
  <c r="I22" i="34"/>
  <c r="I21" i="34"/>
  <c r="I20" i="34"/>
  <c r="I19" i="34"/>
  <c r="H18" i="34"/>
  <c r="G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195" i="33"/>
  <c r="H194" i="33"/>
  <c r="H196" i="33" s="1"/>
  <c r="G194" i="33"/>
  <c r="I193" i="33"/>
  <c r="I192" i="33"/>
  <c r="I191" i="33"/>
  <c r="I190" i="33"/>
  <c r="I189" i="33"/>
  <c r="I187" i="33"/>
  <c r="I186" i="33"/>
  <c r="I184" i="33"/>
  <c r="H183" i="33"/>
  <c r="I182" i="33"/>
  <c r="I181" i="33"/>
  <c r="I180" i="33"/>
  <c r="I179" i="33"/>
  <c r="I177" i="33"/>
  <c r="I176" i="33"/>
  <c r="I174" i="33"/>
  <c r="I173" i="33"/>
  <c r="H172" i="33"/>
  <c r="I171" i="33"/>
  <c r="I170" i="33"/>
  <c r="I169" i="33"/>
  <c r="I168" i="33"/>
  <c r="I166" i="33"/>
  <c r="I164" i="33"/>
  <c r="I161" i="33"/>
  <c r="I160" i="33"/>
  <c r="I159" i="33"/>
  <c r="H158" i="33"/>
  <c r="I158" i="33"/>
  <c r="I157" i="33"/>
  <c r="I156" i="33"/>
  <c r="I155" i="33"/>
  <c r="I154" i="33"/>
  <c r="I153" i="33"/>
  <c r="I152" i="33"/>
  <c r="I151" i="33"/>
  <c r="I148" i="33"/>
  <c r="I147" i="33"/>
  <c r="I146" i="33"/>
  <c r="I145" i="33"/>
  <c r="I144" i="33"/>
  <c r="I143" i="33"/>
  <c r="I142" i="33"/>
  <c r="H141" i="33"/>
  <c r="I141" i="33" s="1"/>
  <c r="I140" i="33"/>
  <c r="I139" i="33"/>
  <c r="I138" i="33"/>
  <c r="I137" i="33"/>
  <c r="I136" i="33"/>
  <c r="I135" i="33"/>
  <c r="I134" i="33"/>
  <c r="I133" i="33"/>
  <c r="I132" i="33"/>
  <c r="I131" i="33"/>
  <c r="I130" i="33"/>
  <c r="I129" i="33"/>
  <c r="I128" i="33"/>
  <c r="I127" i="33"/>
  <c r="I126" i="33"/>
  <c r="I125" i="33"/>
  <c r="I124" i="33"/>
  <c r="I123" i="33"/>
  <c r="I122" i="33"/>
  <c r="I121" i="33"/>
  <c r="I120" i="33"/>
  <c r="I119" i="33"/>
  <c r="I118" i="33"/>
  <c r="I117" i="33"/>
  <c r="I116" i="33"/>
  <c r="I115" i="33"/>
  <c r="I114" i="33"/>
  <c r="I113" i="33"/>
  <c r="I112" i="33"/>
  <c r="I111" i="33"/>
  <c r="I110" i="33"/>
  <c r="H109" i="33"/>
  <c r="I109" i="33" s="1"/>
  <c r="I108" i="33"/>
  <c r="I107" i="33"/>
  <c r="I106" i="33"/>
  <c r="I105" i="33"/>
  <c r="I104" i="33"/>
  <c r="I103" i="33"/>
  <c r="I102" i="33"/>
  <c r="I101" i="33"/>
  <c r="I100" i="33"/>
  <c r="I99" i="33"/>
  <c r="I98" i="33"/>
  <c r="I94" i="33"/>
  <c r="I92" i="33"/>
  <c r="I91" i="33"/>
  <c r="I89" i="33"/>
  <c r="H88" i="33"/>
  <c r="I87" i="33"/>
  <c r="I85" i="33"/>
  <c r="I83" i="33"/>
  <c r="I82" i="33"/>
  <c r="I80" i="33"/>
  <c r="I78" i="33"/>
  <c r="I75" i="33"/>
  <c r="I74" i="33"/>
  <c r="I73" i="33"/>
  <c r="H72" i="33"/>
  <c r="I72" i="33" s="1"/>
  <c r="I71" i="33"/>
  <c r="I70" i="33"/>
  <c r="I69" i="33"/>
  <c r="I68" i="33"/>
  <c r="I67" i="33"/>
  <c r="I66" i="33"/>
  <c r="I64" i="33"/>
  <c r="I61" i="33"/>
  <c r="I59" i="33"/>
  <c r="I58" i="33"/>
  <c r="I56" i="33"/>
  <c r="I55" i="33"/>
  <c r="I53" i="33"/>
  <c r="I52" i="33"/>
  <c r="H51" i="33"/>
  <c r="I51" i="33" s="1"/>
  <c r="I50" i="33"/>
  <c r="I49" i="33"/>
  <c r="I48" i="33"/>
  <c r="I47" i="33"/>
  <c r="I46" i="33"/>
  <c r="I45" i="33"/>
  <c r="I44" i="33"/>
  <c r="I43" i="33"/>
  <c r="I42" i="33"/>
  <c r="I41" i="33"/>
  <c r="I40" i="33"/>
  <c r="I39" i="33"/>
  <c r="I38" i="33"/>
  <c r="I37" i="33"/>
  <c r="I36" i="33"/>
  <c r="I35" i="33"/>
  <c r="I34" i="33"/>
  <c r="I33" i="33"/>
  <c r="I32" i="33"/>
  <c r="I31" i="33"/>
  <c r="I30" i="33"/>
  <c r="I29" i="33"/>
  <c r="I28" i="33"/>
  <c r="I27" i="33"/>
  <c r="I26" i="33"/>
  <c r="I25" i="33"/>
  <c r="I23" i="33"/>
  <c r="I22" i="33"/>
  <c r="I21" i="33"/>
  <c r="I20" i="33"/>
  <c r="I19" i="33"/>
  <c r="H18" i="33"/>
  <c r="I18" i="33" s="1"/>
  <c r="I17" i="33"/>
  <c r="I16" i="33"/>
  <c r="I15" i="33"/>
  <c r="I14" i="33"/>
  <c r="I13" i="33"/>
  <c r="I12" i="33"/>
  <c r="I11" i="33"/>
  <c r="I10" i="33"/>
  <c r="I9" i="33"/>
  <c r="I8" i="33"/>
  <c r="I7" i="33"/>
  <c r="I6" i="33"/>
  <c r="G18" i="25"/>
  <c r="I204" i="25"/>
  <c r="H203" i="25"/>
  <c r="G203" i="25"/>
  <c r="I202" i="25"/>
  <c r="I201" i="25"/>
  <c r="I200" i="25"/>
  <c r="I199" i="25"/>
  <c r="I198" i="25"/>
  <c r="I196" i="25"/>
  <c r="I195" i="25"/>
  <c r="I193" i="25"/>
  <c r="H192" i="25"/>
  <c r="G192" i="25"/>
  <c r="I191" i="25"/>
  <c r="I190" i="25"/>
  <c r="I189" i="25"/>
  <c r="I188" i="25"/>
  <c r="I186" i="25"/>
  <c r="I185" i="25"/>
  <c r="I183" i="25"/>
  <c r="I182" i="25"/>
  <c r="H181" i="25"/>
  <c r="G181" i="25"/>
  <c r="I180" i="25"/>
  <c r="I179" i="25"/>
  <c r="I178" i="25"/>
  <c r="I177" i="25"/>
  <c r="I175" i="25"/>
  <c r="I173" i="25"/>
  <c r="I169" i="25"/>
  <c r="I168" i="25"/>
  <c r="I167" i="25"/>
  <c r="H166" i="25"/>
  <c r="G166" i="25"/>
  <c r="I165" i="25"/>
  <c r="I164" i="25"/>
  <c r="I163" i="25"/>
  <c r="I162" i="25"/>
  <c r="I161" i="25"/>
  <c r="I160" i="25"/>
  <c r="I158" i="25"/>
  <c r="I155" i="25"/>
  <c r="I154" i="25"/>
  <c r="I153" i="25"/>
  <c r="I151" i="25"/>
  <c r="I149" i="25"/>
  <c r="I148" i="25"/>
  <c r="I147" i="25"/>
  <c r="H146" i="25"/>
  <c r="G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8" i="25"/>
  <c r="I117" i="25"/>
  <c r="I116" i="25"/>
  <c r="I115" i="25"/>
  <c r="I114" i="25"/>
  <c r="H113" i="25"/>
  <c r="I112" i="25"/>
  <c r="I111" i="25"/>
  <c r="I110" i="25"/>
  <c r="I109" i="25"/>
  <c r="I108" i="25"/>
  <c r="I107" i="25"/>
  <c r="I106" i="25"/>
  <c r="I105" i="25"/>
  <c r="I104" i="25"/>
  <c r="I103" i="25"/>
  <c r="I102" i="25"/>
  <c r="I98" i="25"/>
  <c r="I96" i="25"/>
  <c r="I95" i="25"/>
  <c r="I93" i="25"/>
  <c r="H92" i="25"/>
  <c r="G92" i="25"/>
  <c r="I91" i="25"/>
  <c r="I89" i="25"/>
  <c r="I87" i="25"/>
  <c r="I86" i="25"/>
  <c r="I84" i="25"/>
  <c r="I80" i="25"/>
  <c r="I75" i="25"/>
  <c r="I74" i="25"/>
  <c r="I73" i="25"/>
  <c r="H72" i="25"/>
  <c r="G72" i="25"/>
  <c r="I71" i="25"/>
  <c r="I70" i="25"/>
  <c r="I69" i="25"/>
  <c r="I68" i="25"/>
  <c r="I67" i="25"/>
  <c r="I66" i="25"/>
  <c r="I64" i="25"/>
  <c r="I61" i="25"/>
  <c r="I59" i="25"/>
  <c r="I58" i="25"/>
  <c r="I56" i="25"/>
  <c r="I55" i="25"/>
  <c r="I53" i="25"/>
  <c r="I52" i="25"/>
  <c r="H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3" i="25"/>
  <c r="I22" i="25"/>
  <c r="I21" i="25"/>
  <c r="I20" i="25"/>
  <c r="I19" i="25"/>
  <c r="H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176" i="34" l="1"/>
  <c r="I144" i="34"/>
  <c r="I111" i="34"/>
  <c r="I71" i="34"/>
  <c r="I52" i="34"/>
  <c r="H92" i="34"/>
  <c r="I18" i="34"/>
  <c r="H179" i="34"/>
  <c r="G179" i="34"/>
  <c r="G92" i="34"/>
  <c r="I183" i="33"/>
  <c r="I172" i="33"/>
  <c r="H90" i="33"/>
  <c r="H175" i="33"/>
  <c r="I175" i="33" s="1"/>
  <c r="I146" i="25"/>
  <c r="I113" i="25"/>
  <c r="I72" i="25"/>
  <c r="H184" i="25"/>
  <c r="G184" i="25"/>
  <c r="I181" i="25"/>
  <c r="I92" i="25"/>
  <c r="I90" i="34"/>
  <c r="I162" i="34"/>
  <c r="I198" i="34"/>
  <c r="I187" i="34"/>
  <c r="I88" i="33"/>
  <c r="I194" i="33"/>
  <c r="H94" i="25"/>
  <c r="I51" i="25"/>
  <c r="I18" i="25"/>
  <c r="I166" i="25"/>
  <c r="I203" i="25"/>
  <c r="G94" i="25"/>
  <c r="I192" i="25"/>
  <c r="I92" i="34" l="1"/>
  <c r="H189" i="34"/>
  <c r="H200" i="34" s="1"/>
  <c r="I179" i="34"/>
  <c r="G189" i="34"/>
  <c r="G200" i="34" s="1"/>
  <c r="I90" i="33"/>
  <c r="G185" i="33"/>
  <c r="H194" i="25"/>
  <c r="H205" i="25" s="1"/>
  <c r="I184" i="25"/>
  <c r="I94" i="25"/>
  <c r="G194" i="25"/>
  <c r="I200" i="34" l="1"/>
  <c r="I189" i="34"/>
  <c r="I185" i="33"/>
  <c r="G196" i="33"/>
  <c r="I196" i="33" s="1"/>
  <c r="I194" i="25"/>
  <c r="G205" i="25"/>
  <c r="I205" i="25" s="1"/>
  <c r="F51" i="30" l="1"/>
  <c r="F47" i="30"/>
  <c r="F50" i="30" s="1"/>
  <c r="F53" i="30" s="1"/>
  <c r="F54" i="30" s="1"/>
  <c r="F37" i="30"/>
  <c r="F35" i="30"/>
  <c r="F39" i="30" s="1"/>
  <c r="F23" i="30"/>
  <c r="F40" i="30" l="1"/>
  <c r="F51" i="28"/>
  <c r="F47" i="28"/>
  <c r="F50" i="28" s="1"/>
  <c r="F53" i="28" s="1"/>
  <c r="F54" i="28" s="1"/>
  <c r="F37" i="28"/>
  <c r="F35" i="28"/>
  <c r="F39" i="28" s="1"/>
  <c r="F23" i="28"/>
  <c r="F40" i="28" l="1"/>
  <c r="F35" i="26"/>
  <c r="F39" i="26" l="1"/>
  <c r="F51" i="26" l="1"/>
  <c r="F47" i="26"/>
  <c r="F50" i="26" s="1"/>
  <c r="F53" i="26" s="1"/>
  <c r="F37" i="26"/>
  <c r="F40" i="26" s="1"/>
  <c r="F54" i="26" l="1"/>
</calcChain>
</file>

<file path=xl/sharedStrings.xml><?xml version="1.0" encoding="utf-8"?>
<sst xmlns="http://schemas.openxmlformats.org/spreadsheetml/2006/main" count="3259" uniqueCount="230">
  <si>
    <t>SUPERINTENDENCIA DE ELECTRICIDAD</t>
  </si>
  <si>
    <t>CODIGO:</t>
  </si>
  <si>
    <t>PROG.</t>
  </si>
  <si>
    <t>PROY.</t>
  </si>
  <si>
    <t>ACTIVIDAD</t>
  </si>
  <si>
    <t>FONDO</t>
  </si>
  <si>
    <t>SUB-CTA.</t>
  </si>
  <si>
    <t>DEVENGADO</t>
  </si>
  <si>
    <t>PAGADO</t>
  </si>
  <si>
    <t>SERVICIOS PERSONALES</t>
  </si>
  <si>
    <t>REMUNERACIONES AL PERSONAL FIJO</t>
  </si>
  <si>
    <t>REMUNERACIONES AL PERSONAL CON CARACTER TRANSITORIO</t>
  </si>
  <si>
    <t>REGALIA PASCUAL</t>
  </si>
  <si>
    <t>PRESTACIONES LABORALES</t>
  </si>
  <si>
    <t>VACACIONES</t>
  </si>
  <si>
    <t>COMPENSACION</t>
  </si>
  <si>
    <t>GASTOS DE REPRESENTACION</t>
  </si>
  <si>
    <t>BONIFICACIONES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</si>
  <si>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</si>
  <si>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</si>
  <si>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</si>
  <si>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</si>
  <si>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NO PERSONALES</t>
  </si>
  <si>
    <t>SERVICIOS TELEFONICOS DE LARGA DISTANCIA</t>
  </si>
  <si>
    <t>TELEFONO LOCAL</t>
  </si>
  <si>
    <t>TELEFAX Y CORREOS</t>
  </si>
  <si>
    <t>ELECTRICIDAD</t>
  </si>
  <si>
    <t>AGUA</t>
  </si>
  <si>
    <t>PUBLICIDAD Y PROPAGANDA</t>
  </si>
  <si>
    <t>IMPRESIÓN Y ENCUADERNACION</t>
  </si>
  <si>
    <t>VIATICOS DENTRO DEL PAIS</t>
  </si>
  <si>
    <t>VIATICOS FUERA DEL PAIS</t>
  </si>
  <si>
    <t>PASAJES</t>
  </si>
  <si>
    <t>FLETE</t>
  </si>
  <si>
    <t>ALMACENAJE</t>
  </si>
  <si>
    <t>PEAJE</t>
  </si>
  <si>
    <t>ALQUILERES Y RENTAS DE EDIFICIOS Y LOCALES</t>
  </si>
  <si>
    <t>ALQUILERES DE MAQUINARIAS Y EQUIPOS</t>
  </si>
  <si>
    <t>ALQUILERES DE EQUIPOS DE TRANSPORTE, TRACCION Y ELEVACION</t>
  </si>
  <si>
    <t>OTROS ALQUILERES</t>
  </si>
  <si>
    <t>SEGUROS BIENES INMUEBLES E INFRAESTRUCTURA</t>
  </si>
  <si>
    <t>SEGURO/BIENES MUEBLES</t>
  </si>
  <si>
    <t>SEGUROS DE PERSONAS</t>
  </si>
  <si>
    <t>OBRAS MENORES</t>
  </si>
  <si>
    <t>REPARACIONES DE MAQUINARIAS Y EQUIPOS</t>
  </si>
  <si>
    <t>GASTOS JUDICIALES</t>
  </si>
  <si>
    <t>COMISIONES Y GASTOS BANCARIOS</t>
  </si>
  <si>
    <t>SERVICIOS FUNERARIOS Y GASTOS CONEXOS</t>
  </si>
  <si>
    <t>ORGANIZACION DE EVENTOS Y FESTIVIDADES</t>
  </si>
  <si>
    <t>SERVICIOS TECNICOS Y PROFESIONALES</t>
  </si>
  <si>
    <t xml:space="preserve">IMPUESTOS, DERECHOS Y TASAS </t>
  </si>
  <si>
    <t>SUB-TOTAL SERVICIOS NO PERSONALES</t>
  </si>
  <si>
    <t>MATERIALES  Y SUMINISTRO</t>
  </si>
  <si>
    <t>ALIMENTOS Y BEBIDAS PARA PERSONAS</t>
  </si>
  <si>
    <t>PRENDAS DE VESTIR</t>
  </si>
  <si>
    <t>PAPEL  DE ESCRITORIO</t>
  </si>
  <si>
    <t>LIBROS, REVISTAS Y PERIODICOS</t>
  </si>
  <si>
    <t xml:space="preserve">PRODUCTOS MEDICINALES </t>
  </si>
  <si>
    <t>LLANTAS Y NEUMATICOS</t>
  </si>
  <si>
    <t>COMBUSTIBLES Y LUBRICANTES</t>
  </si>
  <si>
    <t>MATERIAL PARA LIMPIEZA</t>
  </si>
  <si>
    <t>UTILES DE ESCRITORIO, OFICINA INFORMATICA Y DE ENSEÑANZA</t>
  </si>
  <si>
    <t>UTILES DESTINADOS A ACTIVIDADES DEPORTIVAS Y RECREATIVAS</t>
  </si>
  <si>
    <t>UTILES DE COCINA Y COMEDOR</t>
  </si>
  <si>
    <t>PRODUCTOS ELECTRICOS Y AFINES</t>
  </si>
  <si>
    <t>PRODUCTOS Y UTILES VARIOS n.i.p.</t>
  </si>
  <si>
    <t>TOTAL  MATERIALES Y SUMINISTROS</t>
  </si>
  <si>
    <t>SERVICIOS DE CAPITAL</t>
  </si>
  <si>
    <t>MUEBLES DE OFICINA Y ESTANTERIA</t>
  </si>
  <si>
    <t>EQUIPO COMPUTACIONAL</t>
  </si>
  <si>
    <t>AUTOMOVILES Y CAMIONES</t>
  </si>
  <si>
    <t>EQUIPO DE TELECOMUNICACIONES Y SEÑALAMIENTO</t>
  </si>
  <si>
    <t>HERRAMIENTAS Y MAQUINAS-HERRAMIENTAS</t>
  </si>
  <si>
    <t>OTROS EQUIPOS</t>
  </si>
  <si>
    <t>PROGRAMAS DE INFORMATICA Y BASE DE DATOS</t>
  </si>
  <si>
    <t>OBRAS PARA EDIFICACION NO RESIDENCIAL</t>
  </si>
  <si>
    <t>TOTAL SERVICIOS DE CAPITAL</t>
  </si>
  <si>
    <t>TOTAL  SERVICIOS FONDO 9995- ACTIVIDAD 0001</t>
  </si>
  <si>
    <t>TOTAL  SERVICIOS FONDO 9995+FONDO 100 ACTIVIDAD 0002</t>
  </si>
  <si>
    <t>OBRA</t>
  </si>
  <si>
    <t>SUBCTA</t>
  </si>
  <si>
    <t>(3)</t>
  </si>
  <si>
    <t>AYUDAS Y DONACIONES A PERSONAS</t>
  </si>
  <si>
    <t>BECAS Y VIAJES DE ESTUDIOS</t>
  </si>
  <si>
    <t>TRANSF. CORR. A ASOCIAC. SIN FINES DE LUCRO Y PARTIDOS POLITICOS</t>
  </si>
  <si>
    <t>TOTAL</t>
  </si>
  <si>
    <t>TOTAL  PROGRAMA 11 MAS 98 DEL FONDO 9995+100</t>
  </si>
  <si>
    <t>IMPUTACION PRESUPUESTARIA</t>
  </si>
  <si>
    <t>EJECUCION DEL GASTO</t>
  </si>
  <si>
    <t>(2)</t>
  </si>
  <si>
    <t>ACTIV.</t>
  </si>
  <si>
    <t>COMPROMISO</t>
  </si>
  <si>
    <t>INCREMENTO EN CAJA Y BANCO</t>
  </si>
  <si>
    <t>DISMINUCION DE LAS CUENTAS POR PAGAR</t>
  </si>
  <si>
    <t>CUENTAS POR PAGAR ANTERIORES</t>
  </si>
  <si>
    <t>TOTAL GENERAL DEL PROGRAMA</t>
  </si>
  <si>
    <t>(1)</t>
  </si>
  <si>
    <t>INFORME  DEL INGRESO</t>
  </si>
  <si>
    <t xml:space="preserve">INSTITUCION:     </t>
  </si>
  <si>
    <t>MES:</t>
  </si>
  <si>
    <t>AÑO:</t>
  </si>
  <si>
    <t>Clasificación del Ingreso</t>
  </si>
  <si>
    <t>Denominación de la Cuenta</t>
  </si>
  <si>
    <t>Fondo</t>
  </si>
  <si>
    <t>INGRESOS</t>
  </si>
  <si>
    <t>GRUPO</t>
  </si>
  <si>
    <t>SUBGRUPO</t>
  </si>
  <si>
    <t>CUENTA</t>
  </si>
  <si>
    <t>(4)</t>
  </si>
  <si>
    <t>(5)</t>
  </si>
  <si>
    <t>DEL GOBIERNO CENTRAL NACIONAL</t>
  </si>
  <si>
    <t>OTRAS VENTAS DE SERVICIOS</t>
  </si>
  <si>
    <t>DISMINUCION DE CAJA Y BCO.</t>
  </si>
  <si>
    <t>INCREMENTO DE CTAS X PAGAR</t>
  </si>
  <si>
    <t>SALDO DE CUENTAS POR PAGAR</t>
  </si>
  <si>
    <t>VALORES EN RD$</t>
  </si>
  <si>
    <t>BALANCE INICIAL  CTAS X PAGAR</t>
  </si>
  <si>
    <t>CTAS. X PAGAR DEL MES SIN VARIACION</t>
  </si>
  <si>
    <t>CTAS PAGADAS  ANTERIORES</t>
  </si>
  <si>
    <t>BALANCE FINAL  CTAS X PAGAR</t>
  </si>
  <si>
    <t>SALDO DE CAJA Y BANCO</t>
  </si>
  <si>
    <t>BALANCE INICIAL CAJA Y BANCO</t>
  </si>
  <si>
    <t>MAS INGRESO DEL MES SIN VARIACION</t>
  </si>
  <si>
    <t>MENOS EGRESOS DEL MES</t>
  </si>
  <si>
    <t>BALANCE FINAL DE CAJA Y BANCO</t>
  </si>
  <si>
    <t>BALANCE INICIAL DE CAJA Y BANCO</t>
  </si>
  <si>
    <t xml:space="preserve">DISMINUCION EN   CAJA Y BANCO </t>
  </si>
  <si>
    <t>PREPARADO POR</t>
  </si>
  <si>
    <t>LIC. GENRRY ML.  RODRIGUEZ</t>
  </si>
  <si>
    <t>GERENTE DE CONTABILIDAD</t>
  </si>
  <si>
    <t>PRODUCTOS AGROFORESTALES Y PECUARIOS</t>
  </si>
  <si>
    <t xml:space="preserve">PRODUCTOS DE PAPEL Y CARTON </t>
  </si>
  <si>
    <t xml:space="preserve">ELECTRODOMESTICOS </t>
  </si>
  <si>
    <t>EQUIPOS DE SEGURIDAD</t>
  </si>
  <si>
    <t>LICENCIAS INFORMATICAS E INTELECTUALES, INDUSTRIALES Y COMERCIALES</t>
  </si>
  <si>
    <t>DIETAS EN EL PAIS</t>
  </si>
  <si>
    <t>DISMINUCION CUENTA POR PAGAR</t>
  </si>
  <si>
    <t>DISMINUCION/INCREMENTO CUENTA POR PAGAR</t>
  </si>
  <si>
    <t xml:space="preserve">DISMINUCION/INCREMENTO EN   CAJA Y BANCO </t>
  </si>
  <si>
    <t>CALZADOS</t>
  </si>
  <si>
    <t>CAMARAS FOTOGRAFICAS Y DE VIDEO</t>
  </si>
  <si>
    <t>DISMINUCION/AUMENTO CUENTA POR PAGAR</t>
  </si>
  <si>
    <t>RECOLECCION DE RESIDUOS SOLIDOS</t>
  </si>
  <si>
    <t>TOTAL SERVICIOS NO PERSONALES</t>
  </si>
  <si>
    <t>UTILES DE ESCRITORIO, OFICINA INNFORMATICA Y DE ENSEÑANZA</t>
  </si>
  <si>
    <t>TOTAL MATERIALES Y SUMINISTROS</t>
  </si>
  <si>
    <t>ELECTRODOMESTICO</t>
  </si>
  <si>
    <t>OTROS MOBILIARIOS Y EQUIPOS NO IDENTIFICADOS PRECEDENTEMENTE</t>
  </si>
  <si>
    <t>MAQUINARIAS Y EQUIPO NDE CONSTRUCCION</t>
  </si>
  <si>
    <t>SISTEMA DE AIRE ACONDICIONADO,CALEFACCION Y REFRIGERACION INDUSTRIAL Y COMERCIAL</t>
  </si>
  <si>
    <t>EQUIPO DE SEGURIDAD</t>
  </si>
  <si>
    <t>SERVICIO DE INTERNET Y TELEVISION POR CABLE</t>
  </si>
  <si>
    <t>ARTICULOS DE PLASTICOS</t>
  </si>
  <si>
    <t>EQUIPO DE GENERACION ELECTRICA APARATOS Y ACCESORIOS ELECTRICOS</t>
  </si>
  <si>
    <t xml:space="preserve">MAQUINAS Y EQUIPOS DE CONSTRUCCION </t>
  </si>
  <si>
    <t>EQUIPO DE GENERACION ELECTRIC, APARATOS Y ACCESORIOS ELECTRICOS</t>
  </si>
  <si>
    <t>JUNIO 2016</t>
  </si>
  <si>
    <t xml:space="preserve">PRODUCTOS QUIMICOS Y CONEXOS </t>
  </si>
  <si>
    <t xml:space="preserve">PRODUCTOS METALICOS Y SUS DERIVADOS </t>
  </si>
  <si>
    <t>FUMIGACION, LAVANDERIA,LIMPIEZA E HIGIENE</t>
  </si>
  <si>
    <t>PRODUCTOS DE VIDRIO, LOZA Y PORCELANA</t>
  </si>
  <si>
    <t>MUEBLES DE ALOJAMIENTO</t>
  </si>
  <si>
    <t>ELECTRODOMESTICOS</t>
  </si>
  <si>
    <t>MAQUINARIA Y EQUIPO DE CONTRUCCION</t>
  </si>
  <si>
    <t>EQUIPO DE GENERACION ELECTRICA, APARATOS Y ACCESORIOS ELECTRICOS</t>
  </si>
  <si>
    <t>PRODUCTOS DE ARTES GRAFICAS</t>
  </si>
  <si>
    <t>PRODUCTOS METALICOS Y SUS DERIVADOS</t>
  </si>
  <si>
    <t>SISTEMA DE AIRE ACONDICIONADO, CALEFACCION Y REFRIGERACION INDUSTRIAL Y COMERCIAL</t>
  </si>
  <si>
    <t>ENERO</t>
  </si>
  <si>
    <t>ENERO 2017</t>
  </si>
  <si>
    <t>FEBRERO</t>
  </si>
  <si>
    <t>FEBRERO 2017</t>
  </si>
  <si>
    <t>EJECUCION PRESUPUESTARIA DEL GASTO FEBRERO  2017</t>
  </si>
  <si>
    <t>PRODUCTOS DE PAPEL Y CARTON</t>
  </si>
  <si>
    <t>EQUIPOS DE GENERACION ELECTRICA, APARTOS Y ACCESORIOS ELECTRICOS</t>
  </si>
  <si>
    <t>EQUIPOS Y APARATOS AUDIVISUALES</t>
  </si>
  <si>
    <t>CUEROS Y PIELES</t>
  </si>
  <si>
    <t>EJECUCION PRESUPUESTARIA DEL GASTO ENERO 2017</t>
  </si>
  <si>
    <t xml:space="preserve">CUEROS Y PIELES </t>
  </si>
  <si>
    <t>PRODUCTOS QUIMICOS Y CONEXOS</t>
  </si>
  <si>
    <t>EJECUCION PRESUPUESTARIA DEL GASTO MARZO 2017</t>
  </si>
  <si>
    <t>MARZO</t>
  </si>
  <si>
    <t>EJECUCION PRESUPUESTARIA DEL GASTO ABRIL 2017</t>
  </si>
  <si>
    <t>ABRIL 2017</t>
  </si>
  <si>
    <t>ABRIL</t>
  </si>
  <si>
    <t>ACABADOS TEXTILES</t>
  </si>
  <si>
    <t>MADERAS, CORCHO Y MANOFCTURAS</t>
  </si>
  <si>
    <t>SERV, DE INTERNET Y TELEVISION POR CABLE</t>
  </si>
  <si>
    <t>OTRAS GRATIFICACIONES Y BONIFICACIONES</t>
  </si>
  <si>
    <t>EJECUCION PRESUPUESTARIA DEL GASTO MAYO  2017</t>
  </si>
  <si>
    <t>MAYO 2017</t>
  </si>
  <si>
    <t>MAYO</t>
  </si>
  <si>
    <t>ARTICULOS DE PLASTICO</t>
  </si>
  <si>
    <t>ARTICULOS DE CAUCHO</t>
  </si>
  <si>
    <t>EQUIPOS Y APARATOS AUDIOVISUALES</t>
  </si>
  <si>
    <t>MINERALES</t>
  </si>
  <si>
    <t>EJECUCION PRESUPUESTARIA DEL GASTO JUNIO 2017</t>
  </si>
  <si>
    <t>MARZO 2017</t>
  </si>
  <si>
    <t>JUNIO</t>
  </si>
  <si>
    <t>PRODUCTOS DE CEMENTO, CAL,ASBESTOS, YESO Y ARCILLA</t>
  </si>
  <si>
    <t>EJECUCION PRESUPUESTARIA DEL GASTO JULIO 2017</t>
  </si>
  <si>
    <t>JULIO 2017</t>
  </si>
  <si>
    <t>JULIO</t>
  </si>
  <si>
    <t>FUMIGACION, LAVANDERIA, LIMPIEZA E HIGIENE</t>
  </si>
  <si>
    <t>EJECUCION PRESUPUESTARIA DEL GASTO AGOSTO 2017</t>
  </si>
  <si>
    <t>EJECUCION PRESUPUESTARIA DEL GASTO SEPTIEMBRE 2017</t>
  </si>
  <si>
    <t>EJECUCION PRESUPUESTARIA DEL GASTO OCTUBRE 2017</t>
  </si>
  <si>
    <t>EJECUCION PRESUPUESTARIA DEL GASTO NOVIEMBRE 2017</t>
  </si>
  <si>
    <t>AGOSTO</t>
  </si>
  <si>
    <t>AGOSTO 2017</t>
  </si>
  <si>
    <t>TOTAL DE RETENCIONES</t>
  </si>
  <si>
    <t>BALANCE DE CXP MES ANTERIOR</t>
  </si>
  <si>
    <t>FONDO GENERAL</t>
  </si>
  <si>
    <t>INGRESOS FONDOS PROPIOS</t>
  </si>
  <si>
    <t xml:space="preserve">Balance final de c y b del mes anterior </t>
  </si>
  <si>
    <t xml:space="preserve">OTRAS GRATIFICACIONES Y BONIFICACIONES </t>
  </si>
  <si>
    <t xml:space="preserve">TEXTOS DE ENSEÑANZA </t>
  </si>
  <si>
    <t xml:space="preserve"> INCREMENTO/ DISMINUCION CUENTA POR PAGAR</t>
  </si>
  <si>
    <t xml:space="preserve">INCREMENTO/ DISMINUCION EN   CAJA Y BANCO </t>
  </si>
  <si>
    <t>SEPTIEMBRE</t>
  </si>
  <si>
    <t>SEPTIEMBRE 2017</t>
  </si>
  <si>
    <t>TERRENOS URBANOS</t>
  </si>
  <si>
    <t>OCTUBRE</t>
  </si>
  <si>
    <t>OCTUBRE 2017</t>
  </si>
  <si>
    <t>TRANSF. CORR. A ORGANISMOS INTERNACIONALES</t>
  </si>
  <si>
    <t>NOVIEMBRE</t>
  </si>
  <si>
    <t>NOVIEMBRE 2017</t>
  </si>
  <si>
    <t>EJECUCION PRESUPUESTARIA DEL GASTO DICIEMBRE 2017</t>
  </si>
  <si>
    <t>DICIEMBRE</t>
  </si>
  <si>
    <t>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</si>
</sst>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_);_(* \(#,##0\);_(* &quot;-&quot;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#,##0;[Red]#,##0"/>
    <numFmt numFmtId="168" formatCode="#,##0.00;[Red]#,##0.00"/>
    <numFmt numFmtId="169" formatCode="_(* #,##0_);_(* \(#,##0\);_(* &quot;-&quot;??_);_(@_)"/>
    <numFmt numFmtId="170" formatCode="_(&quot;RD$&quot;* #,##0_);_(&quot;RD$&quot;* \(#,##0\);_(&quot;RD$&quot;* &quot;-&quot;??_);_(@_)"/>
    <numFmt numFmtId="171" formatCode="#,##0\ _€"/>
    <numFmt numFmtId="172" formatCode="#,##0.0;[Red]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b/>
      <u/>
      <sz val="18"/>
      <name val="Tahoma"/>
      <family val="2"/>
    </font>
    <font>
      <sz val="18"/>
      <name val="Tahoma"/>
      <family val="2"/>
    </font>
    <font>
      <u/>
      <sz val="18"/>
      <name val="Tahoma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07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4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1" xfId="1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7" fontId="4" fillId="0" borderId="14" xfId="0" applyNumberFormat="1" applyFont="1" applyBorder="1"/>
    <xf numFmtId="0" fontId="4" fillId="0" borderId="14" xfId="0" applyNumberFormat="1" applyFont="1" applyBorder="1"/>
    <xf numFmtId="167" fontId="4" fillId="0" borderId="14" xfId="0" applyNumberFormat="1" applyFont="1" applyBorder="1" applyAlignment="1"/>
    <xf numFmtId="38" fontId="4" fillId="3" borderId="14" xfId="0" applyNumberFormat="1" applyFont="1" applyFill="1" applyBorder="1"/>
    <xf numFmtId="0" fontId="4" fillId="0" borderId="14" xfId="0" applyNumberFormat="1" applyFont="1" applyFill="1" applyBorder="1"/>
    <xf numFmtId="0" fontId="4" fillId="0" borderId="7" xfId="0" applyNumberFormat="1" applyFont="1" applyBorder="1"/>
    <xf numFmtId="167" fontId="4" fillId="0" borderId="7" xfId="0" applyNumberFormat="1" applyFont="1" applyBorder="1" applyAlignment="1"/>
    <xf numFmtId="38" fontId="4" fillId="3" borderId="7" xfId="0" applyNumberFormat="1" applyFont="1" applyFill="1" applyBorder="1"/>
    <xf numFmtId="167" fontId="3" fillId="4" borderId="3" xfId="0" applyNumberFormat="1" applyFont="1" applyFill="1" applyBorder="1"/>
    <xf numFmtId="167" fontId="3" fillId="4" borderId="11" xfId="0" applyNumberFormat="1" applyFont="1" applyFill="1" applyBorder="1"/>
    <xf numFmtId="0" fontId="4" fillId="4" borderId="12" xfId="0" applyNumberFormat="1" applyFont="1" applyFill="1" applyBorder="1"/>
    <xf numFmtId="167" fontId="3" fillId="3" borderId="4" xfId="0" applyNumberFormat="1" applyFont="1" applyFill="1" applyBorder="1" applyAlignment="1">
      <alignment horizontal="right"/>
    </xf>
    <xf numFmtId="167" fontId="3" fillId="3" borderId="15" xfId="1" applyNumberFormat="1" applyFont="1" applyFill="1" applyBorder="1" applyAlignment="1" applyProtection="1">
      <alignment horizontal="right"/>
      <protection locked="0"/>
    </xf>
    <xf numFmtId="167" fontId="3" fillId="0" borderId="1" xfId="0" applyNumberFormat="1" applyFont="1" applyBorder="1"/>
    <xf numFmtId="167" fontId="3" fillId="0" borderId="2" xfId="0" applyNumberFormat="1" applyFont="1" applyFill="1" applyBorder="1"/>
    <xf numFmtId="0" fontId="4" fillId="0" borderId="2" xfId="0" applyNumberFormat="1" applyFont="1" applyFill="1" applyBorder="1"/>
    <xf numFmtId="167" fontId="3" fillId="0" borderId="2" xfId="0" applyNumberFormat="1" applyFont="1" applyFill="1" applyBorder="1" applyAlignment="1">
      <alignment horizontal="right"/>
    </xf>
    <xf numFmtId="167" fontId="3" fillId="0" borderId="2" xfId="1" applyNumberFormat="1" applyFont="1" applyFill="1" applyBorder="1" applyAlignment="1"/>
    <xf numFmtId="167" fontId="3" fillId="4" borderId="16" xfId="0" applyNumberFormat="1" applyFont="1" applyFill="1" applyBorder="1" applyAlignment="1">
      <alignment horizontal="right"/>
    </xf>
    <xf numFmtId="167" fontId="3" fillId="0" borderId="10" xfId="0" applyNumberFormat="1" applyFont="1" applyBorder="1"/>
    <xf numFmtId="167" fontId="3" fillId="0" borderId="11" xfId="0" applyNumberFormat="1" applyFont="1" applyBorder="1"/>
    <xf numFmtId="0" fontId="4" fillId="0" borderId="11" xfId="0" applyNumberFormat="1" applyFont="1" applyBorder="1"/>
    <xf numFmtId="0" fontId="4" fillId="0" borderId="12" xfId="0" applyNumberFormat="1" applyFont="1" applyBorder="1"/>
    <xf numFmtId="167" fontId="5" fillId="0" borderId="4" xfId="0" applyNumberFormat="1" applyFont="1" applyBorder="1" applyAlignment="1">
      <alignment horizontal="center"/>
    </xf>
    <xf numFmtId="167" fontId="5" fillId="4" borderId="11" xfId="0" applyNumberFormat="1" applyFont="1" applyFill="1" applyBorder="1" applyAlignment="1"/>
    <xf numFmtId="167" fontId="3" fillId="4" borderId="13" xfId="0" applyNumberFormat="1" applyFont="1" applyFill="1" applyBorder="1" applyAlignment="1">
      <alignment horizontal="right"/>
    </xf>
    <xf numFmtId="167" fontId="4" fillId="0" borderId="14" xfId="0" applyNumberFormat="1" applyFont="1" applyFill="1" applyBorder="1" applyAlignment="1"/>
    <xf numFmtId="167" fontId="3" fillId="4" borderId="10" xfId="0" applyNumberFormat="1" applyFont="1" applyFill="1" applyBorder="1"/>
    <xf numFmtId="0" fontId="4" fillId="4" borderId="11" xfId="0" applyNumberFormat="1" applyFont="1" applyFill="1" applyBorder="1"/>
    <xf numFmtId="167" fontId="3" fillId="3" borderId="3" xfId="1" applyNumberFormat="1" applyFont="1" applyFill="1" applyBorder="1" applyAlignment="1"/>
    <xf numFmtId="167" fontId="3" fillId="5" borderId="15" xfId="1" applyNumberFormat="1" applyFont="1" applyFill="1" applyBorder="1" applyAlignment="1"/>
    <xf numFmtId="167" fontId="3" fillId="0" borderId="3" xfId="0" applyNumberFormat="1" applyFont="1" applyBorder="1"/>
    <xf numFmtId="167" fontId="3" fillId="0" borderId="4" xfId="0" applyNumberFormat="1" applyFont="1" applyBorder="1"/>
    <xf numFmtId="167" fontId="4" fillId="0" borderId="4" xfId="0" applyNumberFormat="1" applyFont="1" applyBorder="1"/>
    <xf numFmtId="167" fontId="3" fillId="0" borderId="4" xfId="0" applyNumberFormat="1" applyFont="1" applyFill="1" applyBorder="1" applyAlignment="1">
      <alignment horizontal="center"/>
    </xf>
    <xf numFmtId="167" fontId="3" fillId="0" borderId="4" xfId="1" applyNumberFormat="1" applyFont="1" applyFill="1" applyBorder="1" applyAlignment="1"/>
    <xf numFmtId="167" fontId="3" fillId="4" borderId="5" xfId="0" applyNumberFormat="1" applyFont="1" applyFill="1" applyBorder="1" applyAlignment="1">
      <alignment horizontal="right"/>
    </xf>
    <xf numFmtId="167" fontId="4" fillId="0" borderId="7" xfId="0" applyNumberFormat="1" applyFont="1" applyBorder="1"/>
    <xf numFmtId="167" fontId="3" fillId="0" borderId="17" xfId="0" applyNumberFormat="1" applyFont="1" applyBorder="1"/>
    <xf numFmtId="167" fontId="3" fillId="0" borderId="18" xfId="0" applyNumberFormat="1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167" fontId="3" fillId="5" borderId="2" xfId="0" applyNumberFormat="1" applyFont="1" applyFill="1" applyBorder="1" applyAlignment="1">
      <alignment horizontal="right"/>
    </xf>
    <xf numFmtId="167" fontId="3" fillId="5" borderId="1" xfId="1" applyNumberFormat="1" applyFont="1" applyFill="1" applyBorder="1" applyAlignment="1"/>
    <xf numFmtId="167" fontId="3" fillId="5" borderId="21" xfId="1" applyNumberFormat="1" applyFont="1" applyFill="1" applyBorder="1" applyAlignment="1"/>
    <xf numFmtId="0" fontId="4" fillId="0" borderId="4" xfId="0" applyNumberFormat="1" applyFont="1" applyBorder="1"/>
    <xf numFmtId="167" fontId="5" fillId="6" borderId="4" xfId="1" applyNumberFormat="1" applyFont="1" applyFill="1" applyBorder="1" applyAlignment="1"/>
    <xf numFmtId="0" fontId="3" fillId="0" borderId="18" xfId="0" applyNumberFormat="1" applyFont="1" applyBorder="1"/>
    <xf numFmtId="0" fontId="3" fillId="0" borderId="19" xfId="0" applyNumberFormat="1" applyFont="1" applyBorder="1"/>
    <xf numFmtId="167" fontId="3" fillId="5" borderId="21" xfId="0" applyNumberFormat="1" applyFont="1" applyFill="1" applyBorder="1" applyAlignment="1">
      <alignment horizontal="right"/>
    </xf>
    <xf numFmtId="167" fontId="3" fillId="0" borderId="2" xfId="0" applyNumberFormat="1" applyFont="1" applyBorder="1"/>
    <xf numFmtId="0" fontId="3" fillId="0" borderId="2" xfId="0" applyNumberFormat="1" applyFont="1" applyBorder="1"/>
    <xf numFmtId="0" fontId="3" fillId="0" borderId="11" xfId="0" applyNumberFormat="1" applyFont="1" applyBorder="1"/>
    <xf numFmtId="0" fontId="3" fillId="0" borderId="12" xfId="0" applyNumberFormat="1" applyFont="1" applyBorder="1"/>
    <xf numFmtId="167" fontId="3" fillId="5" borderId="3" xfId="0" applyNumberFormat="1" applyFont="1" applyFill="1" applyBorder="1"/>
    <xf numFmtId="167" fontId="3" fillId="5" borderId="15" xfId="0" applyNumberFormat="1" applyFont="1" applyFill="1" applyBorder="1"/>
    <xf numFmtId="167" fontId="3" fillId="4" borderId="2" xfId="0" applyNumberFormat="1" applyFont="1" applyFill="1" applyBorder="1" applyAlignment="1">
      <alignment horizontal="right"/>
    </xf>
    <xf numFmtId="167" fontId="3" fillId="4" borderId="2" xfId="0" applyNumberFormat="1" applyFont="1" applyFill="1" applyBorder="1"/>
    <xf numFmtId="167" fontId="3" fillId="4" borderId="16" xfId="0" applyNumberFormat="1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18" xfId="0" applyNumberFormat="1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67" fontId="3" fillId="0" borderId="25" xfId="0" applyNumberFormat="1" applyFont="1" applyBorder="1"/>
    <xf numFmtId="167" fontId="3" fillId="0" borderId="26" xfId="0" applyNumberFormat="1" applyFont="1" applyBorder="1"/>
    <xf numFmtId="167" fontId="3" fillId="5" borderId="26" xfId="0" applyNumberFormat="1" applyFont="1" applyFill="1" applyBorder="1"/>
    <xf numFmtId="0" fontId="4" fillId="3" borderId="14" xfId="0" applyNumberFormat="1" applyFont="1" applyFill="1" applyBorder="1"/>
    <xf numFmtId="167" fontId="3" fillId="4" borderId="27" xfId="0" applyNumberFormat="1" applyFont="1" applyFill="1" applyBorder="1" applyAlignment="1"/>
    <xf numFmtId="167" fontId="3" fillId="3" borderId="26" xfId="1" applyNumberFormat="1" applyFont="1" applyFill="1" applyBorder="1" applyAlignment="1" applyProtection="1">
      <alignment horizontal="right"/>
      <protection locked="0"/>
    </xf>
    <xf numFmtId="167" fontId="3" fillId="4" borderId="1" xfId="0" applyNumberFormat="1" applyFont="1" applyFill="1" applyBorder="1"/>
    <xf numFmtId="167" fontId="3" fillId="4" borderId="18" xfId="0" applyNumberFormat="1" applyFont="1" applyFill="1" applyBorder="1"/>
    <xf numFmtId="0" fontId="4" fillId="4" borderId="19" xfId="0" applyNumberFormat="1" applyFont="1" applyFill="1" applyBorder="1"/>
    <xf numFmtId="167" fontId="3" fillId="3" borderId="2" xfId="0" applyNumberFormat="1" applyFont="1" applyFill="1" applyBorder="1" applyAlignment="1">
      <alignment horizontal="right"/>
    </xf>
    <xf numFmtId="167" fontId="3" fillId="3" borderId="17" xfId="1" applyNumberFormat="1" applyFont="1" applyFill="1" applyBorder="1" applyAlignment="1" applyProtection="1">
      <alignment horizontal="right"/>
      <protection locked="0"/>
    </xf>
    <xf numFmtId="167" fontId="3" fillId="3" borderId="20" xfId="1" applyNumberFormat="1" applyFont="1" applyFill="1" applyBorder="1" applyAlignment="1" applyProtection="1">
      <alignment horizontal="right"/>
      <protection locked="0"/>
    </xf>
    <xf numFmtId="167" fontId="4" fillId="0" borderId="16" xfId="0" applyNumberFormat="1" applyFont="1" applyBorder="1"/>
    <xf numFmtId="167" fontId="3" fillId="0" borderId="0" xfId="0" applyNumberFormat="1" applyFont="1" applyBorder="1"/>
    <xf numFmtId="0" fontId="3" fillId="0" borderId="0" xfId="0" applyNumberFormat="1" applyFont="1" applyBorder="1"/>
    <xf numFmtId="167" fontId="3" fillId="0" borderId="0" xfId="0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/>
    <xf numFmtId="167" fontId="3" fillId="0" borderId="0" xfId="0" applyNumberFormat="1" applyFont="1" applyFill="1" applyBorder="1"/>
    <xf numFmtId="0" fontId="3" fillId="3" borderId="18" xfId="0" applyNumberFormat="1" applyFont="1" applyFill="1" applyBorder="1"/>
    <xf numFmtId="0" fontId="3" fillId="3" borderId="19" xfId="0" applyNumberFormat="1" applyFont="1" applyFill="1" applyBorder="1"/>
    <xf numFmtId="167" fontId="3" fillId="5" borderId="1" xfId="0" applyNumberFormat="1" applyFont="1" applyFill="1" applyBorder="1"/>
    <xf numFmtId="167" fontId="3" fillId="5" borderId="21" xfId="0" applyNumberFormat="1" applyFont="1" applyFill="1" applyBorder="1"/>
    <xf numFmtId="0" fontId="4" fillId="0" borderId="0" xfId="0" applyFo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/>
    <xf numFmtId="49" fontId="3" fillId="2" borderId="30" xfId="0" applyNumberFormat="1" applyFont="1" applyFill="1" applyBorder="1" applyAlignment="1"/>
    <xf numFmtId="0" fontId="3" fillId="0" borderId="14" xfId="0" applyFont="1" applyBorder="1"/>
    <xf numFmtId="0" fontId="4" fillId="0" borderId="14" xfId="0" applyFont="1" applyBorder="1"/>
    <xf numFmtId="0" fontId="4" fillId="0" borderId="14" xfId="0" applyFont="1" applyBorder="1" applyAlignment="1"/>
    <xf numFmtId="3" fontId="4" fillId="3" borderId="14" xfId="0" applyNumberFormat="1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/>
    <xf numFmtId="0" fontId="4" fillId="0" borderId="7" xfId="0" applyFont="1" applyBorder="1"/>
    <xf numFmtId="0" fontId="4" fillId="0" borderId="7" xfId="0" applyFont="1" applyFill="1" applyBorder="1"/>
    <xf numFmtId="0" fontId="4" fillId="0" borderId="7" xfId="0" applyFont="1" applyFill="1" applyBorder="1" applyAlignment="1"/>
    <xf numFmtId="3" fontId="4" fillId="3" borderId="7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4" borderId="19" xfId="0" applyFont="1" applyFill="1" applyBorder="1"/>
    <xf numFmtId="0" fontId="3" fillId="5" borderId="1" xfId="0" applyFont="1" applyFill="1" applyBorder="1" applyAlignment="1">
      <alignment horizontal="right"/>
    </xf>
    <xf numFmtId="3" fontId="3" fillId="5" borderId="16" xfId="0" applyNumberFormat="1" applyFont="1" applyFill="1" applyBorder="1"/>
    <xf numFmtId="3" fontId="3" fillId="5" borderId="21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7" fontId="3" fillId="5" borderId="2" xfId="0" applyNumberFormat="1" applyFont="1" applyFill="1" applyBorder="1" applyAlignment="1"/>
    <xf numFmtId="49" fontId="3" fillId="2" borderId="31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4" fillId="0" borderId="7" xfId="0" applyFont="1" applyBorder="1" applyAlignment="1"/>
    <xf numFmtId="0" fontId="3" fillId="0" borderId="18" xfId="0" applyFont="1" applyFill="1" applyBorder="1"/>
    <xf numFmtId="0" fontId="3" fillId="0" borderId="2" xfId="0" applyFont="1" applyFill="1" applyBorder="1"/>
    <xf numFmtId="0" fontId="3" fillId="3" borderId="1" xfId="0" applyFont="1" applyFill="1" applyBorder="1" applyAlignment="1">
      <alignment horizontal="right"/>
    </xf>
    <xf numFmtId="168" fontId="3" fillId="5" borderId="21" xfId="0" applyNumberFormat="1" applyFont="1" applyFill="1" applyBorder="1"/>
    <xf numFmtId="167" fontId="3" fillId="5" borderId="16" xfId="0" applyNumberFormat="1" applyFont="1" applyFill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2" fillId="0" borderId="33" xfId="0" applyFont="1" applyBorder="1"/>
    <xf numFmtId="0" fontId="8" fillId="0" borderId="0" xfId="0" applyFont="1" applyBorder="1"/>
    <xf numFmtId="0" fontId="7" fillId="0" borderId="0" xfId="0" applyFont="1" applyBorder="1"/>
    <xf numFmtId="0" fontId="7" fillId="0" borderId="34" xfId="0" applyFont="1" applyBorder="1"/>
    <xf numFmtId="0" fontId="2" fillId="0" borderId="23" xfId="0" applyFont="1" applyBorder="1"/>
    <xf numFmtId="0" fontId="8" fillId="0" borderId="35" xfId="0" applyFont="1" applyBorder="1"/>
    <xf numFmtId="0" fontId="7" fillId="0" borderId="35" xfId="0" applyFont="1" applyBorder="1"/>
    <xf numFmtId="0" fontId="7" fillId="0" borderId="36" xfId="0" applyFont="1" applyBorder="1"/>
    <xf numFmtId="0" fontId="2" fillId="0" borderId="1" xfId="0" applyFont="1" applyBorder="1"/>
    <xf numFmtId="0" fontId="2" fillId="0" borderId="2" xfId="0" applyFont="1" applyBorder="1"/>
    <xf numFmtId="0" fontId="7" fillId="0" borderId="2" xfId="0" applyFont="1" applyBorder="1"/>
    <xf numFmtId="0" fontId="7" fillId="0" borderId="16" xfId="0" applyFont="1" applyBorder="1"/>
    <xf numFmtId="49" fontId="2" fillId="0" borderId="6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169" fontId="2" fillId="0" borderId="7" xfId="1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170" fontId="2" fillId="0" borderId="29" xfId="0" applyNumberFormat="1" applyFont="1" applyBorder="1" applyAlignment="1">
      <alignment horizontal="right"/>
    </xf>
    <xf numFmtId="171" fontId="2" fillId="0" borderId="29" xfId="2" applyNumberFormat="1" applyFont="1" applyBorder="1" applyAlignment="1">
      <alignment horizontal="center" wrapText="1"/>
    </xf>
    <xf numFmtId="170" fontId="2" fillId="0" borderId="29" xfId="0" applyNumberFormat="1" applyFont="1" applyBorder="1" applyAlignment="1"/>
    <xf numFmtId="3" fontId="2" fillId="0" borderId="29" xfId="0" applyNumberFormat="1" applyFont="1" applyBorder="1" applyAlignment="1"/>
    <xf numFmtId="3" fontId="2" fillId="0" borderId="29" xfId="0" applyNumberFormat="1" applyFont="1" applyFill="1" applyBorder="1" applyAlignment="1"/>
    <xf numFmtId="37" fontId="2" fillId="0" borderId="29" xfId="0" applyNumberFormat="1" applyFont="1" applyBorder="1" applyAlignment="1"/>
    <xf numFmtId="0" fontId="2" fillId="0" borderId="3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170" fontId="2" fillId="0" borderId="26" xfId="0" applyNumberFormat="1" applyFont="1" applyBorder="1" applyAlignment="1"/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164" fontId="2" fillId="0" borderId="36" xfId="2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7" fillId="0" borderId="0" xfId="0" applyFont="1"/>
    <xf numFmtId="3" fontId="2" fillId="0" borderId="21" xfId="0" applyNumberFormat="1" applyFont="1" applyBorder="1"/>
    <xf numFmtId="0" fontId="7" fillId="0" borderId="33" xfId="0" applyFont="1" applyBorder="1"/>
    <xf numFmtId="3" fontId="7" fillId="0" borderId="45" xfId="0" applyNumberFormat="1" applyFont="1" applyBorder="1"/>
    <xf numFmtId="3" fontId="2" fillId="0" borderId="45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164" fontId="7" fillId="0" borderId="45" xfId="0" applyNumberFormat="1" applyFont="1" applyBorder="1"/>
    <xf numFmtId="164" fontId="2" fillId="0" borderId="21" xfId="0" applyNumberFormat="1" applyFont="1" applyBorder="1" applyAlignment="1"/>
    <xf numFmtId="37" fontId="7" fillId="0" borderId="45" xfId="0" applyNumberFormat="1" applyFont="1" applyBorder="1" applyAlignment="1">
      <alignment horizontal="right"/>
    </xf>
    <xf numFmtId="37" fontId="7" fillId="0" borderId="45" xfId="0" applyNumberFormat="1" applyFont="1" applyBorder="1"/>
    <xf numFmtId="37" fontId="2" fillId="0" borderId="21" xfId="0" applyNumberFormat="1" applyFont="1" applyBorder="1"/>
    <xf numFmtId="16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readingOrder="2"/>
    </xf>
    <xf numFmtId="0" fontId="7" fillId="0" borderId="27" xfId="0" applyFont="1" applyBorder="1"/>
    <xf numFmtId="0" fontId="10" fillId="0" borderId="27" xfId="0" applyFont="1" applyBorder="1" applyAlignment="1">
      <alignment horizontal="center" readingOrder="2"/>
    </xf>
    <xf numFmtId="38" fontId="0" fillId="0" borderId="0" xfId="0" applyNumberFormat="1"/>
    <xf numFmtId="0" fontId="2" fillId="0" borderId="0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wrapText="1"/>
    </xf>
    <xf numFmtId="0" fontId="4" fillId="0" borderId="7" xfId="0" applyNumberFormat="1" applyFont="1" applyFill="1" applyBorder="1"/>
    <xf numFmtId="0" fontId="2" fillId="0" borderId="0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7" fontId="3" fillId="0" borderId="27" xfId="0" applyNumberFormat="1" applyFont="1" applyBorder="1"/>
    <xf numFmtId="38" fontId="4" fillId="3" borderId="14" xfId="0" applyNumberFormat="1" applyFont="1" applyFill="1" applyBorder="1" applyAlignment="1">
      <alignment vertical="center"/>
    </xf>
    <xf numFmtId="167" fontId="5" fillId="0" borderId="15" xfId="0" applyNumberFormat="1" applyFont="1" applyFill="1" applyBorder="1" applyAlignment="1"/>
    <xf numFmtId="167" fontId="4" fillId="0" borderId="15" xfId="0" applyNumberFormat="1" applyFont="1" applyBorder="1"/>
    <xf numFmtId="167" fontId="3" fillId="4" borderId="17" xfId="0" applyNumberFormat="1" applyFont="1" applyFill="1" applyBorder="1"/>
    <xf numFmtId="0" fontId="4" fillId="4" borderId="18" xfId="0" applyNumberFormat="1" applyFont="1" applyFill="1" applyBorder="1"/>
    <xf numFmtId="167" fontId="5" fillId="0" borderId="4" xfId="0" applyNumberFormat="1" applyFont="1" applyFill="1" applyBorder="1" applyAlignment="1">
      <alignment horizontal="center"/>
    </xf>
    <xf numFmtId="167" fontId="3" fillId="0" borderId="5" xfId="0" applyNumberFormat="1" applyFont="1" applyFill="1" applyBorder="1"/>
    <xf numFmtId="167" fontId="11" fillId="0" borderId="14" xfId="0" applyNumberFormat="1" applyFont="1" applyBorder="1" applyAlignment="1"/>
    <xf numFmtId="172" fontId="3" fillId="5" borderId="16" xfId="0" applyNumberFormat="1" applyFont="1" applyFill="1" applyBorder="1"/>
    <xf numFmtId="0" fontId="3" fillId="2" borderId="1" xfId="0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7" fontId="3" fillId="3" borderId="1" xfId="1" applyNumberFormat="1" applyFont="1" applyFill="1" applyBorder="1" applyAlignment="1"/>
    <xf numFmtId="164" fontId="2" fillId="0" borderId="36" xfId="3" applyNumberFormat="1" applyFont="1" applyBorder="1" applyAlignment="1">
      <alignment horizontal="right" vertical="top"/>
    </xf>
    <xf numFmtId="171" fontId="2" fillId="0" borderId="29" xfId="3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wrapText="1"/>
    </xf>
    <xf numFmtId="0" fontId="3" fillId="2" borderId="11" xfId="4" applyNumberFormat="1" applyFont="1" applyFill="1" applyBorder="1" applyAlignment="1">
      <alignment horizontal="right"/>
    </xf>
    <xf numFmtId="167" fontId="3" fillId="3" borderId="15" xfId="4" applyNumberFormat="1" applyFont="1" applyFill="1" applyBorder="1" applyAlignment="1" applyProtection="1">
      <alignment horizontal="right"/>
      <protection locked="0"/>
    </xf>
    <xf numFmtId="167" fontId="3" fillId="0" borderId="2" xfId="4" applyNumberFormat="1" applyFont="1" applyFill="1" applyBorder="1" applyAlignment="1"/>
    <xf numFmtId="167" fontId="3" fillId="3" borderId="3" xfId="4" applyNumberFormat="1" applyFont="1" applyFill="1" applyBorder="1" applyAlignment="1"/>
    <xf numFmtId="167" fontId="3" fillId="5" borderId="15" xfId="4" applyNumberFormat="1" applyFont="1" applyFill="1" applyBorder="1" applyAlignment="1"/>
    <xf numFmtId="167" fontId="3" fillId="0" borderId="4" xfId="4" applyNumberFormat="1" applyFont="1" applyFill="1" applyBorder="1" applyAlignment="1"/>
    <xf numFmtId="167" fontId="3" fillId="5" borderId="1" xfId="4" applyNumberFormat="1" applyFont="1" applyFill="1" applyBorder="1" applyAlignment="1"/>
    <xf numFmtId="167" fontId="3" fillId="5" borderId="21" xfId="4" applyNumberFormat="1" applyFont="1" applyFill="1" applyBorder="1" applyAlignment="1"/>
    <xf numFmtId="167" fontId="5" fillId="6" borderId="4" xfId="4" applyNumberFormat="1" applyFont="1" applyFill="1" applyBorder="1" applyAlignment="1"/>
    <xf numFmtId="167" fontId="3" fillId="3" borderId="26" xfId="4" applyNumberFormat="1" applyFont="1" applyFill="1" applyBorder="1" applyAlignment="1" applyProtection="1">
      <alignment horizontal="right"/>
      <protection locked="0"/>
    </xf>
    <xf numFmtId="167" fontId="3" fillId="3" borderId="17" xfId="4" applyNumberFormat="1" applyFont="1" applyFill="1" applyBorder="1" applyAlignment="1" applyProtection="1">
      <alignment horizontal="right"/>
      <protection locked="0"/>
    </xf>
    <xf numFmtId="167" fontId="3" fillId="3" borderId="20" xfId="4" applyNumberFormat="1" applyFont="1" applyFill="1" applyBorder="1" applyAlignment="1" applyProtection="1">
      <alignment horizontal="right"/>
      <protection locked="0"/>
    </xf>
    <xf numFmtId="167" fontId="3" fillId="0" borderId="0" xfId="4" applyNumberFormat="1" applyFont="1" applyFill="1" applyBorder="1" applyAlignment="1"/>
    <xf numFmtId="169" fontId="2" fillId="0" borderId="7" xfId="4" applyNumberFormat="1" applyFont="1" applyBorder="1" applyAlignment="1">
      <alignment horizontal="center" wrapText="1"/>
    </xf>
    <xf numFmtId="171" fontId="2" fillId="0" borderId="29" xfId="5" applyNumberFormat="1" applyFont="1" applyBorder="1" applyAlignment="1">
      <alignment horizontal="center" wrapText="1"/>
    </xf>
    <xf numFmtId="164" fontId="2" fillId="0" borderId="36" xfId="5" applyNumberFormat="1" applyFont="1" applyBorder="1" applyAlignment="1">
      <alignment horizontal="right" vertical="top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6">
    <cellStyle name="Currency 2" xfId="3"/>
    <cellStyle name="Millares" xfId="1" builtinId="3"/>
    <cellStyle name="Millares 2" xfId="4"/>
    <cellStyle name="Moneda" xfId="2" builtinId="4"/>
    <cellStyle name="Moneda 2" xfId="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F877EA5-C9A5-4038-8C20-AD1671FC8F89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62E3D33-54D3-4235-8050-97A16BD08B63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C32AADE-10E3-4E15-A9A6-DF0BABC6FB8E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5A5D241-E1C4-457C-9697-F11EF2BD39FF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E70947DE-2448-4D33-9107-9CDA0C0E70D7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19524C34-2B50-44D2-AB3F-BC4A441A6F8F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5DD634CA-E337-4B0D-9046-FE64584EC434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38E417F-3051-4CB6-8415-F5CE24E49FC6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8DEA3F80-3D89-45BC-9656-1D6BEC022BC5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537EE5FE-579E-4D19-B713-551F512C27B6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BC20C197-B5BF-415F-9046-4ADFBC9F30FE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3856FDD4-16F2-41E2-A15A-94EC8F346BFE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BC073270-F2AA-4CD9-80E7-657BCF68839A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ECDB9196-938A-451C-A1FE-AA61ACB3F2E2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6B7CBB7A-9D05-4E4F-B34A-FDE959936A19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FA428CC3-77AB-42C0-9726-C5F74CEB6795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DDC075CB-4707-4FBE-9096-CB81474855A3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B681BEFE-3251-4C06-8834-092DADFCB7E4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CA49A31-CBFC-4C84-8C67-8FA4EFB0201A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B8DBEC2-7929-4B53-BACD-37E286AA816D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411C1F3B-73CA-43A4-8FA4-0A9F077A7261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9AF4CD60-707F-4927-A67F-235B7119A802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E08C8299-AF39-4A5D-B40A-6467449C2D9A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7D23E4D-495A-48E4-9AD6-1A68A417386E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539B5664-3D8E-4F6B-A210-1ACCF4D3A501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3FA72725-C930-4A70-8197-E8DC5093956F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B1B3BDC4-1A4A-462B-8BFC-48210D515CB4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517E6BAD-2627-4B47-B5B1-738B2159EA8E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937FD385-5704-45A5-B51A-D364C25C7D15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80DBC813-3DFC-4F81-96B6-8F5EF0A0FDB3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9AF87DD-DD5E-41C4-8D0B-25BA54A94C86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453A3F09-F92C-4406-81EE-7C0443EB2E2B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99944987-8E32-44C6-97A0-B3C279396FF5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F7747D26-880A-47B8-A0AC-77AA62748023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AFB0040B-88CC-434E-BD81-C5F117157290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3F45A983-0B72-4372-8C58-FC7B0232837B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9B3EFB9-B784-40E3-AC20-763D1B6B200C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FF05561-CA98-4D72-92D6-71435440548D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7CDBA34-84EE-48AE-AC2B-6DCC44E7CE44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6CD287F-7AC6-4585-AB8D-E9E21A3C6DAF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3673B240-8727-46ED-8843-47B6D1536CCA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53E59D7B-79E2-49C9-8F33-B4AC74562C7A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2706BC11-AC49-4B18-AD6B-69E3DA00FF48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6A06384B-FC24-4875-95E1-B023D70629C3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CAAE63AD-BD6C-42D6-A480-C22369A178FF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CCDCBF68-9913-4CAD-915B-1E32404298BA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1FA36252-C0C2-4D9D-BCC2-8E3BE844DE53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9BA878DC-7754-4B48-B987-A390C255DBE0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593663AC-4425-49EB-A432-A818FD743229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F7EA61B5-8324-420F-87EA-407D9EAC1815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02855AA4-31A4-43E8-BF05-F5F41C15BCEE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10D2B558-22C3-4DAC-8F4B-F84E0D66B975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ADF57EC5-DF06-410D-BAE3-680F96A690BC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0F295054-9975-4F3F-AE0C-3908313A4D82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DDC4E49-F26D-4A80-A4A3-76D43BE1933F}"/>
            </a:ext>
          </a:extLst>
        </xdr:cNvPr>
        <xdr:cNvSpPr txBox="1">
          <a:spLocks noChangeArrowheads="1"/>
        </xdr:cNvSpPr>
      </xdr:nvSpPr>
      <xdr:spPr bwMode="auto">
        <a:xfrm>
          <a:off x="28575" y="1520825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4410AB6-5931-4011-8681-2FE985537147}"/>
            </a:ext>
          </a:extLst>
        </xdr:cNvPr>
        <xdr:cNvSpPr txBox="1">
          <a:spLocks noChangeArrowheads="1"/>
        </xdr:cNvSpPr>
      </xdr:nvSpPr>
      <xdr:spPr bwMode="auto">
        <a:xfrm>
          <a:off x="66675" y="15208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E1B3B2F-54BC-4818-963E-59322FE5F04B}"/>
            </a:ext>
          </a:extLst>
        </xdr:cNvPr>
        <xdr:cNvSpPr txBox="1">
          <a:spLocks noChangeArrowheads="1"/>
        </xdr:cNvSpPr>
      </xdr:nvSpPr>
      <xdr:spPr bwMode="auto">
        <a:xfrm>
          <a:off x="1171575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54D5465-6F01-4196-B901-E47F169320A9}"/>
            </a:ext>
          </a:extLst>
        </xdr:cNvPr>
        <xdr:cNvSpPr txBox="1">
          <a:spLocks noChangeArrowheads="1"/>
        </xdr:cNvSpPr>
      </xdr:nvSpPr>
      <xdr:spPr bwMode="auto">
        <a:xfrm>
          <a:off x="1543050" y="152082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1E26D147-41AD-418E-8B30-A5FB8BD80746}"/>
            </a:ext>
          </a:extLst>
        </xdr:cNvPr>
        <xdr:cNvSpPr txBox="1">
          <a:spLocks noChangeArrowheads="1"/>
        </xdr:cNvSpPr>
      </xdr:nvSpPr>
      <xdr:spPr bwMode="auto">
        <a:xfrm>
          <a:off x="0" y="1520825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53D97481-00E5-47A7-96A1-63E5E0D9E6DF}"/>
            </a:ext>
          </a:extLst>
        </xdr:cNvPr>
        <xdr:cNvSpPr txBox="1">
          <a:spLocks noChangeArrowheads="1"/>
        </xdr:cNvSpPr>
      </xdr:nvSpPr>
      <xdr:spPr bwMode="auto">
        <a:xfrm>
          <a:off x="0" y="152082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E6D4CD00-BB89-44BA-AB4C-E8F48BB92A0A}"/>
            </a:ext>
          </a:extLst>
        </xdr:cNvPr>
        <xdr:cNvSpPr txBox="1">
          <a:spLocks noChangeArrowheads="1"/>
        </xdr:cNvSpPr>
      </xdr:nvSpPr>
      <xdr:spPr bwMode="auto">
        <a:xfrm>
          <a:off x="28575" y="1520825"/>
          <a:ext cx="895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2F296353-2B42-45F1-B85E-BC652D5E9637}"/>
            </a:ext>
          </a:extLst>
        </xdr:cNvPr>
        <xdr:cNvSpPr txBox="1">
          <a:spLocks noChangeArrowheads="1"/>
        </xdr:cNvSpPr>
      </xdr:nvSpPr>
      <xdr:spPr bwMode="auto">
        <a:xfrm>
          <a:off x="2514600" y="1520825"/>
          <a:ext cx="533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B95F0B0D-F18D-41CC-9E0D-498988F86147}"/>
            </a:ext>
          </a:extLst>
        </xdr:cNvPr>
        <xdr:cNvSpPr txBox="1">
          <a:spLocks noChangeArrowheads="1"/>
        </xdr:cNvSpPr>
      </xdr:nvSpPr>
      <xdr:spPr bwMode="auto">
        <a:xfrm>
          <a:off x="3048000" y="1520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5BE34E05-49E3-4289-9226-FC9BC4171532}"/>
            </a:ext>
          </a:extLst>
        </xdr:cNvPr>
        <xdr:cNvSpPr txBox="1">
          <a:spLocks noChangeArrowheads="1"/>
        </xdr:cNvSpPr>
      </xdr:nvSpPr>
      <xdr:spPr bwMode="auto">
        <a:xfrm>
          <a:off x="3048000" y="1520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2FA1C7E7-50A7-4F08-B12A-82C36D40CF8B}"/>
            </a:ext>
          </a:extLst>
        </xdr:cNvPr>
        <xdr:cNvSpPr txBox="1">
          <a:spLocks noChangeArrowheads="1"/>
        </xdr:cNvSpPr>
      </xdr:nvSpPr>
      <xdr:spPr bwMode="auto">
        <a:xfrm>
          <a:off x="2152650" y="1520825"/>
          <a:ext cx="8953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98F8F70C-97BE-4E62-9122-7DBF47EE1C8E}"/>
            </a:ext>
          </a:extLst>
        </xdr:cNvPr>
        <xdr:cNvSpPr txBox="1">
          <a:spLocks noChangeArrowheads="1"/>
        </xdr:cNvSpPr>
      </xdr:nvSpPr>
      <xdr:spPr bwMode="auto">
        <a:xfrm>
          <a:off x="1152525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724FF117-0E03-40C8-984E-42B9FD0114C9}"/>
            </a:ext>
          </a:extLst>
        </xdr:cNvPr>
        <xdr:cNvSpPr txBox="1">
          <a:spLocks noChangeArrowheads="1"/>
        </xdr:cNvSpPr>
      </xdr:nvSpPr>
      <xdr:spPr bwMode="auto">
        <a:xfrm>
          <a:off x="2381250" y="1520825"/>
          <a:ext cx="6667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D23482B3-B197-4203-B370-7C10EDE17E84}"/>
            </a:ext>
          </a:extLst>
        </xdr:cNvPr>
        <xdr:cNvSpPr txBox="1">
          <a:spLocks noChangeArrowheads="1"/>
        </xdr:cNvSpPr>
      </xdr:nvSpPr>
      <xdr:spPr bwMode="auto">
        <a:xfrm>
          <a:off x="1200150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33581907-80EB-4A08-9340-03B49B451E9C}"/>
            </a:ext>
          </a:extLst>
        </xdr:cNvPr>
        <xdr:cNvSpPr txBox="1">
          <a:spLocks noChangeArrowheads="1"/>
        </xdr:cNvSpPr>
      </xdr:nvSpPr>
      <xdr:spPr bwMode="auto">
        <a:xfrm>
          <a:off x="2505075" y="1520825"/>
          <a:ext cx="542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1DF93858-3262-4058-9C31-F7A87F34EED3}"/>
            </a:ext>
          </a:extLst>
        </xdr:cNvPr>
        <xdr:cNvSpPr txBox="1">
          <a:spLocks noChangeArrowheads="1"/>
        </xdr:cNvSpPr>
      </xdr:nvSpPr>
      <xdr:spPr bwMode="auto">
        <a:xfrm>
          <a:off x="1104900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281E2792-A229-4CCF-871B-B8610B0AFAF3}"/>
            </a:ext>
          </a:extLst>
        </xdr:cNvPr>
        <xdr:cNvSpPr txBox="1">
          <a:spLocks noChangeArrowheads="1"/>
        </xdr:cNvSpPr>
      </xdr:nvSpPr>
      <xdr:spPr bwMode="auto">
        <a:xfrm>
          <a:off x="2343150" y="1520825"/>
          <a:ext cx="7048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CBA918E1-0939-480C-BC55-01C10B623661}"/>
            </a:ext>
          </a:extLst>
        </xdr:cNvPr>
        <xdr:cNvSpPr txBox="1">
          <a:spLocks noChangeArrowheads="1"/>
        </xdr:cNvSpPr>
      </xdr:nvSpPr>
      <xdr:spPr bwMode="auto">
        <a:xfrm>
          <a:off x="2466975" y="1520825"/>
          <a:ext cx="5810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E15547E-4BCA-4755-B29E-A0F2BE8BD416}"/>
            </a:ext>
          </a:extLst>
        </xdr:cNvPr>
        <xdr:cNvSpPr txBox="1">
          <a:spLocks noChangeArrowheads="1"/>
        </xdr:cNvSpPr>
      </xdr:nvSpPr>
      <xdr:spPr bwMode="auto">
        <a:xfrm>
          <a:off x="28575" y="1520825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5A2F5CA-4C6D-455A-BC4E-50DFC33591AD}"/>
            </a:ext>
          </a:extLst>
        </xdr:cNvPr>
        <xdr:cNvSpPr txBox="1">
          <a:spLocks noChangeArrowheads="1"/>
        </xdr:cNvSpPr>
      </xdr:nvSpPr>
      <xdr:spPr bwMode="auto">
        <a:xfrm>
          <a:off x="66675" y="15208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85A763D-95F7-4E65-B847-C283D6648868}"/>
            </a:ext>
          </a:extLst>
        </xdr:cNvPr>
        <xdr:cNvSpPr txBox="1">
          <a:spLocks noChangeArrowheads="1"/>
        </xdr:cNvSpPr>
      </xdr:nvSpPr>
      <xdr:spPr bwMode="auto">
        <a:xfrm>
          <a:off x="1171575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BB093D3-6719-4A88-A43F-B659BA556D2D}"/>
            </a:ext>
          </a:extLst>
        </xdr:cNvPr>
        <xdr:cNvSpPr txBox="1">
          <a:spLocks noChangeArrowheads="1"/>
        </xdr:cNvSpPr>
      </xdr:nvSpPr>
      <xdr:spPr bwMode="auto">
        <a:xfrm>
          <a:off x="1543050" y="152082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8E1BD382-E74F-466C-8871-947C3180EAA1}"/>
            </a:ext>
          </a:extLst>
        </xdr:cNvPr>
        <xdr:cNvSpPr txBox="1">
          <a:spLocks noChangeArrowheads="1"/>
        </xdr:cNvSpPr>
      </xdr:nvSpPr>
      <xdr:spPr bwMode="auto">
        <a:xfrm>
          <a:off x="0" y="1520825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D50E588F-F49C-49F8-8E51-3769DF657BDE}"/>
            </a:ext>
          </a:extLst>
        </xdr:cNvPr>
        <xdr:cNvSpPr txBox="1">
          <a:spLocks noChangeArrowheads="1"/>
        </xdr:cNvSpPr>
      </xdr:nvSpPr>
      <xdr:spPr bwMode="auto">
        <a:xfrm>
          <a:off x="0" y="152082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60B6D9F2-3E30-4EC6-B423-2BB6FC4BC72F}"/>
            </a:ext>
          </a:extLst>
        </xdr:cNvPr>
        <xdr:cNvSpPr txBox="1">
          <a:spLocks noChangeArrowheads="1"/>
        </xdr:cNvSpPr>
      </xdr:nvSpPr>
      <xdr:spPr bwMode="auto">
        <a:xfrm>
          <a:off x="28575" y="1520825"/>
          <a:ext cx="895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74A315F3-6881-427B-8EA8-6A652AED6B52}"/>
            </a:ext>
          </a:extLst>
        </xdr:cNvPr>
        <xdr:cNvSpPr txBox="1">
          <a:spLocks noChangeArrowheads="1"/>
        </xdr:cNvSpPr>
      </xdr:nvSpPr>
      <xdr:spPr bwMode="auto">
        <a:xfrm>
          <a:off x="2514600" y="1520825"/>
          <a:ext cx="533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7002F73B-F546-43D7-ADA3-01DEB0667B96}"/>
            </a:ext>
          </a:extLst>
        </xdr:cNvPr>
        <xdr:cNvSpPr txBox="1">
          <a:spLocks noChangeArrowheads="1"/>
        </xdr:cNvSpPr>
      </xdr:nvSpPr>
      <xdr:spPr bwMode="auto">
        <a:xfrm>
          <a:off x="3048000" y="1520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3A2C2576-2C58-4357-9E95-E685B8F6948D}"/>
            </a:ext>
          </a:extLst>
        </xdr:cNvPr>
        <xdr:cNvSpPr txBox="1">
          <a:spLocks noChangeArrowheads="1"/>
        </xdr:cNvSpPr>
      </xdr:nvSpPr>
      <xdr:spPr bwMode="auto">
        <a:xfrm>
          <a:off x="3048000" y="1520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E356EC0F-38DF-4156-BC72-D7CD1DAEC07B}"/>
            </a:ext>
          </a:extLst>
        </xdr:cNvPr>
        <xdr:cNvSpPr txBox="1">
          <a:spLocks noChangeArrowheads="1"/>
        </xdr:cNvSpPr>
      </xdr:nvSpPr>
      <xdr:spPr bwMode="auto">
        <a:xfrm>
          <a:off x="2152650" y="1520825"/>
          <a:ext cx="8953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E1D56EE3-60D9-4546-B9BC-DD1886C4C21B}"/>
            </a:ext>
          </a:extLst>
        </xdr:cNvPr>
        <xdr:cNvSpPr txBox="1">
          <a:spLocks noChangeArrowheads="1"/>
        </xdr:cNvSpPr>
      </xdr:nvSpPr>
      <xdr:spPr bwMode="auto">
        <a:xfrm>
          <a:off x="1152525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E7A826E7-1D6E-407F-8A40-4A7E5BCC1DBD}"/>
            </a:ext>
          </a:extLst>
        </xdr:cNvPr>
        <xdr:cNvSpPr txBox="1">
          <a:spLocks noChangeArrowheads="1"/>
        </xdr:cNvSpPr>
      </xdr:nvSpPr>
      <xdr:spPr bwMode="auto">
        <a:xfrm>
          <a:off x="2381250" y="1520825"/>
          <a:ext cx="6667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49984CC6-FFA0-4BBC-99CF-D788DD66863B}"/>
            </a:ext>
          </a:extLst>
        </xdr:cNvPr>
        <xdr:cNvSpPr txBox="1">
          <a:spLocks noChangeArrowheads="1"/>
        </xdr:cNvSpPr>
      </xdr:nvSpPr>
      <xdr:spPr bwMode="auto">
        <a:xfrm>
          <a:off x="1200150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F0905914-2DB3-4E7F-9E13-EEF326F4BF94}"/>
            </a:ext>
          </a:extLst>
        </xdr:cNvPr>
        <xdr:cNvSpPr txBox="1">
          <a:spLocks noChangeArrowheads="1"/>
        </xdr:cNvSpPr>
      </xdr:nvSpPr>
      <xdr:spPr bwMode="auto">
        <a:xfrm>
          <a:off x="2505075" y="1520825"/>
          <a:ext cx="542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51EFC997-786E-4506-A3B2-BF86B06562E1}"/>
            </a:ext>
          </a:extLst>
        </xdr:cNvPr>
        <xdr:cNvSpPr txBox="1">
          <a:spLocks noChangeArrowheads="1"/>
        </xdr:cNvSpPr>
      </xdr:nvSpPr>
      <xdr:spPr bwMode="auto">
        <a:xfrm>
          <a:off x="1104900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FAC91A02-3B9B-4CA5-AAB8-C48BBF7FE675}"/>
            </a:ext>
          </a:extLst>
        </xdr:cNvPr>
        <xdr:cNvSpPr txBox="1">
          <a:spLocks noChangeArrowheads="1"/>
        </xdr:cNvSpPr>
      </xdr:nvSpPr>
      <xdr:spPr bwMode="auto">
        <a:xfrm>
          <a:off x="2343150" y="1520825"/>
          <a:ext cx="7048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9464BF65-75ED-4FDC-AD6A-802563A445C5}"/>
            </a:ext>
          </a:extLst>
        </xdr:cNvPr>
        <xdr:cNvSpPr txBox="1">
          <a:spLocks noChangeArrowheads="1"/>
        </xdr:cNvSpPr>
      </xdr:nvSpPr>
      <xdr:spPr bwMode="auto">
        <a:xfrm>
          <a:off x="2466975" y="1520825"/>
          <a:ext cx="5810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C749D5D-9791-4798-98BE-30B39A04D8CA}"/>
            </a:ext>
          </a:extLst>
        </xdr:cNvPr>
        <xdr:cNvSpPr txBox="1">
          <a:spLocks noChangeArrowheads="1"/>
        </xdr:cNvSpPr>
      </xdr:nvSpPr>
      <xdr:spPr bwMode="auto">
        <a:xfrm>
          <a:off x="28575" y="1520825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3FF595A-6987-4E3D-9474-7A86F62DA14F}"/>
            </a:ext>
          </a:extLst>
        </xdr:cNvPr>
        <xdr:cNvSpPr txBox="1">
          <a:spLocks noChangeArrowheads="1"/>
        </xdr:cNvSpPr>
      </xdr:nvSpPr>
      <xdr:spPr bwMode="auto">
        <a:xfrm>
          <a:off x="66675" y="15208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4B6CC18A-3AD8-4DD9-AFC6-010B2E13F5CC}"/>
            </a:ext>
          </a:extLst>
        </xdr:cNvPr>
        <xdr:cNvSpPr txBox="1">
          <a:spLocks noChangeArrowheads="1"/>
        </xdr:cNvSpPr>
      </xdr:nvSpPr>
      <xdr:spPr bwMode="auto">
        <a:xfrm>
          <a:off x="1171575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9DADB8C-E54F-4601-BA14-706AE594D36E}"/>
            </a:ext>
          </a:extLst>
        </xdr:cNvPr>
        <xdr:cNvSpPr txBox="1">
          <a:spLocks noChangeArrowheads="1"/>
        </xdr:cNvSpPr>
      </xdr:nvSpPr>
      <xdr:spPr bwMode="auto">
        <a:xfrm>
          <a:off x="1543050" y="152082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26235288-2E0A-49C1-8BF1-50BAD01F849A}"/>
            </a:ext>
          </a:extLst>
        </xdr:cNvPr>
        <xdr:cNvSpPr txBox="1">
          <a:spLocks noChangeArrowheads="1"/>
        </xdr:cNvSpPr>
      </xdr:nvSpPr>
      <xdr:spPr bwMode="auto">
        <a:xfrm>
          <a:off x="0" y="1520825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604BDB04-19F9-4B6C-8625-17BB2B424CB4}"/>
            </a:ext>
          </a:extLst>
        </xdr:cNvPr>
        <xdr:cNvSpPr txBox="1">
          <a:spLocks noChangeArrowheads="1"/>
        </xdr:cNvSpPr>
      </xdr:nvSpPr>
      <xdr:spPr bwMode="auto">
        <a:xfrm>
          <a:off x="0" y="152082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D4F7A9D9-11A3-48ED-84AB-BD2B99C9C3FD}"/>
            </a:ext>
          </a:extLst>
        </xdr:cNvPr>
        <xdr:cNvSpPr txBox="1">
          <a:spLocks noChangeArrowheads="1"/>
        </xdr:cNvSpPr>
      </xdr:nvSpPr>
      <xdr:spPr bwMode="auto">
        <a:xfrm>
          <a:off x="28575" y="1520825"/>
          <a:ext cx="895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588D199B-21C8-406A-A69A-6A608C3C5255}"/>
            </a:ext>
          </a:extLst>
        </xdr:cNvPr>
        <xdr:cNvSpPr txBox="1">
          <a:spLocks noChangeArrowheads="1"/>
        </xdr:cNvSpPr>
      </xdr:nvSpPr>
      <xdr:spPr bwMode="auto">
        <a:xfrm>
          <a:off x="2514600" y="1520825"/>
          <a:ext cx="533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16A17D91-608E-4CA9-B44D-08EC6A779F65}"/>
            </a:ext>
          </a:extLst>
        </xdr:cNvPr>
        <xdr:cNvSpPr txBox="1">
          <a:spLocks noChangeArrowheads="1"/>
        </xdr:cNvSpPr>
      </xdr:nvSpPr>
      <xdr:spPr bwMode="auto">
        <a:xfrm>
          <a:off x="3048000" y="1520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AA274A2-F396-43F2-BF15-49DA9828168B}"/>
            </a:ext>
          </a:extLst>
        </xdr:cNvPr>
        <xdr:cNvSpPr txBox="1">
          <a:spLocks noChangeArrowheads="1"/>
        </xdr:cNvSpPr>
      </xdr:nvSpPr>
      <xdr:spPr bwMode="auto">
        <a:xfrm>
          <a:off x="3048000" y="1520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6AA464DA-C96C-4163-BFE9-0D78299C4350}"/>
            </a:ext>
          </a:extLst>
        </xdr:cNvPr>
        <xdr:cNvSpPr txBox="1">
          <a:spLocks noChangeArrowheads="1"/>
        </xdr:cNvSpPr>
      </xdr:nvSpPr>
      <xdr:spPr bwMode="auto">
        <a:xfrm>
          <a:off x="2152650" y="1520825"/>
          <a:ext cx="8953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31C88296-BC16-411B-86FA-6C5B250A51F4}"/>
            </a:ext>
          </a:extLst>
        </xdr:cNvPr>
        <xdr:cNvSpPr txBox="1">
          <a:spLocks noChangeArrowheads="1"/>
        </xdr:cNvSpPr>
      </xdr:nvSpPr>
      <xdr:spPr bwMode="auto">
        <a:xfrm>
          <a:off x="1152525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58631B0F-E6E4-40EC-8618-79040D7F752F}"/>
            </a:ext>
          </a:extLst>
        </xdr:cNvPr>
        <xdr:cNvSpPr txBox="1">
          <a:spLocks noChangeArrowheads="1"/>
        </xdr:cNvSpPr>
      </xdr:nvSpPr>
      <xdr:spPr bwMode="auto">
        <a:xfrm>
          <a:off x="2381250" y="1520825"/>
          <a:ext cx="6667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4410BE37-8ABB-46A2-8189-8116004569C8}"/>
            </a:ext>
          </a:extLst>
        </xdr:cNvPr>
        <xdr:cNvSpPr txBox="1">
          <a:spLocks noChangeArrowheads="1"/>
        </xdr:cNvSpPr>
      </xdr:nvSpPr>
      <xdr:spPr bwMode="auto">
        <a:xfrm>
          <a:off x="1200150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FD42CBEB-45D2-4F47-A6BA-679D2B896518}"/>
            </a:ext>
          </a:extLst>
        </xdr:cNvPr>
        <xdr:cNvSpPr txBox="1">
          <a:spLocks noChangeArrowheads="1"/>
        </xdr:cNvSpPr>
      </xdr:nvSpPr>
      <xdr:spPr bwMode="auto">
        <a:xfrm>
          <a:off x="2505075" y="1520825"/>
          <a:ext cx="542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C3C59686-8E1D-413C-BDD1-915521C0F30A}"/>
            </a:ext>
          </a:extLst>
        </xdr:cNvPr>
        <xdr:cNvSpPr txBox="1">
          <a:spLocks noChangeArrowheads="1"/>
        </xdr:cNvSpPr>
      </xdr:nvSpPr>
      <xdr:spPr bwMode="auto">
        <a:xfrm>
          <a:off x="1104900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18ECA59F-F508-4A37-A4D9-322676CDE33F}"/>
            </a:ext>
          </a:extLst>
        </xdr:cNvPr>
        <xdr:cNvSpPr txBox="1">
          <a:spLocks noChangeArrowheads="1"/>
        </xdr:cNvSpPr>
      </xdr:nvSpPr>
      <xdr:spPr bwMode="auto">
        <a:xfrm>
          <a:off x="2343150" y="1520825"/>
          <a:ext cx="7048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0AF2E58E-03FD-46D3-AC39-BA35B838ADB4}"/>
            </a:ext>
          </a:extLst>
        </xdr:cNvPr>
        <xdr:cNvSpPr txBox="1">
          <a:spLocks noChangeArrowheads="1"/>
        </xdr:cNvSpPr>
      </xdr:nvSpPr>
      <xdr:spPr bwMode="auto">
        <a:xfrm>
          <a:off x="2466975" y="1520825"/>
          <a:ext cx="5810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D0F121A-2CB2-47D8-AEBC-2D9E30856B03}"/>
            </a:ext>
          </a:extLst>
        </xdr:cNvPr>
        <xdr:cNvSpPr txBox="1">
          <a:spLocks noChangeArrowheads="1"/>
        </xdr:cNvSpPr>
      </xdr:nvSpPr>
      <xdr:spPr bwMode="auto">
        <a:xfrm>
          <a:off x="28575" y="1520825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FD711D7-3FED-412D-BDE6-CE93194EF5AA}"/>
            </a:ext>
          </a:extLst>
        </xdr:cNvPr>
        <xdr:cNvSpPr txBox="1">
          <a:spLocks noChangeArrowheads="1"/>
        </xdr:cNvSpPr>
      </xdr:nvSpPr>
      <xdr:spPr bwMode="auto">
        <a:xfrm>
          <a:off x="66675" y="15208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25D7C9A2-5FD8-4A69-91A6-DD51931EB6EE}"/>
            </a:ext>
          </a:extLst>
        </xdr:cNvPr>
        <xdr:cNvSpPr txBox="1">
          <a:spLocks noChangeArrowheads="1"/>
        </xdr:cNvSpPr>
      </xdr:nvSpPr>
      <xdr:spPr bwMode="auto">
        <a:xfrm>
          <a:off x="1171575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D591BC3-BA96-49D1-A5F3-BEA5626A7DFE}"/>
            </a:ext>
          </a:extLst>
        </xdr:cNvPr>
        <xdr:cNvSpPr txBox="1">
          <a:spLocks noChangeArrowheads="1"/>
        </xdr:cNvSpPr>
      </xdr:nvSpPr>
      <xdr:spPr bwMode="auto">
        <a:xfrm>
          <a:off x="1543050" y="152082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3559BB-A9C5-41FF-84B3-AD076B93FD32}"/>
            </a:ext>
          </a:extLst>
        </xdr:cNvPr>
        <xdr:cNvSpPr txBox="1">
          <a:spLocks noChangeArrowheads="1"/>
        </xdr:cNvSpPr>
      </xdr:nvSpPr>
      <xdr:spPr bwMode="auto">
        <a:xfrm>
          <a:off x="0" y="1520825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A6CFF028-2573-418A-BA98-114327D7F2C6}"/>
            </a:ext>
          </a:extLst>
        </xdr:cNvPr>
        <xdr:cNvSpPr txBox="1">
          <a:spLocks noChangeArrowheads="1"/>
        </xdr:cNvSpPr>
      </xdr:nvSpPr>
      <xdr:spPr bwMode="auto">
        <a:xfrm>
          <a:off x="0" y="152082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4FFA73-4A45-42C5-B70E-1A31931290B7}"/>
            </a:ext>
          </a:extLst>
        </xdr:cNvPr>
        <xdr:cNvSpPr txBox="1">
          <a:spLocks noChangeArrowheads="1"/>
        </xdr:cNvSpPr>
      </xdr:nvSpPr>
      <xdr:spPr bwMode="auto">
        <a:xfrm>
          <a:off x="28575" y="1520825"/>
          <a:ext cx="895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766F471-18C6-4273-8FD6-4E159A668022}"/>
            </a:ext>
          </a:extLst>
        </xdr:cNvPr>
        <xdr:cNvSpPr txBox="1">
          <a:spLocks noChangeArrowheads="1"/>
        </xdr:cNvSpPr>
      </xdr:nvSpPr>
      <xdr:spPr bwMode="auto">
        <a:xfrm>
          <a:off x="2514600" y="1520825"/>
          <a:ext cx="533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499C892B-247E-421F-A18F-18E81596671F}"/>
            </a:ext>
          </a:extLst>
        </xdr:cNvPr>
        <xdr:cNvSpPr txBox="1">
          <a:spLocks noChangeArrowheads="1"/>
        </xdr:cNvSpPr>
      </xdr:nvSpPr>
      <xdr:spPr bwMode="auto">
        <a:xfrm>
          <a:off x="3048000" y="1520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B9CF2E9B-6DE4-4701-9709-DCA58EB47698}"/>
            </a:ext>
          </a:extLst>
        </xdr:cNvPr>
        <xdr:cNvSpPr txBox="1">
          <a:spLocks noChangeArrowheads="1"/>
        </xdr:cNvSpPr>
      </xdr:nvSpPr>
      <xdr:spPr bwMode="auto">
        <a:xfrm>
          <a:off x="3048000" y="1520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68963DF9-0101-4D08-B2F5-1C623FF591C0}"/>
            </a:ext>
          </a:extLst>
        </xdr:cNvPr>
        <xdr:cNvSpPr txBox="1">
          <a:spLocks noChangeArrowheads="1"/>
        </xdr:cNvSpPr>
      </xdr:nvSpPr>
      <xdr:spPr bwMode="auto">
        <a:xfrm>
          <a:off x="2152650" y="1520825"/>
          <a:ext cx="8953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278625A6-44C9-48C1-915D-D69AC09A8705}"/>
            </a:ext>
          </a:extLst>
        </xdr:cNvPr>
        <xdr:cNvSpPr txBox="1">
          <a:spLocks noChangeArrowheads="1"/>
        </xdr:cNvSpPr>
      </xdr:nvSpPr>
      <xdr:spPr bwMode="auto">
        <a:xfrm>
          <a:off x="1152525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2701D0AE-31E8-4483-8FEA-F602E9799923}"/>
            </a:ext>
          </a:extLst>
        </xdr:cNvPr>
        <xdr:cNvSpPr txBox="1">
          <a:spLocks noChangeArrowheads="1"/>
        </xdr:cNvSpPr>
      </xdr:nvSpPr>
      <xdr:spPr bwMode="auto">
        <a:xfrm>
          <a:off x="2381250" y="1520825"/>
          <a:ext cx="6667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6F5A8C51-92B8-4791-B72E-A1045C778E07}"/>
            </a:ext>
          </a:extLst>
        </xdr:cNvPr>
        <xdr:cNvSpPr txBox="1">
          <a:spLocks noChangeArrowheads="1"/>
        </xdr:cNvSpPr>
      </xdr:nvSpPr>
      <xdr:spPr bwMode="auto">
        <a:xfrm>
          <a:off x="1200150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64001543-BF39-4CE0-9187-9AC2E566C76D}"/>
            </a:ext>
          </a:extLst>
        </xdr:cNvPr>
        <xdr:cNvSpPr txBox="1">
          <a:spLocks noChangeArrowheads="1"/>
        </xdr:cNvSpPr>
      </xdr:nvSpPr>
      <xdr:spPr bwMode="auto">
        <a:xfrm>
          <a:off x="2505075" y="1520825"/>
          <a:ext cx="542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021AB4FF-284A-43CD-A67D-11F8844A7EAF}"/>
            </a:ext>
          </a:extLst>
        </xdr:cNvPr>
        <xdr:cNvSpPr txBox="1">
          <a:spLocks noChangeArrowheads="1"/>
        </xdr:cNvSpPr>
      </xdr:nvSpPr>
      <xdr:spPr bwMode="auto">
        <a:xfrm>
          <a:off x="1104900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7D2AEE7C-212A-49F1-9A80-B2F42A294AB1}"/>
            </a:ext>
          </a:extLst>
        </xdr:cNvPr>
        <xdr:cNvSpPr txBox="1">
          <a:spLocks noChangeArrowheads="1"/>
        </xdr:cNvSpPr>
      </xdr:nvSpPr>
      <xdr:spPr bwMode="auto">
        <a:xfrm>
          <a:off x="2343150" y="1520825"/>
          <a:ext cx="7048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F21F6FA0-BEE1-4568-9E82-1D29FF821183}"/>
            </a:ext>
          </a:extLst>
        </xdr:cNvPr>
        <xdr:cNvSpPr txBox="1">
          <a:spLocks noChangeArrowheads="1"/>
        </xdr:cNvSpPr>
      </xdr:nvSpPr>
      <xdr:spPr bwMode="auto">
        <a:xfrm>
          <a:off x="2466975" y="1520825"/>
          <a:ext cx="5810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1BE78B3-D41B-4706-9E00-A96BB43D4906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591A600D-5B0F-433D-9828-1F1A14719021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CD84CE44-F6A2-405F-BCCC-0D18A2D7C7CB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3AA8BD8-733B-4A17-B107-6D25AD067148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E45F0277-42A9-4F96-B0B2-729522D0EF8D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6227E268-6868-478A-8995-98949597A003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F4826E8B-DFAC-4DD8-9CD0-1E2A0A1D5936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E70AAAE6-B2B9-47A4-8C7C-62D677D78AD8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3743EB9B-84D2-4C36-A719-963E8E107122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6039EE57-35EE-4A0D-82A3-EEE08609F4DD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ACBA89D1-9760-448F-A40B-2246B18ADF01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1B48D377-3680-4322-BD87-4B4FCEE1E821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878A79DE-3941-432E-A0F6-A8104AFE2759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6A906CB0-10E1-41D1-8EC0-D15517166225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0FDBE311-7F80-4E51-B065-50E5BE44A7A4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F7BF43CF-145F-46EE-9A6B-41124C3D0843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4F875A0D-EF60-4530-BCF9-CF5F1717E279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3582CED3-BEF7-427A-A8A7-7E37DACE4103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8BB83B4-53B2-4EA1-9D07-E56C77123705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7F45916-EA10-4AB8-9261-DA3F8A856BA7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237D5449-F2B1-4E96-9336-39D718084C66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7A46041E-50A1-4224-8C9C-DB55FB96F0E5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DB3C08E-6401-4EA4-87EC-F9C79C97E17D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715ACC13-4DBA-4993-946A-9C80F05F093A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A026396B-35C6-4E96-8D48-B1BA8F8DAD85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243919A2-D640-4DD9-A9BD-753CB472F0B8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6463BDA2-9FCF-4DF3-AC35-C65108C48C51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C0136DDD-295F-44F9-839C-780354CE27D6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614F2C34-53A3-48EB-B650-E6C9D81E0105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66524B18-7B23-4F5E-95A9-9F931F52BDB0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4887D011-8817-4FCA-A5DD-815567ED177E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DB42A779-D3C6-491C-B675-01AD46EFEBAA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F219FBD1-BB19-406F-B48E-7911395C4B13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09A5540B-7FF3-40BF-99D7-F0B48718B5F5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4C997DDB-467C-4817-A71B-51495560B4D3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8C810164-2774-4860-AA34-B929A279DDF2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5"/>
  <sheetViews>
    <sheetView view="pageBreakPreview" topLeftCell="A181" zoomScale="60" zoomScaleNormal="100" workbookViewId="0">
      <selection activeCell="I1" sqref="I1:I1048576"/>
    </sheetView>
  </sheetViews>
  <sheetFormatPr baseColWidth="10" defaultColWidth="11.42578125" defaultRowHeight="15" x14ac:dyDescent="0.25"/>
  <cols>
    <col min="5" max="5" width="18.140625" bestFit="1" customWidth="1"/>
    <col min="6" max="6" width="136" bestFit="1" customWidth="1"/>
    <col min="7" max="7" width="26.140625" bestFit="1" customWidth="1"/>
    <col min="8" max="8" width="22.28515625" bestFit="1" customWidth="1"/>
    <col min="9" max="9" width="13" hidden="1" customWidth="1"/>
  </cols>
  <sheetData>
    <row r="1" spans="1:9" ht="23.25" thickBot="1" x14ac:dyDescent="0.35">
      <c r="A1" s="280" t="s">
        <v>0</v>
      </c>
      <c r="B1" s="281"/>
      <c r="C1" s="281"/>
      <c r="D1" s="281"/>
      <c r="E1" s="281"/>
      <c r="F1" s="281"/>
      <c r="G1" s="281"/>
      <c r="H1" s="281"/>
    </row>
    <row r="2" spans="1:9" ht="23.25" thickBot="1" x14ac:dyDescent="0.35">
      <c r="A2" s="280" t="s">
        <v>177</v>
      </c>
      <c r="B2" s="281"/>
      <c r="C2" s="281"/>
      <c r="D2" s="281"/>
      <c r="E2" s="281"/>
      <c r="F2" s="281"/>
      <c r="G2" s="281"/>
      <c r="H2" s="281"/>
    </row>
    <row r="3" spans="1:9" ht="24" thickBot="1" x14ac:dyDescent="0.4">
      <c r="A3" s="1" t="s">
        <v>1</v>
      </c>
      <c r="B3" s="2"/>
      <c r="C3" s="3">
        <v>5139</v>
      </c>
      <c r="D3" s="4"/>
      <c r="E3" s="4"/>
      <c r="F3" s="5"/>
      <c r="G3" s="6"/>
      <c r="H3" s="7"/>
    </row>
    <row r="4" spans="1:9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1" t="s">
        <v>7</v>
      </c>
      <c r="H4" s="12" t="s">
        <v>8</v>
      </c>
    </row>
    <row r="5" spans="1:9" ht="23.25" x14ac:dyDescent="0.35">
      <c r="A5" s="13">
        <v>11</v>
      </c>
      <c r="B5" s="14"/>
      <c r="C5" s="15">
        <v>1</v>
      </c>
      <c r="D5" s="14"/>
      <c r="E5" s="14">
        <v>2014</v>
      </c>
      <c r="F5" s="16" t="s">
        <v>9</v>
      </c>
      <c r="G5" s="17"/>
      <c r="H5" s="18"/>
    </row>
    <row r="6" spans="1:9" ht="23.25" x14ac:dyDescent="0.35">
      <c r="A6" s="19"/>
      <c r="B6" s="19"/>
      <c r="C6" s="19"/>
      <c r="D6" s="20">
        <v>9995</v>
      </c>
      <c r="E6" s="20">
        <v>2111</v>
      </c>
      <c r="F6" s="21" t="s">
        <v>10</v>
      </c>
      <c r="G6" s="22">
        <v>19005900.059999999</v>
      </c>
      <c r="H6" s="22">
        <v>19005900.059999999</v>
      </c>
      <c r="I6" s="230">
        <f>+G6-H6</f>
        <v>0</v>
      </c>
    </row>
    <row r="7" spans="1:9" ht="23.25" x14ac:dyDescent="0.35">
      <c r="A7" s="19"/>
      <c r="B7" s="19"/>
      <c r="C7" s="19"/>
      <c r="D7" s="20">
        <v>9995</v>
      </c>
      <c r="E7" s="20">
        <v>2112</v>
      </c>
      <c r="F7" s="21" t="s">
        <v>11</v>
      </c>
      <c r="G7" s="22">
        <v>322361.58</v>
      </c>
      <c r="H7" s="22">
        <v>322361.58</v>
      </c>
      <c r="I7" s="230">
        <f t="shared" ref="I7:I88" si="0">+G7-H7</f>
        <v>0</v>
      </c>
    </row>
    <row r="8" spans="1:9" ht="23.25" x14ac:dyDescent="0.35">
      <c r="A8" s="19"/>
      <c r="B8" s="19"/>
      <c r="C8" s="19"/>
      <c r="D8" s="20">
        <v>9995</v>
      </c>
      <c r="E8" s="20">
        <v>2114</v>
      </c>
      <c r="F8" s="21" t="s">
        <v>12</v>
      </c>
      <c r="G8" s="22"/>
      <c r="H8" s="22"/>
      <c r="I8" s="230">
        <f t="shared" si="0"/>
        <v>0</v>
      </c>
    </row>
    <row r="9" spans="1:9" ht="23.25" x14ac:dyDescent="0.35">
      <c r="A9" s="19"/>
      <c r="B9" s="19"/>
      <c r="C9" s="19"/>
      <c r="D9" s="20">
        <v>9995</v>
      </c>
      <c r="E9" s="20">
        <v>2115</v>
      </c>
      <c r="F9" s="21" t="s">
        <v>13</v>
      </c>
      <c r="G9" s="22"/>
      <c r="H9" s="22"/>
      <c r="I9" s="230">
        <f t="shared" si="0"/>
        <v>0</v>
      </c>
    </row>
    <row r="10" spans="1:9" ht="23.25" x14ac:dyDescent="0.35">
      <c r="A10" s="19"/>
      <c r="B10" s="19"/>
      <c r="C10" s="19"/>
      <c r="D10" s="20">
        <v>9995</v>
      </c>
      <c r="E10" s="20">
        <v>2116</v>
      </c>
      <c r="F10" s="21" t="s">
        <v>14</v>
      </c>
      <c r="G10" s="22">
        <v>1748251.73</v>
      </c>
      <c r="H10" s="22">
        <v>1748251.73</v>
      </c>
      <c r="I10" s="230">
        <f t="shared" si="0"/>
        <v>0</v>
      </c>
    </row>
    <row r="11" spans="1:9" ht="23.25" x14ac:dyDescent="0.35">
      <c r="A11" s="19"/>
      <c r="B11" s="19"/>
      <c r="C11" s="19"/>
      <c r="D11" s="20">
        <v>9995</v>
      </c>
      <c r="E11" s="23">
        <v>2122</v>
      </c>
      <c r="F11" s="21" t="s">
        <v>15</v>
      </c>
      <c r="G11" s="22">
        <v>1892420.94</v>
      </c>
      <c r="H11" s="22">
        <v>1892420.94</v>
      </c>
      <c r="I11" s="230">
        <f t="shared" si="0"/>
        <v>0</v>
      </c>
    </row>
    <row r="12" spans="1:9" ht="23.25" x14ac:dyDescent="0.35">
      <c r="A12" s="19"/>
      <c r="B12" s="19"/>
      <c r="C12" s="19"/>
      <c r="D12" s="20">
        <v>9995</v>
      </c>
      <c r="E12" s="23">
        <v>2131</v>
      </c>
      <c r="F12" s="21" t="s">
        <v>135</v>
      </c>
      <c r="G12" s="22">
        <v>105800</v>
      </c>
      <c r="H12" s="22">
        <v>105800</v>
      </c>
      <c r="I12" s="230">
        <f t="shared" si="0"/>
        <v>0</v>
      </c>
    </row>
    <row r="13" spans="1:9" ht="23.25" x14ac:dyDescent="0.35">
      <c r="A13" s="19"/>
      <c r="B13" s="19"/>
      <c r="C13" s="19"/>
      <c r="D13" s="20">
        <v>9995</v>
      </c>
      <c r="E13" s="23">
        <v>2132</v>
      </c>
      <c r="F13" s="21" t="s">
        <v>16</v>
      </c>
      <c r="G13" s="22">
        <v>243405.69</v>
      </c>
      <c r="H13" s="22">
        <v>243405.69</v>
      </c>
      <c r="I13" s="230">
        <f t="shared" si="0"/>
        <v>0</v>
      </c>
    </row>
    <row r="14" spans="1:9" ht="23.25" x14ac:dyDescent="0.35">
      <c r="A14" s="19"/>
      <c r="B14" s="19"/>
      <c r="C14" s="19"/>
      <c r="D14" s="20">
        <v>9995</v>
      </c>
      <c r="E14" s="20">
        <v>2141</v>
      </c>
      <c r="F14" s="21" t="s">
        <v>17</v>
      </c>
      <c r="G14" s="22"/>
      <c r="H14" s="22"/>
      <c r="I14" s="230">
        <f t="shared" si="0"/>
        <v>0</v>
      </c>
    </row>
    <row r="15" spans="1:9" ht="23.25" x14ac:dyDescent="0.35">
      <c r="A15" s="19"/>
      <c r="B15" s="19"/>
      <c r="C15" s="19"/>
      <c r="D15" s="20">
        <v>9995</v>
      </c>
      <c r="E15" s="20">
        <v>2151</v>
      </c>
      <c r="F15" s="21" t="s">
        <v>18</v>
      </c>
      <c r="G15" s="22">
        <v>1059657.69</v>
      </c>
      <c r="H15" s="22">
        <v>1059657.69</v>
      </c>
      <c r="I15" s="230">
        <f t="shared" si="0"/>
        <v>0</v>
      </c>
    </row>
    <row r="16" spans="1:9" ht="23.25" x14ac:dyDescent="0.35">
      <c r="A16" s="19"/>
      <c r="B16" s="19"/>
      <c r="C16" s="19"/>
      <c r="D16" s="20">
        <v>9995</v>
      </c>
      <c r="E16" s="20">
        <v>2152</v>
      </c>
      <c r="F16" s="21" t="s">
        <v>19</v>
      </c>
      <c r="G16" s="22">
        <v>1239971.68</v>
      </c>
      <c r="H16" s="22">
        <v>1239971.68</v>
      </c>
      <c r="I16" s="230">
        <f t="shared" si="0"/>
        <v>0</v>
      </c>
    </row>
    <row r="17" spans="1:9" ht="24" thickBot="1" x14ac:dyDescent="0.4">
      <c r="A17" s="19"/>
      <c r="B17" s="19"/>
      <c r="C17" s="19"/>
      <c r="D17" s="24">
        <v>9995</v>
      </c>
      <c r="E17" s="24">
        <v>2153</v>
      </c>
      <c r="F17" s="25" t="s">
        <v>20</v>
      </c>
      <c r="G17" s="26">
        <v>95850.3</v>
      </c>
      <c r="H17" s="26">
        <v>95850.3</v>
      </c>
      <c r="I17" s="230">
        <f t="shared" si="0"/>
        <v>0</v>
      </c>
    </row>
    <row r="18" spans="1:9" ht="24" thickBot="1" x14ac:dyDescent="0.4">
      <c r="A18" s="27"/>
      <c r="B18" s="28"/>
      <c r="C18" s="28"/>
      <c r="D18" s="29"/>
      <c r="E18" s="29"/>
      <c r="F18" s="30" t="s">
        <v>21</v>
      </c>
      <c r="G18" s="31">
        <f>SUM(G6:G17)</f>
        <v>25713619.670000002</v>
      </c>
      <c r="H18" s="31">
        <f>SUM(H6:H17)</f>
        <v>25713619.670000002</v>
      </c>
      <c r="I18" s="230">
        <f t="shared" si="0"/>
        <v>0</v>
      </c>
    </row>
    <row r="19" spans="1:9" ht="24" thickBot="1" x14ac:dyDescent="0.4">
      <c r="A19" s="32"/>
      <c r="B19" s="33"/>
      <c r="C19" s="33"/>
      <c r="D19" s="34"/>
      <c r="E19" s="34"/>
      <c r="F19" s="35"/>
      <c r="G19" s="36"/>
      <c r="H19" s="37"/>
      <c r="I19" s="230">
        <f t="shared" si="0"/>
        <v>0</v>
      </c>
    </row>
    <row r="20" spans="1:9" ht="23.25" x14ac:dyDescent="0.35">
      <c r="A20" s="38"/>
      <c r="B20" s="39"/>
      <c r="C20" s="39"/>
      <c r="D20" s="40"/>
      <c r="E20" s="41"/>
      <c r="F20" s="42" t="s">
        <v>22</v>
      </c>
      <c r="G20" s="43"/>
      <c r="H20" s="44"/>
      <c r="I20" s="230">
        <f t="shared" si="0"/>
        <v>0</v>
      </c>
    </row>
    <row r="21" spans="1:9" ht="23.25" x14ac:dyDescent="0.35">
      <c r="A21" s="19"/>
      <c r="B21" s="19"/>
      <c r="C21" s="19"/>
      <c r="D21" s="20">
        <v>9995</v>
      </c>
      <c r="E21" s="20">
        <v>2212</v>
      </c>
      <c r="F21" s="45" t="s">
        <v>23</v>
      </c>
      <c r="G21" s="22">
        <v>4567.6499999999996</v>
      </c>
      <c r="H21" s="22">
        <v>4567.6499999999996</v>
      </c>
      <c r="I21" s="230">
        <f t="shared" si="0"/>
        <v>0</v>
      </c>
    </row>
    <row r="22" spans="1:9" ht="23.25" x14ac:dyDescent="0.35">
      <c r="A22" s="19"/>
      <c r="B22" s="19"/>
      <c r="C22" s="19"/>
      <c r="D22" s="23">
        <v>9995</v>
      </c>
      <c r="E22" s="23">
        <v>2213</v>
      </c>
      <c r="F22" s="45" t="s">
        <v>24</v>
      </c>
      <c r="G22" s="22">
        <v>842538.2</v>
      </c>
      <c r="H22" s="22">
        <v>842538.2</v>
      </c>
      <c r="I22" s="230">
        <f t="shared" si="0"/>
        <v>0</v>
      </c>
    </row>
    <row r="23" spans="1:9" ht="23.25" x14ac:dyDescent="0.35">
      <c r="A23" s="19"/>
      <c r="B23" s="19"/>
      <c r="C23" s="19"/>
      <c r="D23" s="23">
        <v>9995</v>
      </c>
      <c r="E23" s="23">
        <v>2214</v>
      </c>
      <c r="F23" s="45" t="s">
        <v>25</v>
      </c>
      <c r="G23" s="22"/>
      <c r="H23" s="22"/>
      <c r="I23" s="230">
        <f t="shared" si="0"/>
        <v>0</v>
      </c>
    </row>
    <row r="24" spans="1:9" ht="23.25" x14ac:dyDescent="0.35">
      <c r="A24" s="19"/>
      <c r="B24" s="19"/>
      <c r="C24" s="19"/>
      <c r="D24" s="23">
        <v>9995</v>
      </c>
      <c r="E24" s="23">
        <v>2215</v>
      </c>
      <c r="F24" s="45" t="s">
        <v>151</v>
      </c>
      <c r="G24" s="22">
        <v>153350.67000000001</v>
      </c>
      <c r="H24" s="22">
        <v>153350.67000000001</v>
      </c>
      <c r="I24" s="230">
        <f t="shared" si="0"/>
        <v>0</v>
      </c>
    </row>
    <row r="25" spans="1:9" ht="23.25" x14ac:dyDescent="0.35">
      <c r="A25" s="19"/>
      <c r="B25" s="19"/>
      <c r="C25" s="19"/>
      <c r="D25" s="23">
        <v>9995</v>
      </c>
      <c r="E25" s="23">
        <v>2216</v>
      </c>
      <c r="F25" s="45" t="s">
        <v>26</v>
      </c>
      <c r="G25" s="22">
        <v>375483.44</v>
      </c>
      <c r="H25" s="22">
        <v>375483.44</v>
      </c>
      <c r="I25" s="230">
        <f t="shared" si="0"/>
        <v>0</v>
      </c>
    </row>
    <row r="26" spans="1:9" ht="23.25" x14ac:dyDescent="0.35">
      <c r="A26" s="19"/>
      <c r="B26" s="19"/>
      <c r="C26" s="19"/>
      <c r="D26" s="23">
        <v>9995</v>
      </c>
      <c r="E26" s="23">
        <v>2217</v>
      </c>
      <c r="F26" s="45" t="s">
        <v>27</v>
      </c>
      <c r="G26" s="22">
        <v>1578</v>
      </c>
      <c r="H26" s="22">
        <v>1578</v>
      </c>
      <c r="I26" s="230">
        <f t="shared" si="0"/>
        <v>0</v>
      </c>
    </row>
    <row r="27" spans="1:9" ht="23.25" x14ac:dyDescent="0.35">
      <c r="A27" s="19"/>
      <c r="B27" s="19"/>
      <c r="C27" s="19"/>
      <c r="D27" s="23">
        <v>9995</v>
      </c>
      <c r="E27" s="23">
        <v>2218</v>
      </c>
      <c r="F27" s="45" t="s">
        <v>142</v>
      </c>
      <c r="G27" s="22">
        <v>1906</v>
      </c>
      <c r="H27" s="22">
        <v>1906</v>
      </c>
      <c r="I27" s="230">
        <f t="shared" si="0"/>
        <v>0</v>
      </c>
    </row>
    <row r="28" spans="1:9" ht="23.25" x14ac:dyDescent="0.35">
      <c r="A28" s="19"/>
      <c r="B28" s="19"/>
      <c r="C28" s="19"/>
      <c r="D28" s="23">
        <v>9995</v>
      </c>
      <c r="E28" s="23">
        <v>2221</v>
      </c>
      <c r="F28" s="45" t="s">
        <v>28</v>
      </c>
      <c r="G28" s="22">
        <v>412367.52</v>
      </c>
      <c r="H28" s="22">
        <v>412367.52</v>
      </c>
      <c r="I28" s="230">
        <f t="shared" si="0"/>
        <v>0</v>
      </c>
    </row>
    <row r="29" spans="1:9" ht="23.25" x14ac:dyDescent="0.35">
      <c r="A29" s="19"/>
      <c r="B29" s="19"/>
      <c r="C29" s="19"/>
      <c r="D29" s="23">
        <v>9995</v>
      </c>
      <c r="E29" s="23">
        <v>2222</v>
      </c>
      <c r="F29" s="45" t="s">
        <v>29</v>
      </c>
      <c r="G29" s="22">
        <v>45</v>
      </c>
      <c r="H29" s="22">
        <v>45</v>
      </c>
      <c r="I29" s="230">
        <f t="shared" si="0"/>
        <v>0</v>
      </c>
    </row>
    <row r="30" spans="1:9" ht="23.25" x14ac:dyDescent="0.35">
      <c r="A30" s="19"/>
      <c r="B30" s="19"/>
      <c r="C30" s="19"/>
      <c r="D30" s="20">
        <v>9995</v>
      </c>
      <c r="E30" s="20">
        <v>2231</v>
      </c>
      <c r="F30" s="45" t="s">
        <v>30</v>
      </c>
      <c r="G30" s="22">
        <v>266600</v>
      </c>
      <c r="H30" s="22">
        <v>266600</v>
      </c>
      <c r="I30" s="230">
        <f t="shared" si="0"/>
        <v>0</v>
      </c>
    </row>
    <row r="31" spans="1:9" ht="23.25" x14ac:dyDescent="0.35">
      <c r="A31" s="19"/>
      <c r="B31" s="19"/>
      <c r="C31" s="19"/>
      <c r="D31" s="20">
        <v>9995</v>
      </c>
      <c r="E31" s="20">
        <v>2232</v>
      </c>
      <c r="F31" s="45" t="s">
        <v>31</v>
      </c>
      <c r="G31" s="22"/>
      <c r="H31" s="22"/>
      <c r="I31" s="230">
        <f t="shared" si="0"/>
        <v>0</v>
      </c>
    </row>
    <row r="32" spans="1:9" ht="23.25" x14ac:dyDescent="0.35">
      <c r="A32" s="19"/>
      <c r="B32" s="19"/>
      <c r="C32" s="19"/>
      <c r="D32" s="20">
        <v>9995</v>
      </c>
      <c r="E32" s="20">
        <v>2241</v>
      </c>
      <c r="F32" s="45" t="s">
        <v>32</v>
      </c>
      <c r="G32" s="22">
        <v>20430</v>
      </c>
      <c r="H32" s="22">
        <v>20430</v>
      </c>
      <c r="I32" s="230">
        <f t="shared" si="0"/>
        <v>0</v>
      </c>
    </row>
    <row r="33" spans="1:9" ht="23.25" x14ac:dyDescent="0.35">
      <c r="A33" s="19"/>
      <c r="B33" s="19"/>
      <c r="C33" s="19"/>
      <c r="D33" s="20">
        <v>9995</v>
      </c>
      <c r="E33" s="20">
        <v>2242</v>
      </c>
      <c r="F33" s="45" t="s">
        <v>33</v>
      </c>
      <c r="G33" s="22"/>
      <c r="H33" s="22"/>
      <c r="I33" s="230">
        <f t="shared" si="0"/>
        <v>0</v>
      </c>
    </row>
    <row r="34" spans="1:9" ht="23.25" x14ac:dyDescent="0.35">
      <c r="A34" s="19"/>
      <c r="B34" s="19"/>
      <c r="C34" s="19"/>
      <c r="D34" s="20">
        <v>9995</v>
      </c>
      <c r="E34" s="20">
        <v>2243</v>
      </c>
      <c r="F34" s="45" t="s">
        <v>34</v>
      </c>
      <c r="G34" s="22"/>
      <c r="H34" s="22"/>
      <c r="I34" s="230">
        <f t="shared" si="0"/>
        <v>0</v>
      </c>
    </row>
    <row r="35" spans="1:9" ht="23.25" x14ac:dyDescent="0.35">
      <c r="A35" s="19"/>
      <c r="B35" s="19"/>
      <c r="C35" s="19"/>
      <c r="D35" s="20">
        <v>9995</v>
      </c>
      <c r="E35" s="20">
        <v>2244</v>
      </c>
      <c r="F35" s="45" t="s">
        <v>35</v>
      </c>
      <c r="G35" s="22">
        <v>2661</v>
      </c>
      <c r="H35" s="22">
        <v>2661</v>
      </c>
      <c r="I35" s="230">
        <f t="shared" si="0"/>
        <v>0</v>
      </c>
    </row>
    <row r="36" spans="1:9" ht="23.25" x14ac:dyDescent="0.35">
      <c r="A36" s="19"/>
      <c r="B36" s="19"/>
      <c r="C36" s="19"/>
      <c r="D36" s="20">
        <v>9995</v>
      </c>
      <c r="E36" s="20">
        <v>2251</v>
      </c>
      <c r="F36" s="45" t="s">
        <v>36</v>
      </c>
      <c r="G36" s="22">
        <v>126237.4</v>
      </c>
      <c r="H36" s="22">
        <v>126237.4</v>
      </c>
      <c r="I36" s="230">
        <f t="shared" si="0"/>
        <v>0</v>
      </c>
    </row>
    <row r="37" spans="1:9" ht="23.25" x14ac:dyDescent="0.35">
      <c r="A37" s="19"/>
      <c r="B37" s="19"/>
      <c r="C37" s="19"/>
      <c r="D37" s="20">
        <v>9995</v>
      </c>
      <c r="E37" s="20">
        <v>2253</v>
      </c>
      <c r="F37" s="45" t="s">
        <v>37</v>
      </c>
      <c r="G37" s="22"/>
      <c r="H37" s="22"/>
      <c r="I37" s="230">
        <f t="shared" si="0"/>
        <v>0</v>
      </c>
    </row>
    <row r="38" spans="1:9" ht="23.25" x14ac:dyDescent="0.35">
      <c r="A38" s="19"/>
      <c r="B38" s="19"/>
      <c r="C38" s="19"/>
      <c r="D38" s="20">
        <v>9995</v>
      </c>
      <c r="E38" s="20">
        <v>2254</v>
      </c>
      <c r="F38" s="45" t="s">
        <v>38</v>
      </c>
      <c r="G38" s="22"/>
      <c r="H38" s="22"/>
      <c r="I38" s="230">
        <f t="shared" si="0"/>
        <v>0</v>
      </c>
    </row>
    <row r="39" spans="1:9" ht="23.25" x14ac:dyDescent="0.35">
      <c r="A39" s="19"/>
      <c r="B39" s="19"/>
      <c r="C39" s="19"/>
      <c r="D39" s="20">
        <v>9995</v>
      </c>
      <c r="E39" s="20">
        <v>2258</v>
      </c>
      <c r="F39" s="45" t="s">
        <v>39</v>
      </c>
      <c r="G39" s="22">
        <v>20000</v>
      </c>
      <c r="H39" s="22">
        <v>20000</v>
      </c>
      <c r="I39" s="230">
        <f t="shared" si="0"/>
        <v>0</v>
      </c>
    </row>
    <row r="40" spans="1:9" ht="23.25" x14ac:dyDescent="0.35">
      <c r="A40" s="19"/>
      <c r="B40" s="19"/>
      <c r="C40" s="19"/>
      <c r="D40" s="20">
        <v>9995</v>
      </c>
      <c r="E40" s="20">
        <v>2261</v>
      </c>
      <c r="F40" s="45" t="s">
        <v>40</v>
      </c>
      <c r="G40" s="22"/>
      <c r="H40" s="22"/>
      <c r="I40" s="230">
        <f t="shared" si="0"/>
        <v>0</v>
      </c>
    </row>
    <row r="41" spans="1:9" ht="23.25" x14ac:dyDescent="0.35">
      <c r="A41" s="19"/>
      <c r="B41" s="19"/>
      <c r="C41" s="19"/>
      <c r="D41" s="20">
        <v>9995</v>
      </c>
      <c r="E41" s="20">
        <v>2262</v>
      </c>
      <c r="F41" s="45" t="s">
        <v>41</v>
      </c>
      <c r="G41" s="22"/>
      <c r="H41" s="22"/>
      <c r="I41" s="230">
        <f t="shared" si="0"/>
        <v>0</v>
      </c>
    </row>
    <row r="42" spans="1:9" ht="23.25" x14ac:dyDescent="0.35">
      <c r="A42" s="19"/>
      <c r="B42" s="19"/>
      <c r="C42" s="19"/>
      <c r="D42" s="20">
        <v>9995</v>
      </c>
      <c r="E42" s="20">
        <v>2263</v>
      </c>
      <c r="F42" s="45" t="s">
        <v>42</v>
      </c>
      <c r="G42" s="22">
        <v>2219471.0099999998</v>
      </c>
      <c r="H42" s="22">
        <v>942726.45</v>
      </c>
      <c r="I42" s="230">
        <f t="shared" si="0"/>
        <v>1276744.5599999998</v>
      </c>
    </row>
    <row r="43" spans="1:9" ht="23.25" x14ac:dyDescent="0.35">
      <c r="A43" s="19"/>
      <c r="B43" s="19"/>
      <c r="C43" s="19"/>
      <c r="D43" s="20">
        <v>9995</v>
      </c>
      <c r="E43" s="20">
        <v>2271</v>
      </c>
      <c r="F43" s="45" t="s">
        <v>43</v>
      </c>
      <c r="G43" s="22">
        <v>37807.01</v>
      </c>
      <c r="H43" s="22">
        <v>37807.01</v>
      </c>
      <c r="I43" s="230">
        <f t="shared" si="0"/>
        <v>0</v>
      </c>
    </row>
    <row r="44" spans="1:9" ht="23.25" x14ac:dyDescent="0.35">
      <c r="A44" s="19"/>
      <c r="B44" s="19"/>
      <c r="C44" s="19"/>
      <c r="D44" s="20">
        <v>9995</v>
      </c>
      <c r="E44" s="20">
        <v>2272</v>
      </c>
      <c r="F44" s="45" t="s">
        <v>44</v>
      </c>
      <c r="G44" s="22">
        <v>350378.49</v>
      </c>
      <c r="H44" s="22">
        <v>350378.49</v>
      </c>
      <c r="I44" s="230">
        <f t="shared" si="0"/>
        <v>0</v>
      </c>
    </row>
    <row r="45" spans="1:9" ht="23.25" x14ac:dyDescent="0.35">
      <c r="A45" s="19"/>
      <c r="B45" s="19"/>
      <c r="C45" s="19"/>
      <c r="D45" s="20">
        <v>9995</v>
      </c>
      <c r="E45" s="20">
        <v>2281</v>
      </c>
      <c r="F45" s="45" t="s">
        <v>45</v>
      </c>
      <c r="G45" s="22"/>
      <c r="H45" s="22"/>
      <c r="I45" s="230">
        <f t="shared" si="0"/>
        <v>0</v>
      </c>
    </row>
    <row r="46" spans="1:9" ht="23.25" x14ac:dyDescent="0.35">
      <c r="A46" s="19"/>
      <c r="B46" s="19"/>
      <c r="C46" s="19"/>
      <c r="D46" s="20">
        <v>9995</v>
      </c>
      <c r="E46" s="20">
        <v>2282</v>
      </c>
      <c r="F46" s="45" t="s">
        <v>46</v>
      </c>
      <c r="G46" s="22">
        <v>67330.03</v>
      </c>
      <c r="H46" s="22">
        <v>67330.03</v>
      </c>
      <c r="I46" s="230">
        <f t="shared" si="0"/>
        <v>0</v>
      </c>
    </row>
    <row r="47" spans="1:9" ht="23.25" x14ac:dyDescent="0.35">
      <c r="A47" s="19"/>
      <c r="B47" s="19"/>
      <c r="C47" s="19"/>
      <c r="D47" s="20">
        <v>9995</v>
      </c>
      <c r="E47" s="20">
        <v>2284</v>
      </c>
      <c r="F47" s="45" t="s">
        <v>47</v>
      </c>
      <c r="G47" s="22"/>
      <c r="H47" s="22"/>
      <c r="I47" s="230">
        <f t="shared" si="0"/>
        <v>0</v>
      </c>
    </row>
    <row r="48" spans="1:9" ht="23.25" x14ac:dyDescent="0.35">
      <c r="A48" s="19"/>
      <c r="B48" s="19"/>
      <c r="C48" s="19"/>
      <c r="D48" s="20">
        <v>9995</v>
      </c>
      <c r="E48" s="20">
        <v>2286</v>
      </c>
      <c r="F48" s="45" t="s">
        <v>48</v>
      </c>
      <c r="G48" s="22">
        <v>23200</v>
      </c>
      <c r="H48" s="22">
        <v>23200</v>
      </c>
      <c r="I48" s="230">
        <f t="shared" si="0"/>
        <v>0</v>
      </c>
    </row>
    <row r="49" spans="1:9" ht="23.25" x14ac:dyDescent="0.35">
      <c r="A49" s="19"/>
      <c r="B49" s="19"/>
      <c r="C49" s="19"/>
      <c r="D49" s="20">
        <v>9995</v>
      </c>
      <c r="E49" s="23">
        <v>2287</v>
      </c>
      <c r="F49" s="45" t="s">
        <v>49</v>
      </c>
      <c r="G49" s="22">
        <v>98708.87</v>
      </c>
      <c r="H49" s="22">
        <v>98708.87</v>
      </c>
      <c r="I49" s="230">
        <f t="shared" si="0"/>
        <v>0</v>
      </c>
    </row>
    <row r="50" spans="1:9" ht="24" thickBot="1" x14ac:dyDescent="0.4">
      <c r="A50" s="19"/>
      <c r="B50" s="19"/>
      <c r="C50" s="19"/>
      <c r="D50" s="20">
        <v>9995</v>
      </c>
      <c r="E50" s="20">
        <v>2288</v>
      </c>
      <c r="F50" s="45" t="s">
        <v>50</v>
      </c>
      <c r="G50" s="22"/>
      <c r="H50" s="22"/>
      <c r="I50" s="230">
        <f t="shared" si="0"/>
        <v>0</v>
      </c>
    </row>
    <row r="51" spans="1:9" ht="24" thickBot="1" x14ac:dyDescent="0.4">
      <c r="A51" s="46"/>
      <c r="B51" s="28"/>
      <c r="C51" s="28"/>
      <c r="D51" s="47"/>
      <c r="E51" s="29"/>
      <c r="F51" s="30" t="s">
        <v>51</v>
      </c>
      <c r="G51" s="48">
        <f>SUM(G21:G50)</f>
        <v>5024660.29</v>
      </c>
      <c r="H51" s="49">
        <f>SUM(H21:H50)</f>
        <v>3747915.73</v>
      </c>
      <c r="I51" s="230">
        <f t="shared" si="0"/>
        <v>1276744.56</v>
      </c>
    </row>
    <row r="52" spans="1:9" ht="23.25" x14ac:dyDescent="0.35">
      <c r="A52" s="50"/>
      <c r="B52" s="51"/>
      <c r="C52" s="51"/>
      <c r="D52" s="52"/>
      <c r="E52" s="52"/>
      <c r="F52" s="53" t="s">
        <v>52</v>
      </c>
      <c r="G52" s="54"/>
      <c r="H52" s="55"/>
      <c r="I52" s="230">
        <f t="shared" si="0"/>
        <v>0</v>
      </c>
    </row>
    <row r="53" spans="1:9" ht="23.25" x14ac:dyDescent="0.35">
      <c r="A53" s="19"/>
      <c r="B53" s="19"/>
      <c r="C53" s="19"/>
      <c r="D53" s="20">
        <v>9995</v>
      </c>
      <c r="E53" s="20">
        <v>2311</v>
      </c>
      <c r="F53" s="21" t="s">
        <v>53</v>
      </c>
      <c r="G53" s="22">
        <v>92570.82</v>
      </c>
      <c r="H53" s="22">
        <v>92570.82</v>
      </c>
      <c r="I53" s="230">
        <f t="shared" si="0"/>
        <v>0</v>
      </c>
    </row>
    <row r="54" spans="1:9" ht="23.25" x14ac:dyDescent="0.35">
      <c r="A54" s="19"/>
      <c r="B54" s="19"/>
      <c r="C54" s="19"/>
      <c r="D54" s="20">
        <v>9995</v>
      </c>
      <c r="E54" s="20">
        <v>2313</v>
      </c>
      <c r="F54" s="21" t="s">
        <v>130</v>
      </c>
      <c r="G54" s="22">
        <v>12000</v>
      </c>
      <c r="H54" s="22">
        <v>12000</v>
      </c>
      <c r="I54" s="230"/>
    </row>
    <row r="55" spans="1:9" ht="23.25" x14ac:dyDescent="0.35">
      <c r="A55" s="19"/>
      <c r="B55" s="19"/>
      <c r="C55" s="19"/>
      <c r="D55" s="20">
        <v>9995</v>
      </c>
      <c r="E55" s="20">
        <v>2323</v>
      </c>
      <c r="F55" s="21" t="s">
        <v>54</v>
      </c>
      <c r="G55" s="22"/>
      <c r="H55" s="22"/>
      <c r="I55" s="230">
        <f t="shared" si="0"/>
        <v>0</v>
      </c>
    </row>
    <row r="56" spans="1:9" ht="23.25" x14ac:dyDescent="0.35">
      <c r="A56" s="19"/>
      <c r="B56" s="19"/>
      <c r="C56" s="19"/>
      <c r="D56" s="20">
        <v>9995</v>
      </c>
      <c r="E56" s="20">
        <v>2331</v>
      </c>
      <c r="F56" s="21" t="s">
        <v>55</v>
      </c>
      <c r="G56" s="22">
        <v>8547.2000000000007</v>
      </c>
      <c r="H56" s="22">
        <v>8547.2000000000007</v>
      </c>
      <c r="I56" s="230">
        <f t="shared" si="0"/>
        <v>0</v>
      </c>
    </row>
    <row r="57" spans="1:9" ht="23.25" x14ac:dyDescent="0.35">
      <c r="A57" s="19"/>
      <c r="B57" s="19"/>
      <c r="C57" s="19"/>
      <c r="D57" s="20">
        <v>9995</v>
      </c>
      <c r="E57" s="20">
        <v>2333</v>
      </c>
      <c r="F57" s="21" t="s">
        <v>165</v>
      </c>
      <c r="G57" s="22">
        <v>23800</v>
      </c>
      <c r="H57" s="22">
        <v>23800</v>
      </c>
      <c r="I57" s="230">
        <f t="shared" si="0"/>
        <v>0</v>
      </c>
    </row>
    <row r="58" spans="1:9" ht="23.25" x14ac:dyDescent="0.35">
      <c r="A58" s="19"/>
      <c r="B58" s="19"/>
      <c r="C58" s="19"/>
      <c r="D58" s="20">
        <v>9995</v>
      </c>
      <c r="E58" s="20">
        <v>2334</v>
      </c>
      <c r="F58" s="21" t="s">
        <v>56</v>
      </c>
      <c r="G58" s="22">
        <v>14800</v>
      </c>
      <c r="H58" s="22">
        <v>14800</v>
      </c>
      <c r="I58" s="230">
        <f t="shared" si="0"/>
        <v>0</v>
      </c>
    </row>
    <row r="59" spans="1:9" ht="23.25" x14ac:dyDescent="0.35">
      <c r="A59" s="19"/>
      <c r="B59" s="19"/>
      <c r="C59" s="19"/>
      <c r="D59" s="20">
        <v>9995</v>
      </c>
      <c r="E59" s="20">
        <v>2341</v>
      </c>
      <c r="F59" s="21" t="s">
        <v>57</v>
      </c>
      <c r="G59" s="22"/>
      <c r="H59" s="22"/>
      <c r="I59" s="230">
        <f t="shared" si="0"/>
        <v>0</v>
      </c>
    </row>
    <row r="60" spans="1:9" ht="23.25" x14ac:dyDescent="0.35">
      <c r="A60" s="19"/>
      <c r="B60" s="19"/>
      <c r="C60" s="19"/>
      <c r="D60" s="20">
        <v>9995</v>
      </c>
      <c r="E60" s="20">
        <v>2351</v>
      </c>
      <c r="F60" s="21" t="s">
        <v>176</v>
      </c>
      <c r="G60" s="22">
        <v>19493.599999999999</v>
      </c>
      <c r="H60" s="22">
        <v>19493.599999999999</v>
      </c>
      <c r="I60" s="230"/>
    </row>
    <row r="61" spans="1:9" ht="23.25" x14ac:dyDescent="0.35">
      <c r="A61" s="19"/>
      <c r="B61" s="19"/>
      <c r="C61" s="19"/>
      <c r="D61" s="20">
        <v>9995</v>
      </c>
      <c r="E61" s="20">
        <v>2353</v>
      </c>
      <c r="F61" s="21" t="s">
        <v>58</v>
      </c>
      <c r="G61" s="22"/>
      <c r="H61" s="22"/>
      <c r="I61" s="230">
        <f t="shared" si="0"/>
        <v>0</v>
      </c>
    </row>
    <row r="62" spans="1:9" ht="23.25" x14ac:dyDescent="0.35">
      <c r="A62" s="19"/>
      <c r="B62" s="19"/>
      <c r="C62" s="19"/>
      <c r="D62" s="20">
        <v>9995</v>
      </c>
      <c r="E62" s="20">
        <v>2355</v>
      </c>
      <c r="F62" s="21" t="s">
        <v>152</v>
      </c>
      <c r="G62" s="22">
        <v>2457.63</v>
      </c>
      <c r="H62" s="22">
        <v>2457.63</v>
      </c>
      <c r="I62" s="230"/>
    </row>
    <row r="63" spans="1:9" ht="23.25" x14ac:dyDescent="0.35">
      <c r="A63" s="19"/>
      <c r="B63" s="19"/>
      <c r="C63" s="19"/>
      <c r="D63" s="20">
        <v>9995</v>
      </c>
      <c r="E63" s="20">
        <v>2363</v>
      </c>
      <c r="F63" s="21" t="s">
        <v>166</v>
      </c>
      <c r="G63" s="22">
        <v>826</v>
      </c>
      <c r="H63" s="22">
        <v>826</v>
      </c>
      <c r="I63" s="230"/>
    </row>
    <row r="64" spans="1:9" ht="23.25" x14ac:dyDescent="0.35">
      <c r="A64" s="19"/>
      <c r="B64" s="19"/>
      <c r="C64" s="19"/>
      <c r="D64" s="20">
        <v>9995</v>
      </c>
      <c r="E64" s="20">
        <v>2371</v>
      </c>
      <c r="F64" s="21" t="s">
        <v>59</v>
      </c>
      <c r="G64" s="22">
        <v>904202</v>
      </c>
      <c r="H64" s="22">
        <v>904202</v>
      </c>
      <c r="I64" s="230">
        <f t="shared" si="0"/>
        <v>0</v>
      </c>
    </row>
    <row r="65" spans="1:9" ht="23.25" x14ac:dyDescent="0.35">
      <c r="A65" s="19"/>
      <c r="B65" s="19"/>
      <c r="C65" s="19"/>
      <c r="D65" s="20">
        <v>9995</v>
      </c>
      <c r="E65" s="20">
        <v>2372</v>
      </c>
      <c r="F65" s="21" t="s">
        <v>157</v>
      </c>
      <c r="G65" s="22">
        <v>230841.96</v>
      </c>
      <c r="H65" s="22">
        <v>230841.96</v>
      </c>
      <c r="I65" s="230">
        <f t="shared" si="0"/>
        <v>0</v>
      </c>
    </row>
    <row r="66" spans="1:9" ht="23.25" x14ac:dyDescent="0.35">
      <c r="A66" s="19"/>
      <c r="B66" s="19"/>
      <c r="C66" s="19"/>
      <c r="D66" s="20">
        <v>9995</v>
      </c>
      <c r="E66" s="20">
        <v>2391</v>
      </c>
      <c r="F66" s="21" t="s">
        <v>60</v>
      </c>
      <c r="G66" s="22"/>
      <c r="H66" s="22"/>
      <c r="I66" s="230">
        <f t="shared" si="0"/>
        <v>0</v>
      </c>
    </row>
    <row r="67" spans="1:9" ht="23.25" x14ac:dyDescent="0.35">
      <c r="A67" s="19"/>
      <c r="B67" s="19"/>
      <c r="C67" s="19"/>
      <c r="D67" s="20">
        <v>9995</v>
      </c>
      <c r="E67" s="23">
        <v>2392</v>
      </c>
      <c r="F67" s="21" t="s">
        <v>61</v>
      </c>
      <c r="G67" s="22">
        <v>68610.080000000002</v>
      </c>
      <c r="H67" s="22">
        <v>68610.080000000002</v>
      </c>
      <c r="I67" s="230">
        <f t="shared" si="0"/>
        <v>0</v>
      </c>
    </row>
    <row r="68" spans="1:9" ht="23.25" x14ac:dyDescent="0.35">
      <c r="A68" s="19"/>
      <c r="B68" s="19"/>
      <c r="C68" s="19"/>
      <c r="D68" s="20">
        <v>9995</v>
      </c>
      <c r="E68" s="20">
        <v>2394</v>
      </c>
      <c r="F68" s="21" t="s">
        <v>62</v>
      </c>
      <c r="G68" s="22">
        <v>8100</v>
      </c>
      <c r="H68" s="22">
        <v>8100</v>
      </c>
      <c r="I68" s="230">
        <f t="shared" si="0"/>
        <v>0</v>
      </c>
    </row>
    <row r="69" spans="1:9" ht="23.25" x14ac:dyDescent="0.35">
      <c r="A69" s="19"/>
      <c r="B69" s="19"/>
      <c r="C69" s="19"/>
      <c r="D69" s="20">
        <v>9995</v>
      </c>
      <c r="E69" s="20">
        <v>2395</v>
      </c>
      <c r="F69" s="21" t="s">
        <v>63</v>
      </c>
      <c r="G69" s="22">
        <v>5938.94</v>
      </c>
      <c r="H69" s="22">
        <v>5938.94</v>
      </c>
      <c r="I69" s="230">
        <f t="shared" si="0"/>
        <v>0</v>
      </c>
    </row>
    <row r="70" spans="1:9" ht="23.25" x14ac:dyDescent="0.35">
      <c r="A70" s="19"/>
      <c r="B70" s="19"/>
      <c r="C70" s="19"/>
      <c r="D70" s="20">
        <v>9995</v>
      </c>
      <c r="E70" s="20">
        <v>2396</v>
      </c>
      <c r="F70" s="21" t="s">
        <v>64</v>
      </c>
      <c r="G70" s="22">
        <v>40322.080000000002</v>
      </c>
      <c r="H70" s="22">
        <v>40322.080000000002</v>
      </c>
      <c r="I70" s="230">
        <f t="shared" si="0"/>
        <v>0</v>
      </c>
    </row>
    <row r="71" spans="1:9" ht="24" thickBot="1" x14ac:dyDescent="0.4">
      <c r="A71" s="56"/>
      <c r="B71" s="56"/>
      <c r="C71" s="56"/>
      <c r="D71" s="24">
        <v>9995</v>
      </c>
      <c r="E71" s="24">
        <v>2399</v>
      </c>
      <c r="F71" s="25" t="s">
        <v>65</v>
      </c>
      <c r="G71" s="26"/>
      <c r="H71" s="26"/>
      <c r="I71" s="230">
        <f t="shared" si="0"/>
        <v>0</v>
      </c>
    </row>
    <row r="72" spans="1:9" ht="24" thickBot="1" x14ac:dyDescent="0.4">
      <c r="A72" s="57"/>
      <c r="B72" s="58"/>
      <c r="C72" s="58"/>
      <c r="D72" s="59"/>
      <c r="E72" s="60"/>
      <c r="F72" s="61" t="s">
        <v>66</v>
      </c>
      <c r="G72" s="62">
        <f>SUM(G53:G71)</f>
        <v>1432510.31</v>
      </c>
      <c r="H72" s="63">
        <f>SUM(H53:H71)</f>
        <v>1432510.31</v>
      </c>
      <c r="I72" s="230">
        <f t="shared" si="0"/>
        <v>0</v>
      </c>
    </row>
    <row r="73" spans="1:9" ht="23.25" x14ac:dyDescent="0.35">
      <c r="A73" s="50"/>
      <c r="B73" s="51"/>
      <c r="C73" s="51"/>
      <c r="D73" s="64"/>
      <c r="E73" s="64"/>
      <c r="F73" s="42" t="s">
        <v>67</v>
      </c>
      <c r="G73" s="65"/>
      <c r="H73" s="55"/>
      <c r="I73" s="230">
        <f t="shared" si="0"/>
        <v>0</v>
      </c>
    </row>
    <row r="74" spans="1:9" ht="23.25" x14ac:dyDescent="0.35">
      <c r="A74" s="19"/>
      <c r="B74" s="19"/>
      <c r="C74" s="19"/>
      <c r="D74" s="20">
        <v>9995</v>
      </c>
      <c r="E74" s="20">
        <v>2611</v>
      </c>
      <c r="F74" s="21" t="s">
        <v>68</v>
      </c>
      <c r="G74" s="22"/>
      <c r="H74" s="22"/>
      <c r="I74" s="230">
        <f t="shared" si="0"/>
        <v>0</v>
      </c>
    </row>
    <row r="75" spans="1:9" ht="23.25" x14ac:dyDescent="0.35">
      <c r="A75" s="19"/>
      <c r="B75" s="19"/>
      <c r="C75" s="19"/>
      <c r="D75" s="20">
        <v>9995</v>
      </c>
      <c r="E75" s="20">
        <v>2613</v>
      </c>
      <c r="F75" s="21" t="s">
        <v>69</v>
      </c>
      <c r="G75" s="22">
        <v>53100</v>
      </c>
      <c r="H75" s="22">
        <v>53100</v>
      </c>
      <c r="I75" s="230">
        <f t="shared" si="0"/>
        <v>0</v>
      </c>
    </row>
    <row r="76" spans="1:9" ht="23.25" x14ac:dyDescent="0.35">
      <c r="A76" s="19"/>
      <c r="B76" s="19"/>
      <c r="C76" s="19"/>
      <c r="D76" s="20">
        <v>9995</v>
      </c>
      <c r="E76" s="20">
        <v>2614</v>
      </c>
      <c r="F76" s="21" t="s">
        <v>146</v>
      </c>
      <c r="G76" s="22"/>
      <c r="H76" s="22"/>
      <c r="I76" s="230">
        <f t="shared" si="0"/>
        <v>0</v>
      </c>
    </row>
    <row r="77" spans="1:9" ht="23.25" x14ac:dyDescent="0.35">
      <c r="A77" s="19"/>
      <c r="B77" s="19"/>
      <c r="C77" s="19"/>
      <c r="D77" s="20">
        <v>9995</v>
      </c>
      <c r="E77" s="20">
        <v>2619</v>
      </c>
      <c r="F77" s="21" t="s">
        <v>147</v>
      </c>
      <c r="G77" s="22"/>
      <c r="H77" s="22"/>
      <c r="I77" s="230">
        <f t="shared" si="0"/>
        <v>0</v>
      </c>
    </row>
    <row r="78" spans="1:9" ht="23.25" x14ac:dyDescent="0.35">
      <c r="A78" s="19"/>
      <c r="B78" s="19"/>
      <c r="C78" s="19"/>
      <c r="D78" s="20">
        <v>9995</v>
      </c>
      <c r="E78" s="20">
        <v>2621</v>
      </c>
      <c r="F78" s="21" t="s">
        <v>175</v>
      </c>
      <c r="G78" s="22">
        <v>1457.15</v>
      </c>
      <c r="H78" s="22">
        <v>1457.15</v>
      </c>
      <c r="I78" s="230"/>
    </row>
    <row r="79" spans="1:9" ht="23.25" x14ac:dyDescent="0.35">
      <c r="A79" s="19"/>
      <c r="B79" s="19"/>
      <c r="C79" s="19"/>
      <c r="D79" s="20">
        <v>9995</v>
      </c>
      <c r="E79" s="20">
        <v>2623</v>
      </c>
      <c r="F79" s="21" t="s">
        <v>140</v>
      </c>
      <c r="G79" s="22"/>
      <c r="H79" s="22"/>
      <c r="I79" s="230">
        <f t="shared" si="0"/>
        <v>0</v>
      </c>
    </row>
    <row r="80" spans="1:9" ht="23.25" x14ac:dyDescent="0.35">
      <c r="A80" s="19"/>
      <c r="B80" s="19"/>
      <c r="C80" s="19"/>
      <c r="D80" s="20">
        <v>9995</v>
      </c>
      <c r="E80" s="20">
        <v>2641</v>
      </c>
      <c r="F80" s="21" t="s">
        <v>70</v>
      </c>
      <c r="G80" s="22"/>
      <c r="H80" s="22"/>
      <c r="I80" s="230">
        <f>+G80-H80</f>
        <v>0</v>
      </c>
    </row>
    <row r="81" spans="1:9" ht="23.25" x14ac:dyDescent="0.35">
      <c r="A81" s="19"/>
      <c r="B81" s="19"/>
      <c r="C81" s="19"/>
      <c r="D81" s="20">
        <v>9995</v>
      </c>
      <c r="E81" s="20">
        <v>2652</v>
      </c>
      <c r="F81" s="21" t="s">
        <v>163</v>
      </c>
      <c r="G81" s="22"/>
      <c r="H81" s="22"/>
      <c r="I81" s="230">
        <f>+G81-H81</f>
        <v>0</v>
      </c>
    </row>
    <row r="82" spans="1:9" ht="23.25" x14ac:dyDescent="0.35">
      <c r="A82" s="19"/>
      <c r="B82" s="19"/>
      <c r="C82" s="19"/>
      <c r="D82" s="20">
        <v>9995</v>
      </c>
      <c r="E82" s="20">
        <v>2653</v>
      </c>
      <c r="F82" s="21" t="s">
        <v>148</v>
      </c>
      <c r="G82" s="22"/>
      <c r="H82" s="22"/>
      <c r="I82" s="230">
        <f t="shared" si="0"/>
        <v>0</v>
      </c>
    </row>
    <row r="83" spans="1:9" ht="23.25" x14ac:dyDescent="0.35">
      <c r="A83" s="19"/>
      <c r="B83" s="19"/>
      <c r="C83" s="19"/>
      <c r="D83" s="20">
        <v>9995</v>
      </c>
      <c r="E83" s="20">
        <v>2654</v>
      </c>
      <c r="F83" s="247" t="s">
        <v>149</v>
      </c>
      <c r="G83" s="22"/>
      <c r="H83" s="22"/>
      <c r="I83" s="230">
        <f t="shared" si="0"/>
        <v>0</v>
      </c>
    </row>
    <row r="84" spans="1:9" ht="23.25" x14ac:dyDescent="0.35">
      <c r="A84" s="19"/>
      <c r="B84" s="19"/>
      <c r="C84" s="19"/>
      <c r="D84" s="20">
        <v>9995</v>
      </c>
      <c r="E84" s="20">
        <v>2655</v>
      </c>
      <c r="F84" s="21" t="s">
        <v>71</v>
      </c>
      <c r="G84" s="22"/>
      <c r="H84" s="22"/>
      <c r="I84" s="230">
        <f t="shared" si="0"/>
        <v>0</v>
      </c>
    </row>
    <row r="85" spans="1:9" ht="23.25" x14ac:dyDescent="0.35">
      <c r="A85" s="19"/>
      <c r="B85" s="19"/>
      <c r="C85" s="19"/>
      <c r="D85" s="20">
        <v>9995</v>
      </c>
      <c r="E85" s="20">
        <v>2656</v>
      </c>
      <c r="F85" s="21" t="s">
        <v>174</v>
      </c>
      <c r="G85" s="22">
        <v>11900</v>
      </c>
      <c r="H85" s="22">
        <v>11900</v>
      </c>
      <c r="I85" s="230">
        <f t="shared" si="0"/>
        <v>0</v>
      </c>
    </row>
    <row r="86" spans="1:9" ht="23.25" x14ac:dyDescent="0.35">
      <c r="A86" s="19"/>
      <c r="B86" s="19"/>
      <c r="C86" s="19"/>
      <c r="D86" s="20">
        <v>9995</v>
      </c>
      <c r="E86" s="20">
        <v>2657</v>
      </c>
      <c r="F86" s="21" t="s">
        <v>72</v>
      </c>
      <c r="G86" s="22"/>
      <c r="H86" s="22"/>
      <c r="I86" s="230">
        <f t="shared" si="0"/>
        <v>0</v>
      </c>
    </row>
    <row r="87" spans="1:9" ht="23.25" x14ac:dyDescent="0.35">
      <c r="A87" s="19"/>
      <c r="B87" s="19"/>
      <c r="C87" s="19"/>
      <c r="D87" s="20">
        <v>9995</v>
      </c>
      <c r="E87" s="20">
        <v>2658</v>
      </c>
      <c r="F87" s="21" t="s">
        <v>73</v>
      </c>
      <c r="G87" s="22"/>
      <c r="H87" s="22"/>
      <c r="I87" s="230">
        <f t="shared" si="0"/>
        <v>0</v>
      </c>
    </row>
    <row r="88" spans="1:9" ht="23.25" x14ac:dyDescent="0.35">
      <c r="A88" s="19"/>
      <c r="B88" s="19"/>
      <c r="C88" s="19"/>
      <c r="D88" s="20">
        <v>9995</v>
      </c>
      <c r="E88" s="20">
        <v>2662</v>
      </c>
      <c r="F88" s="25" t="s">
        <v>150</v>
      </c>
      <c r="G88" s="22">
        <v>96100</v>
      </c>
      <c r="H88" s="22">
        <v>96100</v>
      </c>
      <c r="I88" s="230">
        <f t="shared" si="0"/>
        <v>0</v>
      </c>
    </row>
    <row r="89" spans="1:9" ht="23.25" x14ac:dyDescent="0.35">
      <c r="A89" s="19"/>
      <c r="B89" s="19"/>
      <c r="C89" s="19"/>
      <c r="D89" s="20">
        <v>9995</v>
      </c>
      <c r="E89" s="23">
        <v>2683</v>
      </c>
      <c r="F89" s="25" t="s">
        <v>74</v>
      </c>
      <c r="G89" s="22"/>
      <c r="H89" s="22"/>
      <c r="I89" s="230">
        <f t="shared" ref="I89:I163" si="1">+G89-H89</f>
        <v>0</v>
      </c>
    </row>
    <row r="90" spans="1:9" ht="23.25" x14ac:dyDescent="0.35">
      <c r="A90" s="56"/>
      <c r="B90" s="56"/>
      <c r="C90" s="56"/>
      <c r="D90" s="24">
        <v>9995</v>
      </c>
      <c r="E90" s="233">
        <v>2688</v>
      </c>
      <c r="F90" s="25" t="s">
        <v>134</v>
      </c>
      <c r="G90" s="22"/>
      <c r="H90" s="22"/>
      <c r="I90" s="230">
        <f t="shared" si="1"/>
        <v>0</v>
      </c>
    </row>
    <row r="91" spans="1:9" ht="24" thickBot="1" x14ac:dyDescent="0.4">
      <c r="A91" s="56"/>
      <c r="B91" s="56"/>
      <c r="C91" s="56"/>
      <c r="D91" s="24">
        <v>9995</v>
      </c>
      <c r="E91" s="24">
        <v>2712</v>
      </c>
      <c r="F91" s="21" t="s">
        <v>75</v>
      </c>
      <c r="G91" s="22"/>
      <c r="H91" s="22"/>
      <c r="I91" s="230">
        <f t="shared" si="1"/>
        <v>0</v>
      </c>
    </row>
    <row r="92" spans="1:9" ht="24" thickBot="1" x14ac:dyDescent="0.4">
      <c r="A92" s="57"/>
      <c r="B92" s="58"/>
      <c r="C92" s="58"/>
      <c r="D92" s="66"/>
      <c r="E92" s="67"/>
      <c r="F92" s="61" t="s">
        <v>76</v>
      </c>
      <c r="G92" s="62">
        <f>SUM(G74:G91)</f>
        <v>162557.15</v>
      </c>
      <c r="H92" s="68">
        <f>SUM(H74:H91)</f>
        <v>162557.15</v>
      </c>
      <c r="I92" s="230">
        <f t="shared" si="1"/>
        <v>0</v>
      </c>
    </row>
    <row r="93" spans="1:9" ht="24" thickBot="1" x14ac:dyDescent="0.4">
      <c r="A93" s="32"/>
      <c r="B93" s="69"/>
      <c r="C93" s="69"/>
      <c r="D93" s="70"/>
      <c r="E93" s="70"/>
      <c r="F93" s="35"/>
      <c r="G93" s="36"/>
      <c r="H93" s="37"/>
      <c r="I93" s="230">
        <f t="shared" si="1"/>
        <v>0</v>
      </c>
    </row>
    <row r="94" spans="1:9" ht="24" thickBot="1" x14ac:dyDescent="0.4">
      <c r="A94" s="38"/>
      <c r="B94" s="39"/>
      <c r="C94" s="39"/>
      <c r="D94" s="71"/>
      <c r="E94" s="72"/>
      <c r="F94" s="30" t="s">
        <v>77</v>
      </c>
      <c r="G94" s="73">
        <f>+G92+G72+G51+G18</f>
        <v>32333347.420000002</v>
      </c>
      <c r="H94" s="74">
        <f>+H92+H72+H51+H18</f>
        <v>31056602.859999999</v>
      </c>
      <c r="I94" s="230">
        <f t="shared" si="1"/>
        <v>1276744.5600000024</v>
      </c>
    </row>
    <row r="95" spans="1:9" ht="24" thickBot="1" x14ac:dyDescent="0.4">
      <c r="A95" s="32"/>
      <c r="B95" s="69"/>
      <c r="C95" s="69"/>
      <c r="D95" s="70"/>
      <c r="E95" s="70"/>
      <c r="F95" s="75"/>
      <c r="G95" s="76"/>
      <c r="H95" s="77"/>
      <c r="I95" s="230">
        <f t="shared" si="1"/>
        <v>0</v>
      </c>
    </row>
    <row r="96" spans="1:9" ht="24" thickBot="1" x14ac:dyDescent="0.4">
      <c r="A96" s="78" t="s">
        <v>2</v>
      </c>
      <c r="B96" s="79" t="s">
        <v>3</v>
      </c>
      <c r="C96" s="80" t="s">
        <v>4</v>
      </c>
      <c r="D96" s="79" t="s">
        <v>5</v>
      </c>
      <c r="E96" s="79" t="s">
        <v>6</v>
      </c>
      <c r="F96" s="81"/>
      <c r="G96" s="82"/>
      <c r="H96" s="83"/>
      <c r="I96" s="230">
        <f t="shared" si="1"/>
        <v>0</v>
      </c>
    </row>
    <row r="97" spans="1:9" ht="24" thickBot="1" x14ac:dyDescent="0.4">
      <c r="A97" s="84">
        <v>11</v>
      </c>
      <c r="B97" s="85"/>
      <c r="C97" s="86">
        <v>2</v>
      </c>
      <c r="D97" s="85"/>
      <c r="E97" s="14"/>
      <c r="F97" s="87" t="s">
        <v>9</v>
      </c>
      <c r="G97" s="88" t="s">
        <v>7</v>
      </c>
      <c r="H97" s="89" t="s">
        <v>8</v>
      </c>
      <c r="I97" s="230"/>
    </row>
    <row r="98" spans="1:9" ht="23.25" x14ac:dyDescent="0.35">
      <c r="A98" s="90"/>
      <c r="B98" s="91"/>
      <c r="C98" s="91"/>
      <c r="D98" s="92">
        <v>100</v>
      </c>
      <c r="E98" s="93">
        <v>2111</v>
      </c>
      <c r="F98" s="94" t="s">
        <v>10</v>
      </c>
      <c r="G98" s="95">
        <v>5242834.0199999996</v>
      </c>
      <c r="H98" s="95">
        <v>5242834.0199999996</v>
      </c>
      <c r="I98" s="230">
        <f t="shared" si="1"/>
        <v>0</v>
      </c>
    </row>
    <row r="99" spans="1:9" ht="23.25" x14ac:dyDescent="0.35">
      <c r="A99" s="239"/>
      <c r="B99" s="91"/>
      <c r="C99" s="91"/>
      <c r="D99" s="92">
        <v>100</v>
      </c>
      <c r="E99" s="93">
        <v>2151</v>
      </c>
      <c r="F99" s="21" t="s">
        <v>18</v>
      </c>
      <c r="G99" s="95">
        <v>361281.28000000003</v>
      </c>
      <c r="H99" s="95">
        <v>361281.28000000003</v>
      </c>
      <c r="I99" s="230"/>
    </row>
    <row r="100" spans="1:9" ht="23.25" x14ac:dyDescent="0.35">
      <c r="A100" s="239"/>
      <c r="B100" s="91"/>
      <c r="C100" s="91"/>
      <c r="D100" s="92">
        <v>100</v>
      </c>
      <c r="E100" s="93">
        <v>2152</v>
      </c>
      <c r="F100" s="21" t="s">
        <v>19</v>
      </c>
      <c r="G100" s="95">
        <v>368787.89</v>
      </c>
      <c r="H100" s="95">
        <v>368787.89</v>
      </c>
      <c r="I100" s="230"/>
    </row>
    <row r="101" spans="1:9" ht="23.25" x14ac:dyDescent="0.35">
      <c r="A101" s="239"/>
      <c r="B101" s="91"/>
      <c r="C101" s="91"/>
      <c r="D101" s="92">
        <v>100</v>
      </c>
      <c r="E101" s="93">
        <v>2153</v>
      </c>
      <c r="F101" s="25" t="s">
        <v>20</v>
      </c>
      <c r="G101" s="95">
        <v>44545.52</v>
      </c>
      <c r="H101" s="95">
        <v>44545.52</v>
      </c>
      <c r="I101" s="230"/>
    </row>
    <row r="102" spans="1:9" ht="23.25" x14ac:dyDescent="0.35">
      <c r="A102" s="19"/>
      <c r="B102" s="19"/>
      <c r="C102" s="19"/>
      <c r="D102" s="20">
        <v>9995</v>
      </c>
      <c r="E102" s="23">
        <v>2111</v>
      </c>
      <c r="F102" s="21" t="s">
        <v>10</v>
      </c>
      <c r="G102" s="240">
        <v>6916067</v>
      </c>
      <c r="H102" s="240">
        <v>6916067</v>
      </c>
      <c r="I102" s="230">
        <f t="shared" si="1"/>
        <v>0</v>
      </c>
    </row>
    <row r="103" spans="1:9" ht="23.25" x14ac:dyDescent="0.35">
      <c r="A103" s="19"/>
      <c r="B103" s="19"/>
      <c r="C103" s="19"/>
      <c r="D103" s="20">
        <v>9995</v>
      </c>
      <c r="E103" s="20">
        <v>2112</v>
      </c>
      <c r="F103" s="21" t="s">
        <v>11</v>
      </c>
      <c r="G103" s="240">
        <v>89730.27</v>
      </c>
      <c r="H103" s="240">
        <v>89730.27</v>
      </c>
      <c r="I103" s="230">
        <f t="shared" si="1"/>
        <v>0</v>
      </c>
    </row>
    <row r="104" spans="1:9" ht="23.25" x14ac:dyDescent="0.35">
      <c r="A104" s="19"/>
      <c r="B104" s="19"/>
      <c r="C104" s="19"/>
      <c r="D104" s="20">
        <v>9995</v>
      </c>
      <c r="E104" s="20">
        <v>2114</v>
      </c>
      <c r="F104" s="21" t="s">
        <v>12</v>
      </c>
      <c r="G104" s="22">
        <v>1143.8699999999999</v>
      </c>
      <c r="H104" s="22">
        <v>1143.8699999999999</v>
      </c>
      <c r="I104" s="230">
        <f t="shared" si="1"/>
        <v>0</v>
      </c>
    </row>
    <row r="105" spans="1:9" ht="23.25" x14ac:dyDescent="0.35">
      <c r="A105" s="19"/>
      <c r="B105" s="19"/>
      <c r="C105" s="19"/>
      <c r="D105" s="20">
        <v>9995</v>
      </c>
      <c r="E105" s="20">
        <v>2115</v>
      </c>
      <c r="F105" s="21" t="s">
        <v>13</v>
      </c>
      <c r="G105" s="22">
        <v>134433.62</v>
      </c>
      <c r="H105" s="22">
        <v>134433.62</v>
      </c>
      <c r="I105" s="230">
        <f t="shared" si="1"/>
        <v>0</v>
      </c>
    </row>
    <row r="106" spans="1:9" ht="23.25" x14ac:dyDescent="0.35">
      <c r="A106" s="19"/>
      <c r="B106" s="19"/>
      <c r="C106" s="19"/>
      <c r="D106" s="20">
        <v>9995</v>
      </c>
      <c r="E106" s="20">
        <v>2116</v>
      </c>
      <c r="F106" s="21" t="s">
        <v>14</v>
      </c>
      <c r="G106" s="22">
        <v>1154460.1200000001</v>
      </c>
      <c r="H106" s="22">
        <v>1154460.1200000001</v>
      </c>
      <c r="I106" s="230">
        <f t="shared" si="1"/>
        <v>0</v>
      </c>
    </row>
    <row r="107" spans="1:9" ht="23.25" x14ac:dyDescent="0.35">
      <c r="A107" s="19"/>
      <c r="B107" s="19"/>
      <c r="C107" s="19"/>
      <c r="D107" s="20">
        <v>9995</v>
      </c>
      <c r="E107" s="23">
        <v>2122</v>
      </c>
      <c r="F107" s="21" t="s">
        <v>15</v>
      </c>
      <c r="G107" s="22"/>
      <c r="H107" s="22"/>
      <c r="I107" s="230">
        <f t="shared" si="1"/>
        <v>0</v>
      </c>
    </row>
    <row r="108" spans="1:9" ht="23.25" x14ac:dyDescent="0.35">
      <c r="A108" s="19"/>
      <c r="B108" s="19"/>
      <c r="C108" s="19"/>
      <c r="D108" s="20">
        <v>9995</v>
      </c>
      <c r="E108" s="20">
        <v>2132</v>
      </c>
      <c r="F108" s="21" t="s">
        <v>16</v>
      </c>
      <c r="G108" s="22"/>
      <c r="H108" s="22"/>
      <c r="I108" s="230">
        <f t="shared" si="1"/>
        <v>0</v>
      </c>
    </row>
    <row r="109" spans="1:9" ht="23.25" x14ac:dyDescent="0.35">
      <c r="A109" s="19"/>
      <c r="B109" s="19"/>
      <c r="C109" s="19"/>
      <c r="D109" s="20">
        <v>9995</v>
      </c>
      <c r="E109" s="20">
        <v>2141</v>
      </c>
      <c r="F109" s="21" t="s">
        <v>17</v>
      </c>
      <c r="G109" s="22"/>
      <c r="H109" s="22"/>
      <c r="I109" s="230">
        <f t="shared" si="1"/>
        <v>0</v>
      </c>
    </row>
    <row r="110" spans="1:9" ht="23.25" x14ac:dyDescent="0.35">
      <c r="A110" s="19"/>
      <c r="B110" s="19"/>
      <c r="C110" s="19"/>
      <c r="D110" s="20">
        <v>9995</v>
      </c>
      <c r="E110" s="20">
        <v>2151</v>
      </c>
      <c r="F110" s="21" t="s">
        <v>18</v>
      </c>
      <c r="G110" s="22">
        <v>489381.63</v>
      </c>
      <c r="H110" s="22">
        <v>489381.63</v>
      </c>
      <c r="I110" s="230">
        <f t="shared" si="1"/>
        <v>0</v>
      </c>
    </row>
    <row r="111" spans="1:9" ht="23.25" x14ac:dyDescent="0.35">
      <c r="A111" s="19"/>
      <c r="B111" s="19"/>
      <c r="C111" s="19"/>
      <c r="D111" s="20">
        <v>9995</v>
      </c>
      <c r="E111" s="20">
        <v>2152</v>
      </c>
      <c r="F111" s="21" t="s">
        <v>19</v>
      </c>
      <c r="G111" s="22">
        <v>490071.83</v>
      </c>
      <c r="H111" s="22">
        <v>490071.83</v>
      </c>
      <c r="I111" s="230">
        <f t="shared" si="1"/>
        <v>0</v>
      </c>
    </row>
    <row r="112" spans="1:9" ht="24" thickBot="1" x14ac:dyDescent="0.4">
      <c r="A112" s="56"/>
      <c r="B112" s="56"/>
      <c r="C112" s="56"/>
      <c r="D112" s="24">
        <v>9995</v>
      </c>
      <c r="E112" s="24">
        <v>2153</v>
      </c>
      <c r="F112" s="25" t="s">
        <v>20</v>
      </c>
      <c r="G112" s="26">
        <v>67841.78</v>
      </c>
      <c r="H112" s="26">
        <v>67841.78</v>
      </c>
      <c r="I112" s="230">
        <f t="shared" si="1"/>
        <v>0</v>
      </c>
    </row>
    <row r="113" spans="1:9" ht="24" thickBot="1" x14ac:dyDescent="0.4">
      <c r="A113" s="96"/>
      <c r="B113" s="97"/>
      <c r="C113" s="97"/>
      <c r="D113" s="98"/>
      <c r="E113" s="98"/>
      <c r="F113" s="99" t="s">
        <v>21</v>
      </c>
      <c r="G113" s="100">
        <f>SUM(G98:G112)</f>
        <v>15360578.829999996</v>
      </c>
      <c r="H113" s="101">
        <f>SUM(H98:H112)</f>
        <v>15360578.829999996</v>
      </c>
      <c r="I113" s="230">
        <f t="shared" si="1"/>
        <v>0</v>
      </c>
    </row>
    <row r="114" spans="1:9" ht="24" thickBot="1" x14ac:dyDescent="0.4">
      <c r="A114" s="32"/>
      <c r="B114" s="33"/>
      <c r="C114" s="33"/>
      <c r="D114" s="34"/>
      <c r="E114" s="34"/>
      <c r="F114" s="35"/>
      <c r="G114" s="36"/>
      <c r="H114" s="102"/>
      <c r="I114" s="230">
        <f t="shared" si="1"/>
        <v>0</v>
      </c>
    </row>
    <row r="115" spans="1:9" ht="23.25" x14ac:dyDescent="0.35">
      <c r="A115" s="38"/>
      <c r="B115" s="39"/>
      <c r="C115" s="39"/>
      <c r="D115" s="40"/>
      <c r="E115" s="41"/>
      <c r="F115" s="42" t="s">
        <v>22</v>
      </c>
      <c r="G115" s="241"/>
      <c r="H115" s="242"/>
      <c r="I115" s="230">
        <f t="shared" si="1"/>
        <v>0</v>
      </c>
    </row>
    <row r="116" spans="1:9" ht="23.25" x14ac:dyDescent="0.35">
      <c r="A116" s="19"/>
      <c r="B116" s="19"/>
      <c r="C116" s="19"/>
      <c r="D116" s="20">
        <v>9995</v>
      </c>
      <c r="E116" s="20">
        <v>2212</v>
      </c>
      <c r="F116" s="45" t="s">
        <v>23</v>
      </c>
      <c r="G116" s="22"/>
      <c r="H116" s="22"/>
      <c r="I116" s="230">
        <f t="shared" si="1"/>
        <v>0</v>
      </c>
    </row>
    <row r="117" spans="1:9" ht="23.25" x14ac:dyDescent="0.35">
      <c r="A117" s="19"/>
      <c r="B117" s="19"/>
      <c r="C117" s="19"/>
      <c r="D117" s="23">
        <v>9995</v>
      </c>
      <c r="E117" s="23">
        <v>2213</v>
      </c>
      <c r="F117" s="45" t="s">
        <v>24</v>
      </c>
      <c r="G117" s="22"/>
      <c r="H117" s="22"/>
      <c r="I117" s="230">
        <f t="shared" si="1"/>
        <v>0</v>
      </c>
    </row>
    <row r="118" spans="1:9" ht="23.25" x14ac:dyDescent="0.35">
      <c r="A118" s="19"/>
      <c r="B118" s="19"/>
      <c r="C118" s="19"/>
      <c r="D118" s="23">
        <v>9995</v>
      </c>
      <c r="E118" s="23">
        <v>2214</v>
      </c>
      <c r="F118" s="45" t="s">
        <v>25</v>
      </c>
      <c r="G118" s="22">
        <v>7025</v>
      </c>
      <c r="H118" s="22">
        <v>7025</v>
      </c>
      <c r="I118" s="230">
        <f t="shared" si="1"/>
        <v>0</v>
      </c>
    </row>
    <row r="119" spans="1:9" ht="23.25" x14ac:dyDescent="0.35">
      <c r="A119" s="19"/>
      <c r="B119" s="19"/>
      <c r="C119" s="19"/>
      <c r="D119" s="23">
        <v>9995</v>
      </c>
      <c r="E119" s="23">
        <v>2215</v>
      </c>
      <c r="F119" s="45" t="s">
        <v>151</v>
      </c>
      <c r="G119" s="22">
        <v>81089.48</v>
      </c>
      <c r="H119" s="22">
        <v>81089.48</v>
      </c>
      <c r="I119" s="230"/>
    </row>
    <row r="120" spans="1:9" ht="23.25" x14ac:dyDescent="0.35">
      <c r="A120" s="19"/>
      <c r="B120" s="19"/>
      <c r="C120" s="19"/>
      <c r="D120" s="23">
        <v>9995</v>
      </c>
      <c r="E120" s="23">
        <v>2216</v>
      </c>
      <c r="F120" s="45" t="s">
        <v>26</v>
      </c>
      <c r="G120" s="22">
        <v>421180.39</v>
      </c>
      <c r="H120" s="22">
        <v>421180.39</v>
      </c>
      <c r="I120" s="230">
        <f t="shared" si="1"/>
        <v>0</v>
      </c>
    </row>
    <row r="121" spans="1:9" ht="23.25" x14ac:dyDescent="0.35">
      <c r="A121" s="19"/>
      <c r="B121" s="19"/>
      <c r="C121" s="19"/>
      <c r="D121" s="23">
        <v>9995</v>
      </c>
      <c r="E121" s="23">
        <v>2217</v>
      </c>
      <c r="F121" s="45" t="s">
        <v>27</v>
      </c>
      <c r="G121" s="22">
        <v>7219.23</v>
      </c>
      <c r="H121" s="22">
        <v>7219.23</v>
      </c>
      <c r="I121" s="230">
        <f t="shared" si="1"/>
        <v>0</v>
      </c>
    </row>
    <row r="122" spans="1:9" ht="23.25" x14ac:dyDescent="0.35">
      <c r="A122" s="19"/>
      <c r="B122" s="19"/>
      <c r="C122" s="19"/>
      <c r="D122" s="23">
        <v>9995</v>
      </c>
      <c r="E122" s="23">
        <v>2218</v>
      </c>
      <c r="F122" s="45" t="s">
        <v>142</v>
      </c>
      <c r="G122" s="22">
        <v>7691.57</v>
      </c>
      <c r="H122" s="22">
        <v>7691.57</v>
      </c>
      <c r="I122" s="230">
        <f t="shared" si="1"/>
        <v>0</v>
      </c>
    </row>
    <row r="123" spans="1:9" ht="23.25" x14ac:dyDescent="0.35">
      <c r="A123" s="19"/>
      <c r="B123" s="19"/>
      <c r="C123" s="19"/>
      <c r="D123" s="23">
        <v>9995</v>
      </c>
      <c r="E123" s="23">
        <v>2221</v>
      </c>
      <c r="F123" s="45" t="s">
        <v>28</v>
      </c>
      <c r="G123" s="22"/>
      <c r="H123" s="22"/>
      <c r="I123" s="230">
        <f t="shared" si="1"/>
        <v>0</v>
      </c>
    </row>
    <row r="124" spans="1:9" ht="23.25" x14ac:dyDescent="0.35">
      <c r="A124" s="19"/>
      <c r="B124" s="19"/>
      <c r="C124" s="19"/>
      <c r="D124" s="23">
        <v>9995</v>
      </c>
      <c r="E124" s="23">
        <v>2222</v>
      </c>
      <c r="F124" s="45" t="s">
        <v>29</v>
      </c>
      <c r="G124" s="22"/>
      <c r="H124" s="22"/>
      <c r="I124" s="230">
        <f t="shared" si="1"/>
        <v>0</v>
      </c>
    </row>
    <row r="125" spans="1:9" ht="23.25" x14ac:dyDescent="0.35">
      <c r="A125" s="19"/>
      <c r="B125" s="19"/>
      <c r="C125" s="19"/>
      <c r="D125" s="20">
        <v>9995</v>
      </c>
      <c r="E125" s="20">
        <v>2231</v>
      </c>
      <c r="F125" s="45" t="s">
        <v>30</v>
      </c>
      <c r="G125" s="22"/>
      <c r="H125" s="22"/>
      <c r="I125" s="230">
        <f t="shared" si="1"/>
        <v>0</v>
      </c>
    </row>
    <row r="126" spans="1:9" ht="23.25" x14ac:dyDescent="0.35">
      <c r="A126" s="19"/>
      <c r="B126" s="19"/>
      <c r="C126" s="19"/>
      <c r="D126" s="20">
        <v>9995</v>
      </c>
      <c r="E126" s="20">
        <v>2232</v>
      </c>
      <c r="F126" s="45" t="s">
        <v>31</v>
      </c>
      <c r="G126" s="22"/>
      <c r="H126" s="22"/>
      <c r="I126" s="230">
        <f t="shared" si="1"/>
        <v>0</v>
      </c>
    </row>
    <row r="127" spans="1:9" ht="23.25" x14ac:dyDescent="0.35">
      <c r="A127" s="19"/>
      <c r="B127" s="19"/>
      <c r="C127" s="19"/>
      <c r="D127" s="20">
        <v>9995</v>
      </c>
      <c r="E127" s="20">
        <v>2241</v>
      </c>
      <c r="F127" s="45" t="s">
        <v>32</v>
      </c>
      <c r="G127" s="22"/>
      <c r="H127" s="22"/>
      <c r="I127" s="230">
        <f t="shared" si="1"/>
        <v>0</v>
      </c>
    </row>
    <row r="128" spans="1:9" ht="23.25" x14ac:dyDescent="0.35">
      <c r="A128" s="19"/>
      <c r="B128" s="19"/>
      <c r="C128" s="19"/>
      <c r="D128" s="20">
        <v>9995</v>
      </c>
      <c r="E128" s="20">
        <v>2242</v>
      </c>
      <c r="F128" s="45" t="s">
        <v>33</v>
      </c>
      <c r="G128" s="22"/>
      <c r="H128" s="22"/>
      <c r="I128" s="230">
        <f t="shared" si="1"/>
        <v>0</v>
      </c>
    </row>
    <row r="129" spans="1:9" ht="23.25" x14ac:dyDescent="0.35">
      <c r="A129" s="19"/>
      <c r="B129" s="19"/>
      <c r="C129" s="19"/>
      <c r="D129" s="20">
        <v>9995</v>
      </c>
      <c r="E129" s="20">
        <v>2243</v>
      </c>
      <c r="F129" s="45" t="s">
        <v>34</v>
      </c>
      <c r="G129" s="22"/>
      <c r="H129" s="22"/>
      <c r="I129" s="230">
        <f t="shared" si="1"/>
        <v>0</v>
      </c>
    </row>
    <row r="130" spans="1:9" ht="23.25" x14ac:dyDescent="0.35">
      <c r="A130" s="19"/>
      <c r="B130" s="19"/>
      <c r="C130" s="19"/>
      <c r="D130" s="20">
        <v>9995</v>
      </c>
      <c r="E130" s="20">
        <v>2244</v>
      </c>
      <c r="F130" s="45" t="s">
        <v>35</v>
      </c>
      <c r="G130" s="22">
        <v>2200</v>
      </c>
      <c r="H130" s="22">
        <v>2200</v>
      </c>
      <c r="I130" s="230">
        <f t="shared" si="1"/>
        <v>0</v>
      </c>
    </row>
    <row r="131" spans="1:9" ht="23.25" x14ac:dyDescent="0.35">
      <c r="A131" s="19"/>
      <c r="B131" s="19"/>
      <c r="C131" s="19"/>
      <c r="D131" s="20">
        <v>9995</v>
      </c>
      <c r="E131" s="20">
        <v>2251</v>
      </c>
      <c r="F131" s="45" t="s">
        <v>36</v>
      </c>
      <c r="G131" s="22">
        <v>1767348.36</v>
      </c>
      <c r="H131" s="22">
        <v>1695094.72</v>
      </c>
      <c r="I131" s="230">
        <f t="shared" si="1"/>
        <v>72253.64000000013</v>
      </c>
    </row>
    <row r="132" spans="1:9" ht="23.25" x14ac:dyDescent="0.35">
      <c r="A132" s="19"/>
      <c r="B132" s="19"/>
      <c r="C132" s="19"/>
      <c r="D132" s="20">
        <v>9995</v>
      </c>
      <c r="E132" s="20">
        <v>2253</v>
      </c>
      <c r="F132" s="45" t="s">
        <v>37</v>
      </c>
      <c r="G132" s="22"/>
      <c r="H132" s="22"/>
      <c r="I132" s="230">
        <f t="shared" si="1"/>
        <v>0</v>
      </c>
    </row>
    <row r="133" spans="1:9" ht="23.25" x14ac:dyDescent="0.35">
      <c r="A133" s="19"/>
      <c r="B133" s="19"/>
      <c r="C133" s="19"/>
      <c r="D133" s="20">
        <v>9995</v>
      </c>
      <c r="E133" s="20">
        <v>2254</v>
      </c>
      <c r="F133" s="45" t="s">
        <v>38</v>
      </c>
      <c r="G133" s="22"/>
      <c r="H133" s="22"/>
      <c r="I133" s="230">
        <f t="shared" si="1"/>
        <v>0</v>
      </c>
    </row>
    <row r="134" spans="1:9" ht="23.25" x14ac:dyDescent="0.35">
      <c r="A134" s="19"/>
      <c r="B134" s="19"/>
      <c r="C134" s="19"/>
      <c r="D134" s="20">
        <v>9995</v>
      </c>
      <c r="E134" s="20">
        <v>2258</v>
      </c>
      <c r="F134" s="45" t="s">
        <v>39</v>
      </c>
      <c r="G134" s="22">
        <v>4130</v>
      </c>
      <c r="H134" s="22">
        <v>4130</v>
      </c>
      <c r="I134" s="230">
        <f t="shared" si="1"/>
        <v>0</v>
      </c>
    </row>
    <row r="135" spans="1:9" ht="23.25" x14ac:dyDescent="0.35">
      <c r="A135" s="19"/>
      <c r="B135" s="19"/>
      <c r="C135" s="19"/>
      <c r="D135" s="20">
        <v>9995</v>
      </c>
      <c r="E135" s="20">
        <v>2261</v>
      </c>
      <c r="F135" s="45" t="s">
        <v>40</v>
      </c>
      <c r="G135" s="22"/>
      <c r="H135" s="22"/>
      <c r="I135" s="230">
        <f t="shared" si="1"/>
        <v>0</v>
      </c>
    </row>
    <row r="136" spans="1:9" ht="23.25" x14ac:dyDescent="0.35">
      <c r="A136" s="19"/>
      <c r="B136" s="19"/>
      <c r="C136" s="19"/>
      <c r="D136" s="20">
        <v>9995</v>
      </c>
      <c r="E136" s="20">
        <v>2262</v>
      </c>
      <c r="F136" s="45" t="s">
        <v>41</v>
      </c>
      <c r="G136" s="22"/>
      <c r="H136" s="22"/>
      <c r="I136" s="230">
        <f t="shared" si="1"/>
        <v>0</v>
      </c>
    </row>
    <row r="137" spans="1:9" ht="23.25" x14ac:dyDescent="0.35">
      <c r="A137" s="19"/>
      <c r="B137" s="19"/>
      <c r="C137" s="19"/>
      <c r="D137" s="20">
        <v>9995</v>
      </c>
      <c r="E137" s="20">
        <v>2263</v>
      </c>
      <c r="F137" s="45" t="s">
        <v>42</v>
      </c>
      <c r="G137" s="22"/>
      <c r="H137" s="22"/>
      <c r="I137" s="230">
        <f t="shared" si="1"/>
        <v>0</v>
      </c>
    </row>
    <row r="138" spans="1:9" ht="23.25" x14ac:dyDescent="0.35">
      <c r="A138" s="19"/>
      <c r="B138" s="19"/>
      <c r="C138" s="19"/>
      <c r="D138" s="20">
        <v>9995</v>
      </c>
      <c r="E138" s="20">
        <v>2271</v>
      </c>
      <c r="F138" s="45" t="s">
        <v>43</v>
      </c>
      <c r="G138" s="22">
        <v>8620.0400000000009</v>
      </c>
      <c r="H138" s="22">
        <v>8620.0400000000009</v>
      </c>
      <c r="I138" s="230">
        <f t="shared" si="1"/>
        <v>0</v>
      </c>
    </row>
    <row r="139" spans="1:9" ht="23.25" x14ac:dyDescent="0.35">
      <c r="A139" s="19"/>
      <c r="B139" s="19"/>
      <c r="C139" s="19"/>
      <c r="D139" s="20">
        <v>9995</v>
      </c>
      <c r="E139" s="20">
        <v>2272</v>
      </c>
      <c r="F139" s="45" t="s">
        <v>44</v>
      </c>
      <c r="G139" s="22">
        <v>418</v>
      </c>
      <c r="H139" s="22">
        <v>418</v>
      </c>
      <c r="I139" s="230">
        <f t="shared" si="1"/>
        <v>0</v>
      </c>
    </row>
    <row r="140" spans="1:9" ht="23.25" x14ac:dyDescent="0.35">
      <c r="A140" s="19"/>
      <c r="B140" s="19"/>
      <c r="C140" s="19"/>
      <c r="D140" s="20">
        <v>9995</v>
      </c>
      <c r="E140" s="20">
        <v>2281</v>
      </c>
      <c r="F140" s="45" t="s">
        <v>45</v>
      </c>
      <c r="G140" s="22"/>
      <c r="H140" s="22"/>
      <c r="I140" s="230">
        <f t="shared" si="1"/>
        <v>0</v>
      </c>
    </row>
    <row r="141" spans="1:9" ht="23.25" x14ac:dyDescent="0.35">
      <c r="A141" s="19"/>
      <c r="B141" s="19"/>
      <c r="C141" s="19"/>
      <c r="D141" s="20">
        <v>9995</v>
      </c>
      <c r="E141" s="20">
        <v>2282</v>
      </c>
      <c r="F141" s="45" t="s">
        <v>46</v>
      </c>
      <c r="G141" s="22"/>
      <c r="H141" s="22"/>
      <c r="I141" s="230">
        <f t="shared" si="1"/>
        <v>0</v>
      </c>
    </row>
    <row r="142" spans="1:9" ht="23.25" x14ac:dyDescent="0.35">
      <c r="A142" s="19"/>
      <c r="B142" s="19"/>
      <c r="C142" s="19"/>
      <c r="D142" s="20">
        <v>9995</v>
      </c>
      <c r="E142" s="20">
        <v>2284</v>
      </c>
      <c r="F142" s="45" t="s">
        <v>47</v>
      </c>
      <c r="G142" s="22"/>
      <c r="H142" s="22"/>
      <c r="I142" s="230">
        <f t="shared" si="1"/>
        <v>0</v>
      </c>
    </row>
    <row r="143" spans="1:9" ht="23.25" x14ac:dyDescent="0.35">
      <c r="A143" s="19"/>
      <c r="B143" s="19"/>
      <c r="C143" s="19"/>
      <c r="D143" s="20">
        <v>9995</v>
      </c>
      <c r="E143" s="20">
        <v>2286</v>
      </c>
      <c r="F143" s="45" t="s">
        <v>48</v>
      </c>
      <c r="G143" s="22"/>
      <c r="H143" s="22"/>
      <c r="I143" s="230">
        <f t="shared" si="1"/>
        <v>0</v>
      </c>
    </row>
    <row r="144" spans="1:9" ht="23.25" x14ac:dyDescent="0.35">
      <c r="A144" s="19"/>
      <c r="B144" s="19"/>
      <c r="C144" s="19"/>
      <c r="D144" s="20">
        <v>9995</v>
      </c>
      <c r="E144" s="23">
        <v>2287</v>
      </c>
      <c r="F144" s="45" t="s">
        <v>49</v>
      </c>
      <c r="G144" s="22"/>
      <c r="H144" s="22"/>
      <c r="I144" s="230">
        <f t="shared" si="1"/>
        <v>0</v>
      </c>
    </row>
    <row r="145" spans="1:9" ht="24" thickBot="1" x14ac:dyDescent="0.4">
      <c r="A145" s="19"/>
      <c r="B145" s="19"/>
      <c r="C145" s="19"/>
      <c r="D145" s="20">
        <v>9995</v>
      </c>
      <c r="E145" s="20">
        <v>2288</v>
      </c>
      <c r="F145" s="45" t="s">
        <v>50</v>
      </c>
      <c r="G145" s="22"/>
      <c r="H145" s="22"/>
      <c r="I145" s="230">
        <f t="shared" si="1"/>
        <v>0</v>
      </c>
    </row>
    <row r="146" spans="1:9" ht="24" thickBot="1" x14ac:dyDescent="0.4">
      <c r="A146" s="243"/>
      <c r="B146" s="97"/>
      <c r="C146" s="97"/>
      <c r="D146" s="244"/>
      <c r="E146" s="98"/>
      <c r="F146" s="61" t="s">
        <v>143</v>
      </c>
      <c r="G146" s="62">
        <f>SUM(G116:G145)</f>
        <v>2306922.0700000003</v>
      </c>
      <c r="H146" s="63">
        <f>SUM(H116:H145)</f>
        <v>2234668.4299999997</v>
      </c>
      <c r="I146" s="230">
        <f t="shared" si="1"/>
        <v>72253.640000000596</v>
      </c>
    </row>
    <row r="147" spans="1:9" ht="23.25" x14ac:dyDescent="0.35">
      <c r="A147" s="50"/>
      <c r="B147" s="51"/>
      <c r="C147" s="51"/>
      <c r="D147" s="52"/>
      <c r="E147" s="52"/>
      <c r="F147" s="245" t="s">
        <v>52</v>
      </c>
      <c r="G147" s="54"/>
      <c r="H147" s="246"/>
      <c r="I147" s="230">
        <f t="shared" si="1"/>
        <v>0</v>
      </c>
    </row>
    <row r="148" spans="1:9" ht="23.25" x14ac:dyDescent="0.35">
      <c r="A148" s="19"/>
      <c r="B148" s="19"/>
      <c r="C148" s="19"/>
      <c r="D148" s="20">
        <v>9995</v>
      </c>
      <c r="E148" s="20">
        <v>2311</v>
      </c>
      <c r="F148" s="21" t="s">
        <v>53</v>
      </c>
      <c r="G148" s="22">
        <v>40730.81</v>
      </c>
      <c r="H148" s="22">
        <v>40730.81</v>
      </c>
      <c r="I148" s="230">
        <f t="shared" si="1"/>
        <v>0</v>
      </c>
    </row>
    <row r="149" spans="1:9" ht="23.25" x14ac:dyDescent="0.35">
      <c r="A149" s="19"/>
      <c r="B149" s="19"/>
      <c r="C149" s="19"/>
      <c r="D149" s="20">
        <v>9995</v>
      </c>
      <c r="E149" s="20">
        <v>2323</v>
      </c>
      <c r="F149" s="21" t="s">
        <v>54</v>
      </c>
      <c r="G149" s="22"/>
      <c r="H149" s="22"/>
      <c r="I149" s="230">
        <f t="shared" si="1"/>
        <v>0</v>
      </c>
    </row>
    <row r="150" spans="1:9" ht="23.25" x14ac:dyDescent="0.35">
      <c r="A150" s="19"/>
      <c r="B150" s="19"/>
      <c r="C150" s="19"/>
      <c r="D150" s="20">
        <v>9995</v>
      </c>
      <c r="E150" s="20">
        <v>2324</v>
      </c>
      <c r="F150" s="21" t="s">
        <v>139</v>
      </c>
      <c r="G150" s="22"/>
      <c r="H150" s="22"/>
      <c r="I150" s="230"/>
    </row>
    <row r="151" spans="1:9" ht="23.25" x14ac:dyDescent="0.35">
      <c r="A151" s="19"/>
      <c r="B151" s="19"/>
      <c r="C151" s="19"/>
      <c r="D151" s="20">
        <v>9995</v>
      </c>
      <c r="E151" s="20">
        <v>2331</v>
      </c>
      <c r="F151" s="21" t="s">
        <v>55</v>
      </c>
      <c r="G151" s="22">
        <v>720</v>
      </c>
      <c r="H151" s="22">
        <v>720</v>
      </c>
      <c r="I151" s="230">
        <f t="shared" si="1"/>
        <v>0</v>
      </c>
    </row>
    <row r="152" spans="1:9" ht="23.25" x14ac:dyDescent="0.35">
      <c r="A152" s="19"/>
      <c r="B152" s="19"/>
      <c r="C152" s="19"/>
      <c r="D152" s="20">
        <v>9995</v>
      </c>
      <c r="E152" s="20">
        <v>2332</v>
      </c>
      <c r="F152" s="21" t="s">
        <v>173</v>
      </c>
      <c r="G152" s="22">
        <v>1190.33</v>
      </c>
      <c r="H152" s="22">
        <v>1190.33</v>
      </c>
      <c r="I152" s="230"/>
    </row>
    <row r="153" spans="1:9" ht="23.25" x14ac:dyDescent="0.35">
      <c r="A153" s="19"/>
      <c r="B153" s="19"/>
      <c r="C153" s="19"/>
      <c r="D153" s="20">
        <v>9995</v>
      </c>
      <c r="E153" s="20">
        <v>2334</v>
      </c>
      <c r="F153" s="21" t="s">
        <v>56</v>
      </c>
      <c r="G153" s="22"/>
      <c r="H153" s="22"/>
      <c r="I153" s="230">
        <f t="shared" si="1"/>
        <v>0</v>
      </c>
    </row>
    <row r="154" spans="1:9" ht="23.25" x14ac:dyDescent="0.35">
      <c r="A154" s="19"/>
      <c r="B154" s="19"/>
      <c r="C154" s="19"/>
      <c r="D154" s="20">
        <v>9995</v>
      </c>
      <c r="E154" s="20">
        <v>2341</v>
      </c>
      <c r="F154" s="21" t="s">
        <v>57</v>
      </c>
      <c r="G154" s="22"/>
      <c r="H154" s="22"/>
      <c r="I154" s="230">
        <f t="shared" si="1"/>
        <v>0</v>
      </c>
    </row>
    <row r="155" spans="1:9" ht="23.25" x14ac:dyDescent="0.35">
      <c r="A155" s="19"/>
      <c r="B155" s="19"/>
      <c r="C155" s="19"/>
      <c r="D155" s="20">
        <v>9995</v>
      </c>
      <c r="E155" s="20">
        <v>2353</v>
      </c>
      <c r="F155" s="21" t="s">
        <v>58</v>
      </c>
      <c r="G155" s="22"/>
      <c r="H155" s="22"/>
      <c r="I155" s="230">
        <f t="shared" si="1"/>
        <v>0</v>
      </c>
    </row>
    <row r="156" spans="1:9" ht="23.25" x14ac:dyDescent="0.35">
      <c r="A156" s="19"/>
      <c r="B156" s="19"/>
      <c r="C156" s="19"/>
      <c r="D156" s="20">
        <v>9995</v>
      </c>
      <c r="E156" s="20">
        <v>2355</v>
      </c>
      <c r="F156" s="21" t="s">
        <v>152</v>
      </c>
      <c r="G156" s="22">
        <v>80.680000000000007</v>
      </c>
      <c r="H156" s="22">
        <v>80.680000000000007</v>
      </c>
      <c r="I156" s="230"/>
    </row>
    <row r="157" spans="1:9" ht="23.25" x14ac:dyDescent="0.35">
      <c r="A157" s="19"/>
      <c r="B157" s="19"/>
      <c r="C157" s="19"/>
      <c r="D157" s="20">
        <v>9995</v>
      </c>
      <c r="E157" s="20">
        <v>2363</v>
      </c>
      <c r="F157" s="21" t="s">
        <v>166</v>
      </c>
      <c r="G157" s="22">
        <v>620.71</v>
      </c>
      <c r="H157" s="22">
        <v>620.71</v>
      </c>
      <c r="I157" s="230"/>
    </row>
    <row r="158" spans="1:9" ht="23.25" x14ac:dyDescent="0.35">
      <c r="A158" s="19"/>
      <c r="B158" s="19"/>
      <c r="C158" s="19"/>
      <c r="D158" s="20">
        <v>9995</v>
      </c>
      <c r="E158" s="20">
        <v>2371</v>
      </c>
      <c r="F158" s="21" t="s">
        <v>59</v>
      </c>
      <c r="G158" s="22">
        <v>85825</v>
      </c>
      <c r="H158" s="22">
        <v>85825</v>
      </c>
      <c r="I158" s="230">
        <f t="shared" si="1"/>
        <v>0</v>
      </c>
    </row>
    <row r="159" spans="1:9" ht="23.25" x14ac:dyDescent="0.35">
      <c r="A159" s="19"/>
      <c r="B159" s="19"/>
      <c r="C159" s="19"/>
      <c r="D159" s="20">
        <v>9995</v>
      </c>
      <c r="E159" s="20">
        <v>2372</v>
      </c>
      <c r="F159" s="21" t="s">
        <v>157</v>
      </c>
      <c r="G159" s="22">
        <v>5923.73</v>
      </c>
      <c r="H159" s="22">
        <v>5923.73</v>
      </c>
      <c r="I159" s="230"/>
    </row>
    <row r="160" spans="1:9" ht="23.25" x14ac:dyDescent="0.35">
      <c r="A160" s="19"/>
      <c r="B160" s="19"/>
      <c r="C160" s="19"/>
      <c r="D160" s="20">
        <v>9995</v>
      </c>
      <c r="E160" s="20">
        <v>2391</v>
      </c>
      <c r="F160" s="21" t="s">
        <v>60</v>
      </c>
      <c r="G160" s="22">
        <v>7954.37</v>
      </c>
      <c r="H160" s="22">
        <v>7954.37</v>
      </c>
      <c r="I160" s="230">
        <f t="shared" si="1"/>
        <v>0</v>
      </c>
    </row>
    <row r="161" spans="1:9" ht="23.25" x14ac:dyDescent="0.35">
      <c r="A161" s="19"/>
      <c r="B161" s="19"/>
      <c r="C161" s="19"/>
      <c r="D161" s="20">
        <v>9995</v>
      </c>
      <c r="E161" s="23">
        <v>2392</v>
      </c>
      <c r="F161" s="21" t="s">
        <v>144</v>
      </c>
      <c r="G161" s="22">
        <v>13514.43</v>
      </c>
      <c r="H161" s="22">
        <v>13514.43</v>
      </c>
      <c r="I161" s="230">
        <f t="shared" si="1"/>
        <v>0</v>
      </c>
    </row>
    <row r="162" spans="1:9" ht="23.25" x14ac:dyDescent="0.35">
      <c r="A162" s="19"/>
      <c r="B162" s="19"/>
      <c r="C162" s="19"/>
      <c r="D162" s="20">
        <v>9995</v>
      </c>
      <c r="E162" s="20">
        <v>2394</v>
      </c>
      <c r="F162" s="21" t="s">
        <v>62</v>
      </c>
      <c r="G162" s="22"/>
      <c r="H162" s="22"/>
      <c r="I162" s="230">
        <f t="shared" si="1"/>
        <v>0</v>
      </c>
    </row>
    <row r="163" spans="1:9" ht="23.25" x14ac:dyDescent="0.35">
      <c r="A163" s="19"/>
      <c r="B163" s="19"/>
      <c r="C163" s="19"/>
      <c r="D163" s="20">
        <v>9995</v>
      </c>
      <c r="E163" s="20">
        <v>2395</v>
      </c>
      <c r="F163" s="21" t="s">
        <v>63</v>
      </c>
      <c r="G163" s="22">
        <v>3333.3</v>
      </c>
      <c r="H163" s="22">
        <v>3333.3</v>
      </c>
      <c r="I163" s="230">
        <f t="shared" si="1"/>
        <v>0</v>
      </c>
    </row>
    <row r="164" spans="1:9" ht="23.25" x14ac:dyDescent="0.35">
      <c r="A164" s="19"/>
      <c r="B164" s="19"/>
      <c r="C164" s="19"/>
      <c r="D164" s="20">
        <v>9995</v>
      </c>
      <c r="E164" s="20">
        <v>2396</v>
      </c>
      <c r="F164" s="21" t="s">
        <v>64</v>
      </c>
      <c r="G164" s="22">
        <v>2365.75</v>
      </c>
      <c r="H164" s="22">
        <v>2365.75</v>
      </c>
      <c r="I164" s="230">
        <f t="shared" ref="I164:I205" si="2">+G164-H164</f>
        <v>0</v>
      </c>
    </row>
    <row r="165" spans="1:9" ht="24" thickBot="1" x14ac:dyDescent="0.4">
      <c r="A165" s="56"/>
      <c r="B165" s="56"/>
      <c r="C165" s="56"/>
      <c r="D165" s="24">
        <v>9995</v>
      </c>
      <c r="E165" s="24">
        <v>2399</v>
      </c>
      <c r="F165" s="25" t="s">
        <v>65</v>
      </c>
      <c r="G165" s="26">
        <v>3291.85</v>
      </c>
      <c r="H165" s="26">
        <v>3291.85</v>
      </c>
      <c r="I165" s="230">
        <f t="shared" si="2"/>
        <v>0</v>
      </c>
    </row>
    <row r="166" spans="1:9" ht="24" thickBot="1" x14ac:dyDescent="0.4">
      <c r="A166" s="57"/>
      <c r="B166" s="58"/>
      <c r="C166" s="58"/>
      <c r="D166" s="59"/>
      <c r="E166" s="60"/>
      <c r="F166" s="61" t="s">
        <v>145</v>
      </c>
      <c r="G166" s="63">
        <f>SUM(G148:G165)</f>
        <v>165550.96</v>
      </c>
      <c r="H166" s="63">
        <f>SUM(H148:H165)</f>
        <v>165550.96</v>
      </c>
      <c r="I166" s="230">
        <f t="shared" si="2"/>
        <v>0</v>
      </c>
    </row>
    <row r="167" spans="1:9" ht="23.25" x14ac:dyDescent="0.35">
      <c r="A167" s="50"/>
      <c r="B167" s="51"/>
      <c r="C167" s="51"/>
      <c r="D167" s="64"/>
      <c r="E167" s="64"/>
      <c r="F167" s="42" t="s">
        <v>67</v>
      </c>
      <c r="G167" s="65"/>
      <c r="H167" s="55"/>
      <c r="I167" s="230">
        <f t="shared" si="2"/>
        <v>0</v>
      </c>
    </row>
    <row r="168" spans="1:9" ht="23.25" x14ac:dyDescent="0.35">
      <c r="A168" s="19"/>
      <c r="B168" s="19"/>
      <c r="C168" s="19"/>
      <c r="D168" s="20">
        <v>9995</v>
      </c>
      <c r="E168" s="20">
        <v>2611</v>
      </c>
      <c r="F168" s="21" t="s">
        <v>68</v>
      </c>
      <c r="G168" s="22"/>
      <c r="H168" s="22"/>
      <c r="I168" s="230">
        <f t="shared" si="2"/>
        <v>0</v>
      </c>
    </row>
    <row r="169" spans="1:9" ht="23.25" x14ac:dyDescent="0.35">
      <c r="A169" s="19"/>
      <c r="B169" s="19"/>
      <c r="C169" s="19"/>
      <c r="D169" s="20">
        <v>9995</v>
      </c>
      <c r="E169" s="20">
        <v>2613</v>
      </c>
      <c r="F169" s="21" t="s">
        <v>69</v>
      </c>
      <c r="G169" s="22"/>
      <c r="H169" s="22"/>
      <c r="I169" s="230">
        <f t="shared" si="2"/>
        <v>0</v>
      </c>
    </row>
    <row r="170" spans="1:9" ht="23.25" x14ac:dyDescent="0.35">
      <c r="A170" s="19"/>
      <c r="B170" s="19"/>
      <c r="C170" s="19"/>
      <c r="D170" s="20">
        <v>9995</v>
      </c>
      <c r="E170" s="20">
        <v>2614</v>
      </c>
      <c r="F170" s="21" t="s">
        <v>146</v>
      </c>
      <c r="G170" s="22"/>
      <c r="H170" s="22"/>
      <c r="I170" s="230">
        <f t="shared" si="2"/>
        <v>0</v>
      </c>
    </row>
    <row r="171" spans="1:9" ht="23.25" x14ac:dyDescent="0.35">
      <c r="A171" s="19"/>
      <c r="B171" s="19"/>
      <c r="C171" s="19"/>
      <c r="D171" s="20">
        <v>9995</v>
      </c>
      <c r="E171" s="20">
        <v>2619</v>
      </c>
      <c r="F171" s="21" t="s">
        <v>147</v>
      </c>
      <c r="G171" s="22">
        <v>2950.77</v>
      </c>
      <c r="H171" s="22">
        <v>2950.77</v>
      </c>
      <c r="I171" s="230">
        <f t="shared" si="2"/>
        <v>0</v>
      </c>
    </row>
    <row r="172" spans="1:9" ht="23.25" x14ac:dyDescent="0.35">
      <c r="A172" s="19"/>
      <c r="B172" s="19"/>
      <c r="C172" s="19"/>
      <c r="D172" s="20">
        <v>9995</v>
      </c>
      <c r="E172" s="20">
        <v>2623</v>
      </c>
      <c r="F172" s="21" t="s">
        <v>140</v>
      </c>
      <c r="G172" s="22"/>
      <c r="H172" s="22"/>
      <c r="I172" s="230">
        <f t="shared" si="2"/>
        <v>0</v>
      </c>
    </row>
    <row r="173" spans="1:9" ht="23.25" x14ac:dyDescent="0.35">
      <c r="A173" s="19"/>
      <c r="B173" s="19"/>
      <c r="C173" s="19"/>
      <c r="D173" s="20">
        <v>9995</v>
      </c>
      <c r="E173" s="20">
        <v>2641</v>
      </c>
      <c r="F173" s="21" t="s">
        <v>70</v>
      </c>
      <c r="G173" s="22"/>
      <c r="H173" s="22"/>
      <c r="I173" s="230">
        <f t="shared" si="2"/>
        <v>0</v>
      </c>
    </row>
    <row r="174" spans="1:9" ht="23.25" x14ac:dyDescent="0.35">
      <c r="A174" s="19"/>
      <c r="B174" s="19"/>
      <c r="C174" s="19"/>
      <c r="D174" s="20">
        <v>9995</v>
      </c>
      <c r="E174" s="20">
        <v>2654</v>
      </c>
      <c r="F174" s="21" t="s">
        <v>149</v>
      </c>
      <c r="G174" s="22"/>
      <c r="H174" s="22"/>
      <c r="I174" s="230">
        <f t="shared" si="2"/>
        <v>0</v>
      </c>
    </row>
    <row r="175" spans="1:9" ht="23.25" x14ac:dyDescent="0.35">
      <c r="A175" s="19"/>
      <c r="B175" s="19"/>
      <c r="C175" s="19"/>
      <c r="D175" s="20">
        <v>9995</v>
      </c>
      <c r="E175" s="20">
        <v>2655</v>
      </c>
      <c r="F175" s="21" t="s">
        <v>71</v>
      </c>
      <c r="G175" s="22"/>
      <c r="H175" s="22"/>
      <c r="I175" s="230">
        <f t="shared" si="2"/>
        <v>0</v>
      </c>
    </row>
    <row r="176" spans="1:9" ht="23.25" x14ac:dyDescent="0.35">
      <c r="A176" s="19"/>
      <c r="B176" s="19"/>
      <c r="C176" s="19"/>
      <c r="D176" s="20">
        <v>9995</v>
      </c>
      <c r="E176" s="20">
        <v>2656</v>
      </c>
      <c r="F176" s="21" t="s">
        <v>153</v>
      </c>
      <c r="G176" s="22">
        <v>5745.46</v>
      </c>
      <c r="H176" s="22">
        <v>5745.46</v>
      </c>
      <c r="I176" s="230">
        <f t="shared" si="2"/>
        <v>0</v>
      </c>
    </row>
    <row r="177" spans="1:9" ht="23.25" x14ac:dyDescent="0.35">
      <c r="A177" s="19"/>
      <c r="B177" s="19"/>
      <c r="C177" s="19"/>
      <c r="D177" s="20">
        <v>9995</v>
      </c>
      <c r="E177" s="20">
        <v>2657</v>
      </c>
      <c r="F177" s="21" t="s">
        <v>72</v>
      </c>
      <c r="G177" s="22"/>
      <c r="H177" s="22"/>
      <c r="I177" s="230">
        <f t="shared" si="2"/>
        <v>0</v>
      </c>
    </row>
    <row r="178" spans="1:9" ht="23.25" x14ac:dyDescent="0.35">
      <c r="A178" s="19"/>
      <c r="B178" s="19"/>
      <c r="C178" s="19"/>
      <c r="D178" s="20">
        <v>9995</v>
      </c>
      <c r="E178" s="20">
        <v>2658</v>
      </c>
      <c r="F178" s="21" t="s">
        <v>73</v>
      </c>
      <c r="G178" s="22"/>
      <c r="H178" s="22"/>
      <c r="I178" s="230">
        <f t="shared" si="2"/>
        <v>0</v>
      </c>
    </row>
    <row r="179" spans="1:9" ht="23.25" x14ac:dyDescent="0.35">
      <c r="A179" s="19"/>
      <c r="B179" s="19"/>
      <c r="C179" s="19"/>
      <c r="D179" s="20">
        <v>9995</v>
      </c>
      <c r="E179" s="20">
        <v>2683</v>
      </c>
      <c r="F179" s="25" t="s">
        <v>74</v>
      </c>
      <c r="G179" s="22"/>
      <c r="H179" s="22"/>
      <c r="I179" s="230">
        <f t="shared" si="2"/>
        <v>0</v>
      </c>
    </row>
    <row r="180" spans="1:9" ht="24" thickBot="1" x14ac:dyDescent="0.4">
      <c r="A180" s="19"/>
      <c r="B180" s="19"/>
      <c r="C180" s="19"/>
      <c r="D180" s="20">
        <v>9995</v>
      </c>
      <c r="E180" s="23">
        <v>2712</v>
      </c>
      <c r="F180" s="21" t="s">
        <v>75</v>
      </c>
      <c r="G180" s="22"/>
      <c r="H180" s="22"/>
      <c r="I180" s="230">
        <f t="shared" si="2"/>
        <v>0</v>
      </c>
    </row>
    <row r="181" spans="1:9" ht="24" thickBot="1" x14ac:dyDescent="0.4">
      <c r="A181" s="57"/>
      <c r="B181" s="58"/>
      <c r="C181" s="58"/>
      <c r="D181" s="66"/>
      <c r="E181" s="67"/>
      <c r="F181" s="61" t="s">
        <v>76</v>
      </c>
      <c r="G181" s="62">
        <f>SUM(G168:G180)</f>
        <v>8696.23</v>
      </c>
      <c r="H181" s="68">
        <f>SUM(H168:H180)</f>
        <v>8696.23</v>
      </c>
      <c r="I181" s="230">
        <f t="shared" si="2"/>
        <v>0</v>
      </c>
    </row>
    <row r="182" spans="1:9" ht="23.25" x14ac:dyDescent="0.35">
      <c r="A182" s="103"/>
      <c r="B182" s="103"/>
      <c r="C182" s="103"/>
      <c r="D182" s="104"/>
      <c r="E182" s="104"/>
      <c r="F182" s="105"/>
      <c r="G182" s="106"/>
      <c r="H182" s="107"/>
      <c r="I182" s="230">
        <f t="shared" si="2"/>
        <v>0</v>
      </c>
    </row>
    <row r="183" spans="1:9" ht="24" thickBot="1" x14ac:dyDescent="0.4">
      <c r="A183" s="103"/>
      <c r="B183" s="103"/>
      <c r="C183" s="103"/>
      <c r="D183" s="104"/>
      <c r="E183" s="104"/>
      <c r="F183" s="105"/>
      <c r="G183" s="106"/>
      <c r="H183" s="107"/>
      <c r="I183" s="230">
        <f t="shared" si="2"/>
        <v>0</v>
      </c>
    </row>
    <row r="184" spans="1:9" ht="24" thickBot="1" x14ac:dyDescent="0.4">
      <c r="A184" s="57"/>
      <c r="B184" s="58"/>
      <c r="C184" s="58"/>
      <c r="D184" s="108"/>
      <c r="E184" s="109"/>
      <c r="F184" s="61" t="s">
        <v>78</v>
      </c>
      <c r="G184" s="110">
        <f>+G181+G166+G146+G113</f>
        <v>17841748.089999996</v>
      </c>
      <c r="H184" s="111">
        <f>+H181+H166+H146+H113</f>
        <v>17769494.449999996</v>
      </c>
      <c r="I184" s="230">
        <f t="shared" si="2"/>
        <v>72253.640000000596</v>
      </c>
    </row>
    <row r="185" spans="1:9" ht="23.25" x14ac:dyDescent="0.35">
      <c r="A185" s="112"/>
      <c r="B185" s="112"/>
      <c r="C185" s="112"/>
      <c r="D185" s="112"/>
      <c r="E185" s="112"/>
      <c r="F185" s="112"/>
      <c r="G185" s="113"/>
      <c r="H185" s="114"/>
      <c r="I185" s="230">
        <f t="shared" si="2"/>
        <v>0</v>
      </c>
    </row>
    <row r="186" spans="1:9" ht="24" thickBot="1" x14ac:dyDescent="0.4">
      <c r="A186" s="115"/>
      <c r="B186" s="115"/>
      <c r="C186" s="115"/>
      <c r="D186" s="115"/>
      <c r="E186" s="115"/>
      <c r="F186" s="116"/>
      <c r="G186" s="117"/>
      <c r="H186" s="118"/>
      <c r="I186" s="230">
        <f t="shared" si="2"/>
        <v>0</v>
      </c>
    </row>
    <row r="187" spans="1:9" ht="24" thickBot="1" x14ac:dyDescent="0.4">
      <c r="A187" s="84"/>
      <c r="B187" s="85"/>
      <c r="C187" s="85"/>
      <c r="D187" s="85"/>
      <c r="E187" s="85"/>
      <c r="F187" s="79"/>
      <c r="G187" s="79" t="s">
        <v>7</v>
      </c>
      <c r="H187" s="119" t="s">
        <v>8</v>
      </c>
      <c r="I187" s="230"/>
    </row>
    <row r="188" spans="1:9" ht="23.25" x14ac:dyDescent="0.35">
      <c r="A188" s="120" t="s">
        <v>2</v>
      </c>
      <c r="B188" s="121" t="s">
        <v>3</v>
      </c>
      <c r="C188" s="121" t="s">
        <v>79</v>
      </c>
      <c r="D188" s="121" t="s">
        <v>5</v>
      </c>
      <c r="E188" s="121" t="s">
        <v>80</v>
      </c>
      <c r="F188" s="122" t="s">
        <v>81</v>
      </c>
      <c r="G188" s="123"/>
      <c r="H188" s="124"/>
      <c r="I188" s="230">
        <f t="shared" si="2"/>
        <v>0</v>
      </c>
    </row>
    <row r="189" spans="1:9" ht="23.25" x14ac:dyDescent="0.35">
      <c r="A189" s="125">
        <v>98</v>
      </c>
      <c r="B189" s="126"/>
      <c r="C189" s="126"/>
      <c r="D189" s="126">
        <v>9995</v>
      </c>
      <c r="E189" s="126">
        <v>2412</v>
      </c>
      <c r="F189" s="127" t="s">
        <v>82</v>
      </c>
      <c r="G189" s="128">
        <v>39000</v>
      </c>
      <c r="H189" s="128">
        <v>39000</v>
      </c>
      <c r="I189" s="230">
        <f t="shared" si="2"/>
        <v>0</v>
      </c>
    </row>
    <row r="190" spans="1:9" ht="23.25" x14ac:dyDescent="0.35">
      <c r="A190" s="126"/>
      <c r="B190" s="126"/>
      <c r="C190" s="126"/>
      <c r="D190" s="129">
        <v>9995</v>
      </c>
      <c r="E190" s="129">
        <v>2414</v>
      </c>
      <c r="F190" s="130" t="s">
        <v>83</v>
      </c>
      <c r="G190" s="128">
        <v>649340.05000000005</v>
      </c>
      <c r="H190" s="128">
        <v>607309.93000000005</v>
      </c>
      <c r="I190" s="230">
        <f t="shared" si="2"/>
        <v>42030.119999999995</v>
      </c>
    </row>
    <row r="191" spans="1:9" ht="24" thickBot="1" x14ac:dyDescent="0.4">
      <c r="A191" s="131"/>
      <c r="B191" s="131"/>
      <c r="C191" s="131"/>
      <c r="D191" s="132">
        <v>9995</v>
      </c>
      <c r="E191" s="132">
        <v>2416</v>
      </c>
      <c r="F191" s="133" t="s">
        <v>84</v>
      </c>
      <c r="G191" s="134">
        <v>15000</v>
      </c>
      <c r="H191" s="134">
        <v>15000</v>
      </c>
      <c r="I191" s="230">
        <f t="shared" si="2"/>
        <v>0</v>
      </c>
    </row>
    <row r="192" spans="1:9" ht="24" thickBot="1" x14ac:dyDescent="0.4">
      <c r="A192" s="135"/>
      <c r="B192" s="136"/>
      <c r="C192" s="136"/>
      <c r="D192" s="137"/>
      <c r="E192" s="137"/>
      <c r="F192" s="138" t="s">
        <v>85</v>
      </c>
      <c r="G192" s="139">
        <f>SUM(G189:G191)</f>
        <v>703340.05</v>
      </c>
      <c r="H192" s="140">
        <f>SUM(H189:H191)</f>
        <v>661309.93000000005</v>
      </c>
      <c r="I192" s="230">
        <f t="shared" si="2"/>
        <v>42030.119999999995</v>
      </c>
    </row>
    <row r="193" spans="1:9" ht="24" thickBot="1" x14ac:dyDescent="0.4">
      <c r="A193" s="141"/>
      <c r="B193" s="141"/>
      <c r="C193" s="141"/>
      <c r="D193" s="142"/>
      <c r="E193" s="142"/>
      <c r="F193" s="143"/>
      <c r="G193" s="118"/>
      <c r="H193" s="118"/>
      <c r="I193" s="230">
        <f t="shared" si="2"/>
        <v>0</v>
      </c>
    </row>
    <row r="194" spans="1:9" ht="24" thickBot="1" x14ac:dyDescent="0.4">
      <c r="A194" s="57"/>
      <c r="B194" s="58"/>
      <c r="C194" s="58"/>
      <c r="D194" s="67"/>
      <c r="E194" s="70"/>
      <c r="F194" s="144" t="s">
        <v>86</v>
      </c>
      <c r="G194" s="111">
        <f>+G192+G184+G94</f>
        <v>50878435.560000002</v>
      </c>
      <c r="H194" s="111">
        <f>+H192+H184+H94</f>
        <v>49487407.239999995</v>
      </c>
      <c r="I194" s="230">
        <f t="shared" si="2"/>
        <v>1391028.3200000077</v>
      </c>
    </row>
    <row r="195" spans="1:9" ht="23.25" x14ac:dyDescent="0.35">
      <c r="A195" s="141"/>
      <c r="B195" s="141"/>
      <c r="C195" s="141"/>
      <c r="D195" s="142"/>
      <c r="E195" s="142"/>
      <c r="F195" s="143"/>
      <c r="G195" s="118"/>
      <c r="H195" s="118"/>
      <c r="I195" s="230">
        <f t="shared" si="2"/>
        <v>0</v>
      </c>
    </row>
    <row r="196" spans="1:9" ht="24" thickBot="1" x14ac:dyDescent="0.4">
      <c r="A196" s="112"/>
      <c r="B196" s="112"/>
      <c r="C196" s="112"/>
      <c r="D196" s="112"/>
      <c r="E196" s="112"/>
      <c r="F196" s="116"/>
      <c r="G196" s="116"/>
      <c r="H196" s="112"/>
      <c r="I196" s="230">
        <f t="shared" si="2"/>
        <v>0</v>
      </c>
    </row>
    <row r="197" spans="1:9" ht="24" thickBot="1" x14ac:dyDescent="0.4">
      <c r="A197" s="278" t="s">
        <v>87</v>
      </c>
      <c r="B197" s="279"/>
      <c r="C197" s="279"/>
      <c r="D197" s="279"/>
      <c r="E197" s="279"/>
      <c r="F197" s="238" t="s">
        <v>88</v>
      </c>
      <c r="G197" s="83" t="s">
        <v>7</v>
      </c>
      <c r="H197" s="83" t="s">
        <v>8</v>
      </c>
      <c r="I197" s="230"/>
    </row>
    <row r="198" spans="1:9" ht="24" thickBot="1" x14ac:dyDescent="0.4">
      <c r="A198" s="145" t="s">
        <v>89</v>
      </c>
      <c r="B198" s="146"/>
      <c r="C198" s="146" t="s">
        <v>90</v>
      </c>
      <c r="D198" s="146"/>
      <c r="E198" s="147"/>
      <c r="F198" s="238" t="s">
        <v>91</v>
      </c>
      <c r="G198" s="148"/>
      <c r="H198" s="148"/>
      <c r="I198" s="230">
        <f t="shared" si="2"/>
        <v>0</v>
      </c>
    </row>
    <row r="199" spans="1:9" ht="23.25" x14ac:dyDescent="0.35">
      <c r="A199" s="8" t="s">
        <v>2</v>
      </c>
      <c r="B199" s="9" t="s">
        <v>3</v>
      </c>
      <c r="C199" s="9" t="s">
        <v>79</v>
      </c>
      <c r="D199" s="9" t="s">
        <v>5</v>
      </c>
      <c r="E199" s="149"/>
      <c r="F199" s="150" t="s">
        <v>81</v>
      </c>
      <c r="G199" s="151"/>
      <c r="H199" s="152"/>
      <c r="I199" s="230">
        <f t="shared" si="2"/>
        <v>0</v>
      </c>
    </row>
    <row r="200" spans="1:9" ht="23.25" x14ac:dyDescent="0.35">
      <c r="A200" s="126"/>
      <c r="B200" s="126"/>
      <c r="C200" s="126"/>
      <c r="D200" s="126">
        <v>9995</v>
      </c>
      <c r="E200" s="126"/>
      <c r="F200" s="127" t="s">
        <v>92</v>
      </c>
      <c r="G200" s="128"/>
      <c r="H200" s="128"/>
      <c r="I200" s="230">
        <f>+G200-H200</f>
        <v>0</v>
      </c>
    </row>
    <row r="201" spans="1:9" ht="23.25" x14ac:dyDescent="0.35">
      <c r="A201" s="126"/>
      <c r="B201" s="126"/>
      <c r="C201" s="126"/>
      <c r="D201" s="126">
        <v>9995</v>
      </c>
      <c r="E201" s="126"/>
      <c r="F201" s="127" t="s">
        <v>93</v>
      </c>
      <c r="G201" s="128"/>
      <c r="H201" s="128"/>
      <c r="I201" s="230">
        <f t="shared" si="2"/>
        <v>0</v>
      </c>
    </row>
    <row r="202" spans="1:9" ht="24" thickBot="1" x14ac:dyDescent="0.4">
      <c r="A202" s="131"/>
      <c r="B202" s="131"/>
      <c r="C202" s="131"/>
      <c r="D202" s="131">
        <v>9995</v>
      </c>
      <c r="E202" s="131"/>
      <c r="F202" s="153" t="s">
        <v>94</v>
      </c>
      <c r="G202" s="134"/>
      <c r="H202" s="134">
        <v>1154599</v>
      </c>
      <c r="I202" s="230">
        <f t="shared" si="2"/>
        <v>-1154599</v>
      </c>
    </row>
    <row r="203" spans="1:9" ht="24" thickBot="1" x14ac:dyDescent="0.4">
      <c r="A203" s="135"/>
      <c r="B203" s="136"/>
      <c r="C203" s="136"/>
      <c r="D203" s="154"/>
      <c r="E203" s="155"/>
      <c r="F203" s="156" t="s">
        <v>85</v>
      </c>
      <c r="G203" s="139">
        <f>SUM(G200:G202)</f>
        <v>0</v>
      </c>
      <c r="H203" s="140">
        <f>SUM(H200:H202)</f>
        <v>1154599</v>
      </c>
      <c r="I203" s="230">
        <f t="shared" si="2"/>
        <v>-1154599</v>
      </c>
    </row>
    <row r="204" spans="1:9" ht="24" thickBot="1" x14ac:dyDescent="0.4">
      <c r="A204" s="112"/>
      <c r="B204" s="112"/>
      <c r="C204" s="112"/>
      <c r="D204" s="112"/>
      <c r="E204" s="112"/>
      <c r="F204" s="112"/>
      <c r="G204" s="112"/>
      <c r="H204" s="112"/>
      <c r="I204" s="230">
        <f t="shared" si="2"/>
        <v>0</v>
      </c>
    </row>
    <row r="205" spans="1:9" ht="24" thickBot="1" x14ac:dyDescent="0.4">
      <c r="A205" s="57"/>
      <c r="B205" s="58"/>
      <c r="C205" s="58"/>
      <c r="D205" s="67"/>
      <c r="E205" s="70"/>
      <c r="F205" s="144" t="s">
        <v>95</v>
      </c>
      <c r="G205" s="157">
        <f>+G203+G194</f>
        <v>50878435.560000002</v>
      </c>
      <c r="H205" s="158">
        <f>+H203+H194</f>
        <v>50642006.239999995</v>
      </c>
      <c r="I205" s="230">
        <f t="shared" si="2"/>
        <v>236429.32000000775</v>
      </c>
    </row>
  </sheetData>
  <mergeCells count="3">
    <mergeCell ref="A197:E197"/>
    <mergeCell ref="A1:H1"/>
    <mergeCell ref="A2:H2"/>
  </mergeCells>
  <pageMargins left="0.25" right="0.25" top="0.75" bottom="0.75" header="0.3" footer="0.3"/>
  <pageSetup scale="4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topLeftCell="A13" zoomScale="60" zoomScaleNormal="100" workbookViewId="0">
      <selection activeCell="F54" sqref="F54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</cols>
  <sheetData>
    <row r="1" spans="1:6" ht="15.75" thickBot="1" x14ac:dyDescent="0.3"/>
    <row r="2" spans="1:6" ht="23.25" thickBot="1" x14ac:dyDescent="0.35">
      <c r="A2" s="283" t="s">
        <v>96</v>
      </c>
      <c r="B2" s="284"/>
      <c r="C2" s="284"/>
      <c r="D2" s="284"/>
      <c r="E2" s="284"/>
      <c r="F2" s="285"/>
    </row>
    <row r="3" spans="1:6" ht="22.5" x14ac:dyDescent="0.3">
      <c r="A3" s="286" t="s">
        <v>97</v>
      </c>
      <c r="B3" s="287"/>
      <c r="C3" s="287"/>
      <c r="D3" s="287"/>
      <c r="E3" s="287"/>
      <c r="F3" s="288"/>
    </row>
    <row r="4" spans="1:6" ht="22.5" x14ac:dyDescent="0.3">
      <c r="A4" s="159"/>
      <c r="B4" s="251"/>
      <c r="C4" s="251"/>
      <c r="D4" s="251"/>
      <c r="E4" s="251"/>
      <c r="F4" s="160"/>
    </row>
    <row r="5" spans="1:6" ht="22.5" x14ac:dyDescent="0.3">
      <c r="A5" s="161" t="s">
        <v>98</v>
      </c>
      <c r="B5" s="162"/>
      <c r="C5" s="162" t="s">
        <v>0</v>
      </c>
      <c r="D5" s="162"/>
      <c r="E5" s="163"/>
      <c r="F5" s="164"/>
    </row>
    <row r="6" spans="1:6" ht="22.5" x14ac:dyDescent="0.3">
      <c r="A6" s="165" t="s">
        <v>1</v>
      </c>
      <c r="B6" s="289">
        <v>5139</v>
      </c>
      <c r="C6" s="289"/>
      <c r="D6" s="166"/>
      <c r="E6" s="167"/>
      <c r="F6" s="168"/>
    </row>
    <row r="7" spans="1:6" ht="22.5" x14ac:dyDescent="0.3">
      <c r="A7" s="165" t="s">
        <v>99</v>
      </c>
      <c r="B7" s="290" t="s">
        <v>191</v>
      </c>
      <c r="C7" s="291"/>
      <c r="D7" s="166"/>
      <c r="E7" s="167"/>
      <c r="F7" s="168"/>
    </row>
    <row r="8" spans="1:6" ht="23.25" thickBot="1" x14ac:dyDescent="0.35">
      <c r="A8" s="169" t="s">
        <v>100</v>
      </c>
      <c r="B8" s="292">
        <v>2017</v>
      </c>
      <c r="C8" s="292"/>
      <c r="D8" s="170"/>
      <c r="E8" s="171"/>
      <c r="F8" s="172"/>
    </row>
    <row r="9" spans="1:6" ht="23.25" thickBot="1" x14ac:dyDescent="0.35">
      <c r="A9" s="173"/>
      <c r="B9" s="174"/>
      <c r="C9" s="175"/>
      <c r="D9" s="175"/>
      <c r="E9" s="175"/>
      <c r="F9" s="176"/>
    </row>
    <row r="10" spans="1:6" ht="23.25" thickBot="1" x14ac:dyDescent="0.35">
      <c r="A10" s="293"/>
      <c r="B10" s="294"/>
      <c r="C10" s="294"/>
      <c r="D10" s="294"/>
      <c r="E10" s="294"/>
      <c r="F10" s="295"/>
    </row>
    <row r="11" spans="1:6" x14ac:dyDescent="0.25">
      <c r="A11" s="296" t="s">
        <v>101</v>
      </c>
      <c r="B11" s="297"/>
      <c r="C11" s="297"/>
      <c r="D11" s="298" t="s">
        <v>102</v>
      </c>
      <c r="E11" s="297" t="s">
        <v>103</v>
      </c>
      <c r="F11" s="301" t="s">
        <v>104</v>
      </c>
    </row>
    <row r="12" spans="1:6" x14ac:dyDescent="0.25">
      <c r="A12" s="296"/>
      <c r="B12" s="297"/>
      <c r="C12" s="297"/>
      <c r="D12" s="298"/>
      <c r="E12" s="297"/>
      <c r="F12" s="301"/>
    </row>
    <row r="13" spans="1:6" ht="22.5" x14ac:dyDescent="0.3">
      <c r="A13" s="302" t="s">
        <v>89</v>
      </c>
      <c r="B13" s="303"/>
      <c r="C13" s="303"/>
      <c r="D13" s="299"/>
      <c r="E13" s="300"/>
      <c r="F13" s="250"/>
    </row>
    <row r="14" spans="1:6" ht="22.5" x14ac:dyDescent="0.25">
      <c r="A14" s="177" t="s">
        <v>105</v>
      </c>
      <c r="B14" s="178" t="s">
        <v>106</v>
      </c>
      <c r="C14" s="178" t="s">
        <v>107</v>
      </c>
      <c r="D14" s="179" t="s">
        <v>81</v>
      </c>
      <c r="E14" s="180" t="s">
        <v>108</v>
      </c>
      <c r="F14" s="181" t="s">
        <v>109</v>
      </c>
    </row>
    <row r="15" spans="1:6" ht="22.5" x14ac:dyDescent="0.3">
      <c r="A15" s="182">
        <v>4</v>
      </c>
      <c r="B15" s="183">
        <v>1</v>
      </c>
      <c r="C15" s="184">
        <v>201</v>
      </c>
      <c r="D15" s="185" t="s">
        <v>110</v>
      </c>
      <c r="E15" s="184">
        <v>100</v>
      </c>
      <c r="F15" s="186">
        <v>6333333</v>
      </c>
    </row>
    <row r="16" spans="1:6" ht="22.5" x14ac:dyDescent="0.3">
      <c r="A16" s="187"/>
      <c r="B16" s="188"/>
      <c r="C16" s="189"/>
      <c r="D16" s="190"/>
      <c r="E16" s="189"/>
      <c r="F16" s="191"/>
    </row>
    <row r="17" spans="1:6" ht="22.5" x14ac:dyDescent="0.3">
      <c r="A17" s="187">
        <v>5</v>
      </c>
      <c r="B17" s="188">
        <v>1</v>
      </c>
      <c r="C17" s="189">
        <v>299</v>
      </c>
      <c r="D17" s="190" t="s">
        <v>111</v>
      </c>
      <c r="E17" s="189">
        <v>9995</v>
      </c>
      <c r="F17" s="192">
        <v>59136151.200000003</v>
      </c>
    </row>
    <row r="18" spans="1:6" ht="22.5" x14ac:dyDescent="0.3">
      <c r="A18" s="187"/>
      <c r="B18" s="188"/>
      <c r="C18" s="189"/>
      <c r="D18" s="190"/>
      <c r="E18" s="189"/>
      <c r="F18" s="193"/>
    </row>
    <row r="19" spans="1:6" ht="22.5" x14ac:dyDescent="0.3">
      <c r="A19" s="187"/>
      <c r="B19" s="188"/>
      <c r="C19" s="189"/>
      <c r="D19" s="190" t="s">
        <v>112</v>
      </c>
      <c r="E19" s="189">
        <v>9995</v>
      </c>
      <c r="F19" s="194"/>
    </row>
    <row r="20" spans="1:6" ht="22.5" x14ac:dyDescent="0.3">
      <c r="A20" s="187"/>
      <c r="B20" s="188"/>
      <c r="C20" s="189"/>
      <c r="D20" s="190"/>
      <c r="E20" s="189"/>
      <c r="F20" s="195"/>
    </row>
    <row r="21" spans="1:6" ht="22.5" x14ac:dyDescent="0.3">
      <c r="A21" s="187"/>
      <c r="B21" s="188"/>
      <c r="C21" s="189"/>
      <c r="D21" s="190" t="s">
        <v>113</v>
      </c>
      <c r="E21" s="189">
        <v>9995</v>
      </c>
      <c r="F21" s="196">
        <v>275512</v>
      </c>
    </row>
    <row r="22" spans="1:6" ht="22.5" x14ac:dyDescent="0.3">
      <c r="A22" s="197"/>
      <c r="B22" s="198"/>
      <c r="C22" s="199"/>
      <c r="D22" s="200"/>
      <c r="E22" s="199"/>
      <c r="F22" s="201"/>
    </row>
    <row r="23" spans="1:6" ht="23.25" thickBot="1" x14ac:dyDescent="0.3">
      <c r="A23" s="202"/>
      <c r="B23" s="203"/>
      <c r="C23" s="204"/>
      <c r="D23" s="205" t="s">
        <v>85</v>
      </c>
      <c r="E23" s="206"/>
      <c r="F23" s="207">
        <f>SUM(F15:F22)</f>
        <v>65744996.200000003</v>
      </c>
    </row>
    <row r="24" spans="1:6" ht="22.5" x14ac:dyDescent="0.3">
      <c r="A24" s="208"/>
      <c r="B24" s="208"/>
      <c r="C24" s="208"/>
      <c r="D24" s="209"/>
      <c r="E24" s="209"/>
      <c r="F24" s="210"/>
    </row>
    <row r="25" spans="1:6" ht="22.5" x14ac:dyDescent="0.3">
      <c r="A25" s="210"/>
      <c r="B25" s="210"/>
      <c r="C25" s="210"/>
      <c r="D25" s="210"/>
      <c r="E25" s="210"/>
      <c r="F25" s="210"/>
    </row>
    <row r="26" spans="1:6" ht="22.5" x14ac:dyDescent="0.3">
      <c r="A26" s="282" t="s">
        <v>0</v>
      </c>
      <c r="B26" s="282"/>
      <c r="C26" s="282"/>
      <c r="D26" s="282"/>
      <c r="E26" s="282"/>
      <c r="F26" s="282"/>
    </row>
    <row r="27" spans="1:6" ht="22.5" x14ac:dyDescent="0.3">
      <c r="A27" s="210"/>
      <c r="B27" s="210"/>
      <c r="C27" s="210"/>
      <c r="D27" s="210"/>
      <c r="E27" s="210"/>
      <c r="F27" s="210"/>
    </row>
    <row r="28" spans="1:6" ht="22.5" x14ac:dyDescent="0.3">
      <c r="A28" s="305" t="s">
        <v>114</v>
      </c>
      <c r="B28" s="305"/>
      <c r="C28" s="305"/>
      <c r="D28" s="305"/>
      <c r="E28" s="305"/>
      <c r="F28" s="305"/>
    </row>
    <row r="29" spans="1:6" ht="22.5" x14ac:dyDescent="0.3">
      <c r="A29" s="306" t="s">
        <v>190</v>
      </c>
      <c r="B29" s="306"/>
      <c r="C29" s="306"/>
      <c r="D29" s="306"/>
      <c r="E29" s="306"/>
      <c r="F29" s="306"/>
    </row>
    <row r="30" spans="1:6" ht="23.25" thickBot="1" x14ac:dyDescent="0.35">
      <c r="A30" s="305" t="s">
        <v>115</v>
      </c>
      <c r="B30" s="305"/>
      <c r="C30" s="305"/>
      <c r="D30" s="305"/>
      <c r="E30" s="305"/>
      <c r="F30" s="305"/>
    </row>
    <row r="31" spans="1:6" ht="23.25" thickBot="1" x14ac:dyDescent="0.35">
      <c r="A31" s="173" t="s">
        <v>116</v>
      </c>
      <c r="B31" s="174"/>
      <c r="C31" s="174"/>
      <c r="D31" s="175"/>
      <c r="E31" s="176"/>
      <c r="F31" s="211">
        <v>66870</v>
      </c>
    </row>
    <row r="32" spans="1:6" ht="22.5" x14ac:dyDescent="0.3">
      <c r="A32" s="212" t="s">
        <v>117</v>
      </c>
      <c r="B32" s="167"/>
      <c r="C32" s="167"/>
      <c r="D32" s="167"/>
      <c r="E32" s="168"/>
      <c r="F32" s="213">
        <v>319735</v>
      </c>
    </row>
    <row r="33" spans="1:6" ht="22.5" x14ac:dyDescent="0.3">
      <c r="A33" s="212"/>
      <c r="B33" s="167"/>
      <c r="C33" s="167"/>
      <c r="D33" s="167"/>
      <c r="E33" s="168"/>
      <c r="F33" s="214"/>
    </row>
    <row r="34" spans="1:6" ht="23.25" thickBot="1" x14ac:dyDescent="0.35">
      <c r="A34" s="212" t="s">
        <v>118</v>
      </c>
      <c r="B34" s="167"/>
      <c r="C34" s="167"/>
      <c r="D34" s="167"/>
      <c r="E34" s="168"/>
      <c r="F34" s="213">
        <v>44223</v>
      </c>
    </row>
    <row r="35" spans="1:6" ht="23.25" thickBot="1" x14ac:dyDescent="0.35">
      <c r="A35" s="173" t="s">
        <v>119</v>
      </c>
      <c r="B35" s="174"/>
      <c r="C35" s="174"/>
      <c r="D35" s="174"/>
      <c r="E35" s="176"/>
      <c r="F35" s="211">
        <f>F32+F31-F34</f>
        <v>342382</v>
      </c>
    </row>
    <row r="36" spans="1:6" ht="22.5" x14ac:dyDescent="0.3">
      <c r="A36" s="165"/>
      <c r="B36" s="215"/>
      <c r="C36" s="215"/>
      <c r="D36" s="215"/>
      <c r="E36" s="168"/>
      <c r="F36" s="214"/>
    </row>
    <row r="37" spans="1:6" ht="22.5" x14ac:dyDescent="0.3">
      <c r="A37" s="212" t="s">
        <v>116</v>
      </c>
      <c r="B37" s="167"/>
      <c r="C37" s="167"/>
      <c r="D37" s="167"/>
      <c r="E37" s="168"/>
      <c r="F37" s="213">
        <f>+F31</f>
        <v>66870</v>
      </c>
    </row>
    <row r="38" spans="1:6" ht="22.5" x14ac:dyDescent="0.3">
      <c r="A38" s="212"/>
      <c r="B38" s="167"/>
      <c r="C38" s="167"/>
      <c r="D38" s="167"/>
      <c r="E38" s="168"/>
      <c r="F38" s="213"/>
    </row>
    <row r="39" spans="1:6" ht="23.25" thickBot="1" x14ac:dyDescent="0.35">
      <c r="A39" s="212" t="s">
        <v>119</v>
      </c>
      <c r="B39" s="167"/>
      <c r="C39" s="167"/>
      <c r="D39" s="167"/>
      <c r="E39" s="168"/>
      <c r="F39" s="213">
        <f>+F35</f>
        <v>342382</v>
      </c>
    </row>
    <row r="40" spans="1:6" ht="23.25" thickBot="1" x14ac:dyDescent="0.35">
      <c r="A40" s="173" t="s">
        <v>137</v>
      </c>
      <c r="B40" s="174"/>
      <c r="C40" s="174"/>
      <c r="D40" s="174"/>
      <c r="E40" s="176"/>
      <c r="F40" s="211">
        <f>F37-F39</f>
        <v>-275512</v>
      </c>
    </row>
    <row r="41" spans="1:6" ht="22.5" x14ac:dyDescent="0.3">
      <c r="A41" s="167"/>
      <c r="B41" s="167"/>
      <c r="C41" s="167"/>
      <c r="D41" s="167"/>
      <c r="E41" s="167"/>
      <c r="F41" s="216"/>
    </row>
    <row r="42" spans="1:6" ht="22.5" x14ac:dyDescent="0.3">
      <c r="A42" s="305" t="s">
        <v>120</v>
      </c>
      <c r="B42" s="305"/>
      <c r="C42" s="305"/>
      <c r="D42" s="305"/>
      <c r="E42" s="305"/>
      <c r="F42" s="305"/>
    </row>
    <row r="43" spans="1:6" ht="22.5" x14ac:dyDescent="0.3">
      <c r="A43" s="306" t="s">
        <v>190</v>
      </c>
      <c r="B43" s="306"/>
      <c r="C43" s="306"/>
      <c r="D43" s="306"/>
      <c r="E43" s="306"/>
      <c r="F43" s="306"/>
    </row>
    <row r="44" spans="1:6" ht="22.5" x14ac:dyDescent="0.3">
      <c r="A44" s="305" t="s">
        <v>115</v>
      </c>
      <c r="B44" s="305"/>
      <c r="C44" s="305"/>
      <c r="D44" s="305"/>
      <c r="E44" s="305"/>
      <c r="F44" s="305"/>
    </row>
    <row r="45" spans="1:6" ht="23.25" thickBot="1" x14ac:dyDescent="0.35">
      <c r="A45" s="217"/>
      <c r="B45" s="217"/>
      <c r="C45" s="217"/>
      <c r="D45" s="217"/>
      <c r="E45" s="217"/>
      <c r="F45" s="217"/>
    </row>
    <row r="46" spans="1:6" ht="23.25" thickBot="1" x14ac:dyDescent="0.35">
      <c r="A46" s="173" t="s">
        <v>121</v>
      </c>
      <c r="B46" s="174"/>
      <c r="C46" s="174"/>
      <c r="D46" s="175"/>
      <c r="E46" s="176"/>
      <c r="F46" s="218">
        <v>179764008</v>
      </c>
    </row>
    <row r="47" spans="1:6" ht="22.5" x14ac:dyDescent="0.3">
      <c r="A47" s="212" t="s">
        <v>122</v>
      </c>
      <c r="B47" s="167"/>
      <c r="C47" s="167"/>
      <c r="D47" s="167"/>
      <c r="E47" s="168"/>
      <c r="F47" s="219">
        <f>+F15+F17</f>
        <v>65469484.200000003</v>
      </c>
    </row>
    <row r="48" spans="1:6" ht="23.25" thickBot="1" x14ac:dyDescent="0.35">
      <c r="A48" s="212"/>
      <c r="B48" s="167"/>
      <c r="C48" s="167"/>
      <c r="D48" s="167"/>
      <c r="E48" s="168"/>
      <c r="F48" s="220"/>
    </row>
    <row r="49" spans="1:6" ht="23.25" thickBot="1" x14ac:dyDescent="0.35">
      <c r="A49" s="212" t="s">
        <v>123</v>
      </c>
      <c r="B49" s="167"/>
      <c r="C49" s="167"/>
      <c r="D49" s="167"/>
      <c r="E49" s="168"/>
      <c r="F49" s="218">
        <v>60734421.799999997</v>
      </c>
    </row>
    <row r="50" spans="1:6" ht="23.25" thickBot="1" x14ac:dyDescent="0.35">
      <c r="A50" s="173" t="s">
        <v>124</v>
      </c>
      <c r="B50" s="174"/>
      <c r="C50" s="174"/>
      <c r="D50" s="174"/>
      <c r="E50" s="176"/>
      <c r="F50" s="221">
        <f>+SUM(F46:F47)-F49</f>
        <v>184499070.39999998</v>
      </c>
    </row>
    <row r="51" spans="1:6" ht="22.5" x14ac:dyDescent="0.3">
      <c r="A51" s="212" t="s">
        <v>125</v>
      </c>
      <c r="B51" s="167"/>
      <c r="C51" s="167"/>
      <c r="D51" s="167"/>
      <c r="E51" s="168"/>
      <c r="F51" s="222">
        <f>+F46</f>
        <v>179764008</v>
      </c>
    </row>
    <row r="52" spans="1:6" ht="22.5" x14ac:dyDescent="0.3">
      <c r="A52" s="212"/>
      <c r="B52" s="167"/>
      <c r="C52" s="167"/>
      <c r="D52" s="167"/>
      <c r="E52" s="168"/>
      <c r="F52" s="223"/>
    </row>
    <row r="53" spans="1:6" ht="23.25" thickBot="1" x14ac:dyDescent="0.35">
      <c r="A53" s="212" t="s">
        <v>124</v>
      </c>
      <c r="B53" s="167"/>
      <c r="C53" s="167"/>
      <c r="D53" s="167"/>
      <c r="E53" s="168"/>
      <c r="F53" s="222">
        <f>+F50</f>
        <v>184499070.39999998</v>
      </c>
    </row>
    <row r="54" spans="1:6" ht="23.25" thickBot="1" x14ac:dyDescent="0.35">
      <c r="A54" s="173" t="s">
        <v>138</v>
      </c>
      <c r="B54" s="174"/>
      <c r="C54" s="174"/>
      <c r="D54" s="174"/>
      <c r="E54" s="176"/>
      <c r="F54" s="224">
        <f>F51-F53</f>
        <v>-4735062.3999999762</v>
      </c>
    </row>
    <row r="55" spans="1:6" ht="22.5" x14ac:dyDescent="0.3">
      <c r="A55" s="210"/>
      <c r="B55" s="210"/>
      <c r="C55" s="210"/>
      <c r="D55" s="210"/>
      <c r="E55" s="210"/>
      <c r="F55" s="210"/>
    </row>
    <row r="56" spans="1:6" ht="22.5" x14ac:dyDescent="0.3">
      <c r="A56" s="210"/>
      <c r="B56" s="210"/>
      <c r="C56" s="210"/>
      <c r="D56" s="210"/>
      <c r="E56" s="210"/>
      <c r="F56" s="225"/>
    </row>
    <row r="57" spans="1:6" ht="22.5" x14ac:dyDescent="0.3">
      <c r="A57" s="226"/>
      <c r="B57" s="210"/>
      <c r="C57" s="210"/>
      <c r="D57" s="210"/>
      <c r="E57" s="210"/>
      <c r="F57" s="225"/>
    </row>
    <row r="58" spans="1:6" ht="22.5" x14ac:dyDescent="0.3">
      <c r="A58" s="210"/>
      <c r="B58" s="227"/>
      <c r="C58" s="210"/>
      <c r="D58" s="210"/>
      <c r="E58" s="210"/>
      <c r="F58" s="225"/>
    </row>
    <row r="59" spans="1:6" ht="22.5" x14ac:dyDescent="0.3">
      <c r="A59" s="228"/>
      <c r="B59" s="229"/>
      <c r="C59" s="228"/>
      <c r="D59" s="210"/>
      <c r="E59" s="210"/>
      <c r="F59" s="225"/>
    </row>
    <row r="60" spans="1:6" ht="22.5" x14ac:dyDescent="0.3">
      <c r="A60" s="304" t="s">
        <v>127</v>
      </c>
      <c r="B60" s="304"/>
      <c r="C60" s="304"/>
      <c r="D60" s="210"/>
      <c r="E60" s="210"/>
      <c r="F60" s="210"/>
    </row>
    <row r="61" spans="1:6" ht="22.5" x14ac:dyDescent="0.3">
      <c r="A61" s="304" t="s">
        <v>128</v>
      </c>
      <c r="B61" s="304"/>
      <c r="C61" s="304"/>
      <c r="D61" s="210"/>
      <c r="E61" s="210"/>
      <c r="F61" s="210"/>
    </row>
    <row r="62" spans="1:6" ht="22.5" x14ac:dyDescent="0.3">
      <c r="A62" s="304" t="s">
        <v>129</v>
      </c>
      <c r="B62" s="304"/>
      <c r="C62" s="304"/>
      <c r="D62" s="210"/>
      <c r="E62" s="210"/>
      <c r="F62" s="210"/>
    </row>
  </sheetData>
  <mergeCells count="21">
    <mergeCell ref="A10:F10"/>
    <mergeCell ref="A11:C12"/>
    <mergeCell ref="D11:D13"/>
    <mergeCell ref="E11:E13"/>
    <mergeCell ref="A2:F2"/>
    <mergeCell ref="A3:F3"/>
    <mergeCell ref="B6:C6"/>
    <mergeCell ref="B7:C7"/>
    <mergeCell ref="B8:C8"/>
    <mergeCell ref="F11:F12"/>
    <mergeCell ref="A13:C13"/>
    <mergeCell ref="A26:F26"/>
    <mergeCell ref="A62:C62"/>
    <mergeCell ref="A28:F28"/>
    <mergeCell ref="A29:F29"/>
    <mergeCell ref="A30:F30"/>
    <mergeCell ref="A42:F42"/>
    <mergeCell ref="A43:F43"/>
    <mergeCell ref="A44:F44"/>
    <mergeCell ref="A60:C60"/>
    <mergeCell ref="A61:C61"/>
  </mergeCells>
  <pageMargins left="0.7" right="0.7" top="0.75" bottom="0.75" header="0.3" footer="0.3"/>
  <pageSetup scale="42"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4"/>
  <sheetViews>
    <sheetView view="pageBreakPreview" topLeftCell="A181" zoomScale="60" zoomScaleNormal="100" workbookViewId="0">
      <selection activeCell="H201" sqref="H201"/>
    </sheetView>
  </sheetViews>
  <sheetFormatPr baseColWidth="10" defaultColWidth="11.42578125" defaultRowHeight="15" x14ac:dyDescent="0.25"/>
  <cols>
    <col min="5" max="5" width="18.140625" customWidth="1"/>
    <col min="6" max="6" width="136" customWidth="1"/>
    <col min="7" max="7" width="26.140625" customWidth="1"/>
    <col min="8" max="8" width="22.28515625" customWidth="1"/>
    <col min="9" max="9" width="15" customWidth="1"/>
  </cols>
  <sheetData>
    <row r="1" spans="1:9" ht="23.25" thickBot="1" x14ac:dyDescent="0.35">
      <c r="A1" s="280" t="s">
        <v>0</v>
      </c>
      <c r="B1" s="281"/>
      <c r="C1" s="281"/>
      <c r="D1" s="281"/>
      <c r="E1" s="281"/>
      <c r="F1" s="281"/>
      <c r="G1" s="281"/>
      <c r="H1" s="281"/>
    </row>
    <row r="2" spans="1:9" ht="23.25" thickBot="1" x14ac:dyDescent="0.35">
      <c r="A2" s="280" t="s">
        <v>196</v>
      </c>
      <c r="B2" s="281"/>
      <c r="C2" s="281"/>
      <c r="D2" s="281"/>
      <c r="E2" s="281"/>
      <c r="F2" s="281"/>
      <c r="G2" s="281"/>
      <c r="H2" s="281"/>
    </row>
    <row r="3" spans="1:9" ht="24" thickBot="1" x14ac:dyDescent="0.4">
      <c r="A3" s="1" t="s">
        <v>1</v>
      </c>
      <c r="B3" s="2"/>
      <c r="C3" s="3">
        <v>5139</v>
      </c>
      <c r="D3" s="4"/>
      <c r="E3" s="4"/>
      <c r="F3" s="5"/>
      <c r="G3" s="6"/>
      <c r="H3" s="7"/>
    </row>
    <row r="4" spans="1:9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1" t="s">
        <v>7</v>
      </c>
      <c r="H4" s="12" t="s">
        <v>8</v>
      </c>
    </row>
    <row r="5" spans="1:9" ht="23.25" x14ac:dyDescent="0.35">
      <c r="A5" s="13">
        <v>11</v>
      </c>
      <c r="B5" s="14"/>
      <c r="C5" s="15">
        <v>1</v>
      </c>
      <c r="D5" s="14"/>
      <c r="E5" s="14"/>
      <c r="F5" s="16" t="s">
        <v>9</v>
      </c>
      <c r="G5" s="17"/>
      <c r="H5" s="18"/>
    </row>
    <row r="6" spans="1:9" ht="23.25" x14ac:dyDescent="0.35">
      <c r="A6" s="19"/>
      <c r="B6" s="19"/>
      <c r="C6" s="19"/>
      <c r="D6" s="20">
        <v>9995</v>
      </c>
      <c r="E6" s="20">
        <v>2111</v>
      </c>
      <c r="F6" s="21" t="s">
        <v>10</v>
      </c>
      <c r="G6" s="22">
        <v>19708598.260000002</v>
      </c>
      <c r="H6" s="22">
        <v>19678154.329999998</v>
      </c>
      <c r="I6" s="230">
        <f t="shared" ref="I6:I47" si="0">+G6-H6</f>
        <v>30443.930000003427</v>
      </c>
    </row>
    <row r="7" spans="1:9" ht="23.25" x14ac:dyDescent="0.35">
      <c r="A7" s="19"/>
      <c r="B7" s="19"/>
      <c r="C7" s="19"/>
      <c r="D7" s="20">
        <v>9995</v>
      </c>
      <c r="E7" s="20">
        <v>2112</v>
      </c>
      <c r="F7" s="21" t="s">
        <v>11</v>
      </c>
      <c r="G7" s="22">
        <v>118789.06</v>
      </c>
      <c r="H7" s="22">
        <v>88011.85</v>
      </c>
      <c r="I7" s="230">
        <f t="shared" si="0"/>
        <v>30777.209999999992</v>
      </c>
    </row>
    <row r="8" spans="1:9" ht="23.25" x14ac:dyDescent="0.35">
      <c r="A8" s="19"/>
      <c r="B8" s="19"/>
      <c r="C8" s="19"/>
      <c r="D8" s="20">
        <v>9995</v>
      </c>
      <c r="E8" s="20">
        <v>2114</v>
      </c>
      <c r="F8" s="21" t="s">
        <v>12</v>
      </c>
      <c r="G8" s="22">
        <v>41774.1</v>
      </c>
      <c r="H8" s="22">
        <v>41774.1</v>
      </c>
      <c r="I8" s="230">
        <f t="shared" si="0"/>
        <v>0</v>
      </c>
    </row>
    <row r="9" spans="1:9" ht="23.25" x14ac:dyDescent="0.35">
      <c r="A9" s="19"/>
      <c r="B9" s="19"/>
      <c r="C9" s="19"/>
      <c r="D9" s="20">
        <v>9995</v>
      </c>
      <c r="E9" s="20">
        <v>2115</v>
      </c>
      <c r="F9" s="21" t="s">
        <v>13</v>
      </c>
      <c r="G9" s="22">
        <v>572051.91</v>
      </c>
      <c r="H9" s="22">
        <v>572051.91</v>
      </c>
      <c r="I9" s="230">
        <f t="shared" si="0"/>
        <v>0</v>
      </c>
    </row>
    <row r="10" spans="1:9" ht="23.25" x14ac:dyDescent="0.35">
      <c r="A10" s="19"/>
      <c r="B10" s="19"/>
      <c r="C10" s="19"/>
      <c r="D10" s="20">
        <v>9995</v>
      </c>
      <c r="E10" s="20">
        <v>2116</v>
      </c>
      <c r="F10" s="21" t="s">
        <v>14</v>
      </c>
      <c r="G10" s="22">
        <v>477744.49</v>
      </c>
      <c r="H10" s="22">
        <v>477744.49</v>
      </c>
      <c r="I10" s="230">
        <f t="shared" si="0"/>
        <v>0</v>
      </c>
    </row>
    <row r="11" spans="1:9" ht="23.25" x14ac:dyDescent="0.35">
      <c r="A11" s="19"/>
      <c r="B11" s="19"/>
      <c r="C11" s="19"/>
      <c r="D11" s="20">
        <v>9995</v>
      </c>
      <c r="E11" s="23">
        <v>2122</v>
      </c>
      <c r="F11" s="21" t="s">
        <v>15</v>
      </c>
      <c r="G11" s="22">
        <v>2178169.39</v>
      </c>
      <c r="H11" s="22">
        <v>2178169.39</v>
      </c>
      <c r="I11" s="230">
        <f t="shared" si="0"/>
        <v>0</v>
      </c>
    </row>
    <row r="12" spans="1:9" ht="23.25" x14ac:dyDescent="0.35">
      <c r="A12" s="19"/>
      <c r="B12" s="19"/>
      <c r="C12" s="19"/>
      <c r="D12" s="20">
        <v>9995</v>
      </c>
      <c r="E12" s="23">
        <v>2131</v>
      </c>
      <c r="F12" s="21" t="s">
        <v>135</v>
      </c>
      <c r="G12" s="22"/>
      <c r="H12" s="22"/>
      <c r="I12" s="230">
        <f t="shared" si="0"/>
        <v>0</v>
      </c>
    </row>
    <row r="13" spans="1:9" ht="23.25" x14ac:dyDescent="0.35">
      <c r="A13" s="19"/>
      <c r="B13" s="19"/>
      <c r="C13" s="19"/>
      <c r="D13" s="20">
        <v>9995</v>
      </c>
      <c r="E13" s="23">
        <v>2132</v>
      </c>
      <c r="F13" s="21" t="s">
        <v>16</v>
      </c>
      <c r="G13" s="22">
        <v>20000</v>
      </c>
      <c r="H13" s="22">
        <v>20000</v>
      </c>
      <c r="I13" s="230">
        <f t="shared" si="0"/>
        <v>0</v>
      </c>
    </row>
    <row r="14" spans="1:9" ht="23.25" x14ac:dyDescent="0.35">
      <c r="A14" s="19"/>
      <c r="B14" s="19"/>
      <c r="C14" s="19"/>
      <c r="D14" s="20">
        <v>9995</v>
      </c>
      <c r="E14" s="20">
        <v>2141</v>
      </c>
      <c r="F14" s="21" t="s">
        <v>17</v>
      </c>
      <c r="G14" s="22"/>
      <c r="H14" s="22"/>
      <c r="I14" s="230">
        <f t="shared" si="0"/>
        <v>0</v>
      </c>
    </row>
    <row r="15" spans="1:9" ht="23.25" x14ac:dyDescent="0.35">
      <c r="A15" s="19"/>
      <c r="B15" s="19"/>
      <c r="C15" s="19"/>
      <c r="D15" s="20">
        <v>9995</v>
      </c>
      <c r="E15" s="20">
        <v>2151</v>
      </c>
      <c r="F15" s="21" t="s">
        <v>18</v>
      </c>
      <c r="G15" s="22">
        <v>1146244.26</v>
      </c>
      <c r="H15" s="22">
        <v>1140998.8899999999</v>
      </c>
      <c r="I15" s="230">
        <f t="shared" si="0"/>
        <v>5245.3700000001118</v>
      </c>
    </row>
    <row r="16" spans="1:9" ht="23.25" x14ac:dyDescent="0.35">
      <c r="A16" s="19"/>
      <c r="B16" s="19"/>
      <c r="C16" s="19"/>
      <c r="D16" s="20">
        <v>9995</v>
      </c>
      <c r="E16" s="20">
        <v>2152</v>
      </c>
      <c r="F16" s="21" t="s">
        <v>19</v>
      </c>
      <c r="G16" s="22">
        <v>1311438.3400000001</v>
      </c>
      <c r="H16" s="22">
        <v>1306464.03</v>
      </c>
      <c r="I16" s="230">
        <f t="shared" si="0"/>
        <v>4974.3100000000559</v>
      </c>
    </row>
    <row r="17" spans="1:9" ht="24" thickBot="1" x14ac:dyDescent="0.4">
      <c r="A17" s="19"/>
      <c r="B17" s="19"/>
      <c r="C17" s="19"/>
      <c r="D17" s="24">
        <v>9995</v>
      </c>
      <c r="E17" s="24">
        <v>2153</v>
      </c>
      <c r="F17" s="25" t="s">
        <v>20</v>
      </c>
      <c r="G17" s="26">
        <v>110227.86</v>
      </c>
      <c r="H17" s="26">
        <v>110178</v>
      </c>
      <c r="I17" s="230">
        <f t="shared" si="0"/>
        <v>49.860000000000582</v>
      </c>
    </row>
    <row r="18" spans="1:9" ht="24" thickBot="1" x14ac:dyDescent="0.4">
      <c r="A18" s="27"/>
      <c r="B18" s="28"/>
      <c r="C18" s="28"/>
      <c r="D18" s="29"/>
      <c r="E18" s="29"/>
      <c r="F18" s="30" t="s">
        <v>21</v>
      </c>
      <c r="G18" s="31">
        <f>SUM(G6:G17)</f>
        <v>25685037.670000002</v>
      </c>
      <c r="H18" s="31">
        <f>SUM(H6:H17)</f>
        <v>25613546.990000002</v>
      </c>
      <c r="I18" s="230">
        <f t="shared" si="0"/>
        <v>71490.679999999702</v>
      </c>
    </row>
    <row r="19" spans="1:9" ht="24" thickBot="1" x14ac:dyDescent="0.4">
      <c r="A19" s="32"/>
      <c r="B19" s="33"/>
      <c r="C19" s="33"/>
      <c r="D19" s="34"/>
      <c r="E19" s="34"/>
      <c r="F19" s="35"/>
      <c r="G19" s="36"/>
      <c r="H19" s="37"/>
      <c r="I19" s="230">
        <f t="shared" si="0"/>
        <v>0</v>
      </c>
    </row>
    <row r="20" spans="1:9" ht="23.25" x14ac:dyDescent="0.35">
      <c r="A20" s="38"/>
      <c r="B20" s="39"/>
      <c r="C20" s="39"/>
      <c r="D20" s="40"/>
      <c r="E20" s="41"/>
      <c r="F20" s="42" t="s">
        <v>22</v>
      </c>
      <c r="G20" s="43"/>
      <c r="H20" s="44"/>
      <c r="I20" s="230">
        <f t="shared" si="0"/>
        <v>0</v>
      </c>
    </row>
    <row r="21" spans="1:9" ht="23.25" x14ac:dyDescent="0.35">
      <c r="A21" s="19"/>
      <c r="B21" s="19"/>
      <c r="C21" s="19"/>
      <c r="D21" s="20">
        <v>9995</v>
      </c>
      <c r="E21" s="20">
        <v>2212</v>
      </c>
      <c r="F21" s="45" t="s">
        <v>23</v>
      </c>
      <c r="G21" s="22">
        <v>524545.68999999994</v>
      </c>
      <c r="H21" s="22">
        <v>524545.68999999994</v>
      </c>
      <c r="I21" s="230">
        <f t="shared" si="0"/>
        <v>0</v>
      </c>
    </row>
    <row r="22" spans="1:9" ht="23.25" x14ac:dyDescent="0.35">
      <c r="A22" s="19"/>
      <c r="B22" s="19"/>
      <c r="C22" s="19"/>
      <c r="D22" s="23">
        <v>9995</v>
      </c>
      <c r="E22" s="23">
        <v>2213</v>
      </c>
      <c r="F22" s="45" t="s">
        <v>24</v>
      </c>
      <c r="G22" s="22">
        <v>871526.88</v>
      </c>
      <c r="H22" s="22">
        <v>871526.88</v>
      </c>
      <c r="I22" s="230">
        <f t="shared" si="0"/>
        <v>0</v>
      </c>
    </row>
    <row r="23" spans="1:9" ht="23.25" x14ac:dyDescent="0.35">
      <c r="A23" s="19"/>
      <c r="B23" s="19"/>
      <c r="C23" s="19"/>
      <c r="D23" s="23">
        <v>9995</v>
      </c>
      <c r="E23" s="23">
        <v>2214</v>
      </c>
      <c r="F23" s="45" t="s">
        <v>25</v>
      </c>
      <c r="G23" s="22">
        <v>6245.54</v>
      </c>
      <c r="H23" s="22">
        <v>6245.54</v>
      </c>
      <c r="I23" s="230">
        <f t="shared" si="0"/>
        <v>0</v>
      </c>
    </row>
    <row r="24" spans="1:9" ht="23.25" x14ac:dyDescent="0.35">
      <c r="A24" s="19"/>
      <c r="B24" s="19"/>
      <c r="C24" s="19"/>
      <c r="D24" s="23">
        <v>9995</v>
      </c>
      <c r="E24" s="23">
        <v>2215</v>
      </c>
      <c r="F24" s="45" t="s">
        <v>151</v>
      </c>
      <c r="G24" s="22">
        <v>182573.3</v>
      </c>
      <c r="H24" s="22">
        <v>182573.3</v>
      </c>
      <c r="I24" s="230">
        <f t="shared" si="0"/>
        <v>0</v>
      </c>
    </row>
    <row r="25" spans="1:9" ht="23.25" x14ac:dyDescent="0.35">
      <c r="A25" s="19"/>
      <c r="B25" s="19"/>
      <c r="C25" s="19"/>
      <c r="D25" s="23">
        <v>9995</v>
      </c>
      <c r="E25" s="23">
        <v>2216</v>
      </c>
      <c r="F25" s="45" t="s">
        <v>26</v>
      </c>
      <c r="G25" s="22">
        <v>410628.44</v>
      </c>
      <c r="H25" s="22">
        <v>410628.44</v>
      </c>
      <c r="I25" s="230">
        <f t="shared" si="0"/>
        <v>0</v>
      </c>
    </row>
    <row r="26" spans="1:9" ht="23.25" x14ac:dyDescent="0.35">
      <c r="A26" s="19"/>
      <c r="B26" s="19"/>
      <c r="C26" s="19"/>
      <c r="D26" s="23">
        <v>9995</v>
      </c>
      <c r="E26" s="23">
        <v>2217</v>
      </c>
      <c r="F26" s="45" t="s">
        <v>27</v>
      </c>
      <c r="G26" s="22">
        <v>1578</v>
      </c>
      <c r="H26" s="22">
        <v>1578</v>
      </c>
      <c r="I26" s="230">
        <f t="shared" si="0"/>
        <v>0</v>
      </c>
    </row>
    <row r="27" spans="1:9" ht="23.25" x14ac:dyDescent="0.35">
      <c r="A27" s="19"/>
      <c r="B27" s="19"/>
      <c r="C27" s="19"/>
      <c r="D27" s="23">
        <v>9995</v>
      </c>
      <c r="E27" s="23">
        <v>2218</v>
      </c>
      <c r="F27" s="45" t="s">
        <v>142</v>
      </c>
      <c r="G27" s="22">
        <v>4062</v>
      </c>
      <c r="H27" s="22">
        <v>4062</v>
      </c>
      <c r="I27" s="230">
        <f t="shared" si="0"/>
        <v>0</v>
      </c>
    </row>
    <row r="28" spans="1:9" ht="23.25" x14ac:dyDescent="0.35">
      <c r="A28" s="19"/>
      <c r="B28" s="19"/>
      <c r="C28" s="19"/>
      <c r="D28" s="23">
        <v>9995</v>
      </c>
      <c r="E28" s="23">
        <v>2221</v>
      </c>
      <c r="F28" s="45" t="s">
        <v>28</v>
      </c>
      <c r="G28" s="22">
        <v>176292</v>
      </c>
      <c r="H28" s="22">
        <v>176292</v>
      </c>
      <c r="I28" s="230">
        <f t="shared" si="0"/>
        <v>0</v>
      </c>
    </row>
    <row r="29" spans="1:9" ht="23.25" x14ac:dyDescent="0.35">
      <c r="A29" s="19"/>
      <c r="B29" s="19"/>
      <c r="C29" s="19"/>
      <c r="D29" s="23">
        <v>9995</v>
      </c>
      <c r="E29" s="23">
        <v>2222</v>
      </c>
      <c r="F29" s="45" t="s">
        <v>29</v>
      </c>
      <c r="G29" s="22">
        <v>33662.97</v>
      </c>
      <c r="H29" s="22">
        <v>33662.97</v>
      </c>
      <c r="I29" s="230">
        <f t="shared" si="0"/>
        <v>0</v>
      </c>
    </row>
    <row r="30" spans="1:9" ht="23.25" x14ac:dyDescent="0.35">
      <c r="A30" s="19"/>
      <c r="B30" s="19"/>
      <c r="C30" s="19"/>
      <c r="D30" s="20">
        <v>9995</v>
      </c>
      <c r="E30" s="20">
        <v>2231</v>
      </c>
      <c r="F30" s="45" t="s">
        <v>30</v>
      </c>
      <c r="G30" s="22">
        <v>452700</v>
      </c>
      <c r="H30" s="22">
        <v>452700</v>
      </c>
      <c r="I30" s="230">
        <f t="shared" si="0"/>
        <v>0</v>
      </c>
    </row>
    <row r="31" spans="1:9" ht="23.25" x14ac:dyDescent="0.35">
      <c r="A31" s="19"/>
      <c r="B31" s="19"/>
      <c r="C31" s="19"/>
      <c r="D31" s="20">
        <v>9995</v>
      </c>
      <c r="E31" s="20">
        <v>2232</v>
      </c>
      <c r="F31" s="45" t="s">
        <v>31</v>
      </c>
      <c r="G31" s="22">
        <v>31046.04</v>
      </c>
      <c r="H31" s="22">
        <v>31046.04</v>
      </c>
      <c r="I31" s="230">
        <f t="shared" si="0"/>
        <v>0</v>
      </c>
    </row>
    <row r="32" spans="1:9" ht="23.25" x14ac:dyDescent="0.35">
      <c r="A32" s="19"/>
      <c r="B32" s="19"/>
      <c r="C32" s="19"/>
      <c r="D32" s="20">
        <v>9995</v>
      </c>
      <c r="E32" s="20">
        <v>2241</v>
      </c>
      <c r="F32" s="45" t="s">
        <v>32</v>
      </c>
      <c r="G32" s="22">
        <v>31035</v>
      </c>
      <c r="H32" s="22">
        <v>31035</v>
      </c>
      <c r="I32" s="230">
        <f t="shared" si="0"/>
        <v>0</v>
      </c>
    </row>
    <row r="33" spans="1:9" ht="23.25" x14ac:dyDescent="0.35">
      <c r="A33" s="19"/>
      <c r="B33" s="19"/>
      <c r="C33" s="19"/>
      <c r="D33" s="20">
        <v>9995</v>
      </c>
      <c r="E33" s="20">
        <v>2242</v>
      </c>
      <c r="F33" s="45" t="s">
        <v>33</v>
      </c>
      <c r="G33" s="22"/>
      <c r="H33" s="22"/>
      <c r="I33" s="230">
        <f t="shared" si="0"/>
        <v>0</v>
      </c>
    </row>
    <row r="34" spans="1:9" ht="23.25" x14ac:dyDescent="0.35">
      <c r="A34" s="19"/>
      <c r="B34" s="19"/>
      <c r="C34" s="19"/>
      <c r="D34" s="20">
        <v>9995</v>
      </c>
      <c r="E34" s="20">
        <v>2243</v>
      </c>
      <c r="F34" s="45" t="s">
        <v>34</v>
      </c>
      <c r="G34" s="22"/>
      <c r="H34" s="22"/>
      <c r="I34" s="230">
        <f t="shared" si="0"/>
        <v>0</v>
      </c>
    </row>
    <row r="35" spans="1:9" ht="23.25" x14ac:dyDescent="0.35">
      <c r="A35" s="19"/>
      <c r="B35" s="19"/>
      <c r="C35" s="19"/>
      <c r="D35" s="20">
        <v>9995</v>
      </c>
      <c r="E35" s="20">
        <v>2244</v>
      </c>
      <c r="F35" s="45" t="s">
        <v>35</v>
      </c>
      <c r="G35" s="22">
        <v>25130</v>
      </c>
      <c r="H35" s="22">
        <v>25130</v>
      </c>
      <c r="I35" s="230">
        <f t="shared" si="0"/>
        <v>0</v>
      </c>
    </row>
    <row r="36" spans="1:9" ht="23.25" x14ac:dyDescent="0.35">
      <c r="A36" s="19"/>
      <c r="B36" s="19"/>
      <c r="C36" s="19"/>
      <c r="D36" s="20">
        <v>9995</v>
      </c>
      <c r="E36" s="20">
        <v>2251</v>
      </c>
      <c r="F36" s="45" t="s">
        <v>36</v>
      </c>
      <c r="G36" s="22">
        <v>28920.71</v>
      </c>
      <c r="H36" s="22">
        <v>28920.71</v>
      </c>
      <c r="I36" s="230">
        <f t="shared" si="0"/>
        <v>0</v>
      </c>
    </row>
    <row r="37" spans="1:9" ht="23.25" x14ac:dyDescent="0.35">
      <c r="A37" s="19"/>
      <c r="B37" s="19"/>
      <c r="C37" s="19"/>
      <c r="D37" s="20">
        <v>9995</v>
      </c>
      <c r="E37" s="20">
        <v>2253</v>
      </c>
      <c r="F37" s="45" t="s">
        <v>37</v>
      </c>
      <c r="G37" s="22">
        <v>16992</v>
      </c>
      <c r="H37" s="22">
        <v>16992</v>
      </c>
      <c r="I37" s="230">
        <f t="shared" si="0"/>
        <v>0</v>
      </c>
    </row>
    <row r="38" spans="1:9" ht="23.25" x14ac:dyDescent="0.35">
      <c r="A38" s="19"/>
      <c r="B38" s="19"/>
      <c r="C38" s="19"/>
      <c r="D38" s="20">
        <v>9995</v>
      </c>
      <c r="E38" s="20">
        <v>2254</v>
      </c>
      <c r="F38" s="45" t="s">
        <v>38</v>
      </c>
      <c r="G38" s="22"/>
      <c r="H38" s="22"/>
      <c r="I38" s="230">
        <f t="shared" si="0"/>
        <v>0</v>
      </c>
    </row>
    <row r="39" spans="1:9" ht="23.25" x14ac:dyDescent="0.35">
      <c r="A39" s="19"/>
      <c r="B39" s="19"/>
      <c r="C39" s="19"/>
      <c r="D39" s="20">
        <v>9995</v>
      </c>
      <c r="E39" s="20">
        <v>2258</v>
      </c>
      <c r="F39" s="45" t="s">
        <v>39</v>
      </c>
      <c r="G39" s="22">
        <v>15859.2</v>
      </c>
      <c r="H39" s="22">
        <v>15859.2</v>
      </c>
      <c r="I39" s="230">
        <f t="shared" si="0"/>
        <v>0</v>
      </c>
    </row>
    <row r="40" spans="1:9" ht="23.25" x14ac:dyDescent="0.35">
      <c r="A40" s="19"/>
      <c r="B40" s="19"/>
      <c r="C40" s="19"/>
      <c r="D40" s="20">
        <v>9995</v>
      </c>
      <c r="E40" s="20">
        <v>2261</v>
      </c>
      <c r="F40" s="45" t="s">
        <v>40</v>
      </c>
      <c r="G40" s="22"/>
      <c r="H40" s="22"/>
      <c r="I40" s="230">
        <f t="shared" si="0"/>
        <v>0</v>
      </c>
    </row>
    <row r="41" spans="1:9" ht="23.25" x14ac:dyDescent="0.35">
      <c r="A41" s="19"/>
      <c r="B41" s="19"/>
      <c r="C41" s="19"/>
      <c r="D41" s="20">
        <v>9995</v>
      </c>
      <c r="E41" s="20">
        <v>2262</v>
      </c>
      <c r="F41" s="45" t="s">
        <v>41</v>
      </c>
      <c r="G41" s="22">
        <v>1844846.02</v>
      </c>
      <c r="H41" s="22">
        <v>1844846.02</v>
      </c>
      <c r="I41" s="230">
        <f t="shared" si="0"/>
        <v>0</v>
      </c>
    </row>
    <row r="42" spans="1:9" ht="23.25" x14ac:dyDescent="0.35">
      <c r="A42" s="19"/>
      <c r="B42" s="19"/>
      <c r="C42" s="19"/>
      <c r="D42" s="20">
        <v>9995</v>
      </c>
      <c r="E42" s="20">
        <v>2263</v>
      </c>
      <c r="F42" s="45" t="s">
        <v>42</v>
      </c>
      <c r="G42" s="22">
        <v>2494718.67</v>
      </c>
      <c r="H42" s="22">
        <v>2494718.67</v>
      </c>
      <c r="I42" s="230">
        <f t="shared" si="0"/>
        <v>0</v>
      </c>
    </row>
    <row r="43" spans="1:9" ht="23.25" x14ac:dyDescent="0.35">
      <c r="A43" s="19"/>
      <c r="B43" s="19"/>
      <c r="C43" s="19"/>
      <c r="D43" s="20">
        <v>9995</v>
      </c>
      <c r="E43" s="20">
        <v>2271</v>
      </c>
      <c r="F43" s="45" t="s">
        <v>43</v>
      </c>
      <c r="G43" s="22">
        <v>124269.39</v>
      </c>
      <c r="H43" s="22">
        <v>124269.39</v>
      </c>
      <c r="I43" s="230">
        <f t="shared" si="0"/>
        <v>0</v>
      </c>
    </row>
    <row r="44" spans="1:9" ht="23.25" x14ac:dyDescent="0.35">
      <c r="A44" s="19"/>
      <c r="B44" s="19"/>
      <c r="C44" s="19"/>
      <c r="D44" s="20">
        <v>9995</v>
      </c>
      <c r="E44" s="20">
        <v>2272</v>
      </c>
      <c r="F44" s="45" t="s">
        <v>44</v>
      </c>
      <c r="G44" s="22">
        <v>674344.38</v>
      </c>
      <c r="H44" s="22">
        <v>674344.38</v>
      </c>
      <c r="I44" s="230">
        <f t="shared" si="0"/>
        <v>0</v>
      </c>
    </row>
    <row r="45" spans="1:9" ht="23.25" x14ac:dyDescent="0.35">
      <c r="A45" s="19"/>
      <c r="B45" s="19"/>
      <c r="C45" s="19"/>
      <c r="D45" s="20">
        <v>9995</v>
      </c>
      <c r="E45" s="20">
        <v>2281</v>
      </c>
      <c r="F45" s="45" t="s">
        <v>45</v>
      </c>
      <c r="G45" s="22">
        <v>1500</v>
      </c>
      <c r="H45" s="22">
        <v>1500</v>
      </c>
      <c r="I45" s="230">
        <f t="shared" si="0"/>
        <v>0</v>
      </c>
    </row>
    <row r="46" spans="1:9" ht="23.25" x14ac:dyDescent="0.35">
      <c r="A46" s="19"/>
      <c r="B46" s="19"/>
      <c r="C46" s="19"/>
      <c r="D46" s="20">
        <v>9995</v>
      </c>
      <c r="E46" s="20">
        <v>2282</v>
      </c>
      <c r="F46" s="45" t="s">
        <v>46</v>
      </c>
      <c r="G46" s="22">
        <v>73875.45</v>
      </c>
      <c r="H46" s="22">
        <v>73875.45</v>
      </c>
      <c r="I46" s="230">
        <f t="shared" si="0"/>
        <v>0</v>
      </c>
    </row>
    <row r="47" spans="1:9" ht="23.25" x14ac:dyDescent="0.35">
      <c r="A47" s="19"/>
      <c r="B47" s="19"/>
      <c r="C47" s="19"/>
      <c r="D47" s="20">
        <v>9995</v>
      </c>
      <c r="E47" s="20">
        <v>2284</v>
      </c>
      <c r="F47" s="45" t="s">
        <v>47</v>
      </c>
      <c r="G47" s="22"/>
      <c r="H47" s="22"/>
      <c r="I47" s="230">
        <f t="shared" si="0"/>
        <v>0</v>
      </c>
    </row>
    <row r="48" spans="1:9" ht="23.25" x14ac:dyDescent="0.35">
      <c r="A48" s="19"/>
      <c r="B48" s="19"/>
      <c r="C48" s="19"/>
      <c r="D48" s="20">
        <v>9995</v>
      </c>
      <c r="E48" s="20">
        <v>2285</v>
      </c>
      <c r="F48" s="45" t="s">
        <v>159</v>
      </c>
      <c r="G48" s="22">
        <v>23600</v>
      </c>
      <c r="H48" s="22">
        <v>23600</v>
      </c>
      <c r="I48" s="230"/>
    </row>
    <row r="49" spans="1:9" ht="23.25" x14ac:dyDescent="0.35">
      <c r="A49" s="19"/>
      <c r="B49" s="19"/>
      <c r="C49" s="19"/>
      <c r="D49" s="20">
        <v>9995</v>
      </c>
      <c r="E49" s="20">
        <v>2286</v>
      </c>
      <c r="F49" s="45" t="s">
        <v>48</v>
      </c>
      <c r="G49" s="22">
        <v>89886</v>
      </c>
      <c r="H49" s="22">
        <v>89886</v>
      </c>
      <c r="I49" s="230">
        <f t="shared" ref="I49:I57" si="1">+G49-H49</f>
        <v>0</v>
      </c>
    </row>
    <row r="50" spans="1:9" ht="23.25" x14ac:dyDescent="0.35">
      <c r="A50" s="19"/>
      <c r="B50" s="19"/>
      <c r="C50" s="19"/>
      <c r="D50" s="20">
        <v>9995</v>
      </c>
      <c r="E50" s="23">
        <v>2287</v>
      </c>
      <c r="F50" s="45" t="s">
        <v>49</v>
      </c>
      <c r="G50" s="22">
        <v>923344.44</v>
      </c>
      <c r="H50" s="22">
        <v>923344.44</v>
      </c>
      <c r="I50" s="230">
        <f t="shared" si="1"/>
        <v>0</v>
      </c>
    </row>
    <row r="51" spans="1:9" ht="24" thickBot="1" x14ac:dyDescent="0.4">
      <c r="A51" s="19"/>
      <c r="B51" s="19"/>
      <c r="C51" s="19"/>
      <c r="D51" s="20">
        <v>9995</v>
      </c>
      <c r="E51" s="20">
        <v>2288</v>
      </c>
      <c r="F51" s="45" t="s">
        <v>50</v>
      </c>
      <c r="G51" s="22">
        <v>26055</v>
      </c>
      <c r="H51" s="22">
        <v>26055</v>
      </c>
      <c r="I51" s="230">
        <f t="shared" si="1"/>
        <v>0</v>
      </c>
    </row>
    <row r="52" spans="1:9" ht="24" thickBot="1" x14ac:dyDescent="0.4">
      <c r="A52" s="46"/>
      <c r="B52" s="28"/>
      <c r="C52" s="28"/>
      <c r="D52" s="47"/>
      <c r="E52" s="29"/>
      <c r="F52" s="30" t="s">
        <v>51</v>
      </c>
      <c r="G52" s="48">
        <f>SUM(G21:G51)</f>
        <v>9089237.1199999992</v>
      </c>
      <c r="H52" s="49">
        <f>SUM(H21:H51)</f>
        <v>9089237.1199999992</v>
      </c>
      <c r="I52" s="230">
        <f t="shared" si="1"/>
        <v>0</v>
      </c>
    </row>
    <row r="53" spans="1:9" ht="23.25" x14ac:dyDescent="0.35">
      <c r="A53" s="50"/>
      <c r="B53" s="51"/>
      <c r="C53" s="51"/>
      <c r="D53" s="52"/>
      <c r="E53" s="52"/>
      <c r="F53" s="53" t="s">
        <v>52</v>
      </c>
      <c r="G53" s="54"/>
      <c r="H53" s="55"/>
      <c r="I53" s="230">
        <f t="shared" si="1"/>
        <v>0</v>
      </c>
    </row>
    <row r="54" spans="1:9" ht="23.25" x14ac:dyDescent="0.35">
      <c r="A54" s="19"/>
      <c r="B54" s="19"/>
      <c r="C54" s="19"/>
      <c r="D54" s="20">
        <v>9995</v>
      </c>
      <c r="E54" s="20">
        <v>2311</v>
      </c>
      <c r="F54" s="21" t="s">
        <v>53</v>
      </c>
      <c r="G54" s="22">
        <v>198850.89</v>
      </c>
      <c r="H54" s="22">
        <v>198850.89</v>
      </c>
      <c r="I54" s="230">
        <f t="shared" si="1"/>
        <v>0</v>
      </c>
    </row>
    <row r="55" spans="1:9" ht="23.25" x14ac:dyDescent="0.35">
      <c r="A55" s="19"/>
      <c r="B55" s="19"/>
      <c r="C55" s="19"/>
      <c r="D55" s="20">
        <v>9995</v>
      </c>
      <c r="E55" s="20">
        <v>2313</v>
      </c>
      <c r="F55" s="45" t="s">
        <v>130</v>
      </c>
      <c r="G55" s="22">
        <v>47560</v>
      </c>
      <c r="H55" s="22">
        <v>47560</v>
      </c>
      <c r="I55" s="230">
        <f t="shared" si="1"/>
        <v>0</v>
      </c>
    </row>
    <row r="56" spans="1:9" ht="23.25" x14ac:dyDescent="0.35">
      <c r="A56" s="19"/>
      <c r="B56" s="19"/>
      <c r="C56" s="19"/>
      <c r="D56" s="20">
        <v>9995</v>
      </c>
      <c r="E56" s="20">
        <v>2323</v>
      </c>
      <c r="F56" s="21" t="s">
        <v>54</v>
      </c>
      <c r="G56" s="22">
        <v>3475.01</v>
      </c>
      <c r="H56" s="22">
        <v>3475.01</v>
      </c>
      <c r="I56" s="230">
        <f t="shared" si="1"/>
        <v>0</v>
      </c>
    </row>
    <row r="57" spans="1:9" ht="23.25" x14ac:dyDescent="0.35">
      <c r="A57" s="19"/>
      <c r="B57" s="19"/>
      <c r="C57" s="19"/>
      <c r="D57" s="20">
        <v>9995</v>
      </c>
      <c r="E57" s="20">
        <v>2331</v>
      </c>
      <c r="F57" s="21" t="s">
        <v>55</v>
      </c>
      <c r="G57" s="22"/>
      <c r="H57" s="22"/>
      <c r="I57" s="230">
        <f t="shared" si="1"/>
        <v>0</v>
      </c>
    </row>
    <row r="58" spans="1:9" ht="23.25" x14ac:dyDescent="0.35">
      <c r="A58" s="19"/>
      <c r="B58" s="19"/>
      <c r="C58" s="19"/>
      <c r="D58" s="20">
        <v>9995</v>
      </c>
      <c r="E58" s="20">
        <v>2332</v>
      </c>
      <c r="F58" s="45" t="s">
        <v>173</v>
      </c>
      <c r="G58" s="22">
        <v>93407.86</v>
      </c>
      <c r="H58" s="22">
        <v>93407.86</v>
      </c>
      <c r="I58" s="230"/>
    </row>
    <row r="59" spans="1:9" ht="23.25" x14ac:dyDescent="0.35">
      <c r="A59" s="19"/>
      <c r="B59" s="19"/>
      <c r="C59" s="19"/>
      <c r="D59" s="20">
        <v>9995</v>
      </c>
      <c r="E59" s="20">
        <v>2334</v>
      </c>
      <c r="F59" s="21" t="s">
        <v>56</v>
      </c>
      <c r="G59" s="22"/>
      <c r="H59" s="22"/>
      <c r="I59" s="230">
        <f>+G59-H59</f>
        <v>0</v>
      </c>
    </row>
    <row r="60" spans="1:9" ht="23.25" x14ac:dyDescent="0.35">
      <c r="A60" s="19"/>
      <c r="B60" s="19"/>
      <c r="C60" s="19"/>
      <c r="D60" s="20">
        <v>9995</v>
      </c>
      <c r="E60" s="20">
        <v>2341</v>
      </c>
      <c r="F60" s="21" t="s">
        <v>57</v>
      </c>
      <c r="G60" s="22"/>
      <c r="H60" s="22"/>
      <c r="I60" s="230">
        <f>+G60-H60</f>
        <v>0</v>
      </c>
    </row>
    <row r="61" spans="1:9" ht="23.25" x14ac:dyDescent="0.35">
      <c r="A61" s="19"/>
      <c r="B61" s="19"/>
      <c r="C61" s="19"/>
      <c r="D61" s="20">
        <v>9995</v>
      </c>
      <c r="E61" s="20">
        <v>2353</v>
      </c>
      <c r="F61" s="21" t="s">
        <v>58</v>
      </c>
      <c r="G61" s="22">
        <v>90206.28</v>
      </c>
      <c r="H61" s="22">
        <v>90206.28</v>
      </c>
      <c r="I61" s="230">
        <f>+G61-H61</f>
        <v>0</v>
      </c>
    </row>
    <row r="62" spans="1:9" ht="23.25" x14ac:dyDescent="0.35">
      <c r="A62" s="19"/>
      <c r="B62" s="19"/>
      <c r="C62" s="19"/>
      <c r="D62" s="20">
        <v>9995</v>
      </c>
      <c r="E62" s="20">
        <v>2362</v>
      </c>
      <c r="F62" s="21" t="s">
        <v>160</v>
      </c>
      <c r="G62" s="22"/>
      <c r="H62" s="22"/>
      <c r="I62" s="230"/>
    </row>
    <row r="63" spans="1:9" ht="23.25" x14ac:dyDescent="0.35">
      <c r="A63" s="19"/>
      <c r="B63" s="19"/>
      <c r="C63" s="19"/>
      <c r="D63" s="20">
        <v>9995</v>
      </c>
      <c r="E63" s="20">
        <v>2363</v>
      </c>
      <c r="F63" s="45" t="s">
        <v>166</v>
      </c>
      <c r="G63" s="22">
        <v>23432.89</v>
      </c>
      <c r="H63" s="22">
        <v>23432.89</v>
      </c>
      <c r="I63" s="230"/>
    </row>
    <row r="64" spans="1:9" ht="23.25" x14ac:dyDescent="0.35">
      <c r="A64" s="19"/>
      <c r="B64" s="19"/>
      <c r="C64" s="19"/>
      <c r="D64" s="20">
        <v>9995</v>
      </c>
      <c r="E64" s="20">
        <v>2364</v>
      </c>
      <c r="F64" s="45" t="s">
        <v>195</v>
      </c>
      <c r="G64" s="22">
        <v>6044.85</v>
      </c>
      <c r="H64" s="22">
        <v>6044.85</v>
      </c>
      <c r="I64" s="230"/>
    </row>
    <row r="65" spans="1:9" ht="23.25" x14ac:dyDescent="0.35">
      <c r="A65" s="19"/>
      <c r="B65" s="19"/>
      <c r="C65" s="19"/>
      <c r="D65" s="20">
        <v>9995</v>
      </c>
      <c r="E65" s="20">
        <v>2371</v>
      </c>
      <c r="F65" s="21" t="s">
        <v>59</v>
      </c>
      <c r="G65" s="22">
        <v>961013</v>
      </c>
      <c r="H65" s="22">
        <v>961013</v>
      </c>
      <c r="I65" s="230">
        <f t="shared" ref="I65:I96" si="2">+G65-H65</f>
        <v>0</v>
      </c>
    </row>
    <row r="66" spans="1:9" ht="23.25" x14ac:dyDescent="0.35">
      <c r="A66" s="19"/>
      <c r="B66" s="19"/>
      <c r="C66" s="19"/>
      <c r="D66" s="20">
        <v>9995</v>
      </c>
      <c r="E66" s="20">
        <v>2372</v>
      </c>
      <c r="F66" s="45" t="s">
        <v>179</v>
      </c>
      <c r="G66" s="22"/>
      <c r="H66" s="22"/>
      <c r="I66" s="230">
        <f t="shared" si="2"/>
        <v>0</v>
      </c>
    </row>
    <row r="67" spans="1:9" ht="23.25" x14ac:dyDescent="0.35">
      <c r="A67" s="19"/>
      <c r="B67" s="19"/>
      <c r="C67" s="19"/>
      <c r="D67" s="20">
        <v>9995</v>
      </c>
      <c r="E67" s="20">
        <v>2391</v>
      </c>
      <c r="F67" s="21" t="s">
        <v>60</v>
      </c>
      <c r="G67" s="22">
        <v>1229.6500000000001</v>
      </c>
      <c r="H67" s="22">
        <v>1229.6500000000001</v>
      </c>
      <c r="I67" s="230">
        <f t="shared" si="2"/>
        <v>0</v>
      </c>
    </row>
    <row r="68" spans="1:9" ht="23.25" x14ac:dyDescent="0.35">
      <c r="A68" s="19"/>
      <c r="B68" s="19"/>
      <c r="C68" s="19"/>
      <c r="D68" s="20">
        <v>9995</v>
      </c>
      <c r="E68" s="23">
        <v>2392</v>
      </c>
      <c r="F68" s="21" t="s">
        <v>61</v>
      </c>
      <c r="G68" s="22">
        <v>281197.93</v>
      </c>
      <c r="H68" s="22">
        <v>281197.93</v>
      </c>
      <c r="I68" s="230">
        <f t="shared" si="2"/>
        <v>0</v>
      </c>
    </row>
    <row r="69" spans="1:9" ht="23.25" x14ac:dyDescent="0.35">
      <c r="A69" s="19"/>
      <c r="B69" s="19"/>
      <c r="C69" s="19"/>
      <c r="D69" s="20">
        <v>9995</v>
      </c>
      <c r="E69" s="20">
        <v>2394</v>
      </c>
      <c r="F69" s="21" t="s">
        <v>62</v>
      </c>
      <c r="G69" s="22"/>
      <c r="H69" s="22"/>
      <c r="I69" s="230">
        <f t="shared" si="2"/>
        <v>0</v>
      </c>
    </row>
    <row r="70" spans="1:9" ht="23.25" x14ac:dyDescent="0.35">
      <c r="A70" s="19"/>
      <c r="B70" s="19"/>
      <c r="C70" s="19"/>
      <c r="D70" s="20">
        <v>9995</v>
      </c>
      <c r="E70" s="20">
        <v>2395</v>
      </c>
      <c r="F70" s="21" t="s">
        <v>63</v>
      </c>
      <c r="G70" s="22">
        <v>18914.849999999999</v>
      </c>
      <c r="H70" s="22">
        <v>18914.849999999999</v>
      </c>
      <c r="I70" s="230">
        <f t="shared" si="2"/>
        <v>0</v>
      </c>
    </row>
    <row r="71" spans="1:9" ht="23.25" x14ac:dyDescent="0.35">
      <c r="A71" s="19"/>
      <c r="B71" s="19"/>
      <c r="C71" s="19"/>
      <c r="D71" s="20">
        <v>9995</v>
      </c>
      <c r="E71" s="20">
        <v>2396</v>
      </c>
      <c r="F71" s="21" t="s">
        <v>64</v>
      </c>
      <c r="G71" s="22">
        <v>80518.080000000002</v>
      </c>
      <c r="H71" s="22">
        <v>80518.080000000002</v>
      </c>
      <c r="I71" s="230">
        <f t="shared" si="2"/>
        <v>0</v>
      </c>
    </row>
    <row r="72" spans="1:9" ht="24" thickBot="1" x14ac:dyDescent="0.4">
      <c r="A72" s="56"/>
      <c r="B72" s="56"/>
      <c r="C72" s="56"/>
      <c r="D72" s="24">
        <v>9995</v>
      </c>
      <c r="E72" s="24">
        <v>2399</v>
      </c>
      <c r="F72" s="25" t="s">
        <v>65</v>
      </c>
      <c r="G72" s="26">
        <v>20977.06</v>
      </c>
      <c r="H72" s="26">
        <v>20977.06</v>
      </c>
      <c r="I72" s="230">
        <f t="shared" si="2"/>
        <v>0</v>
      </c>
    </row>
    <row r="73" spans="1:9" ht="24" thickBot="1" x14ac:dyDescent="0.4">
      <c r="A73" s="57"/>
      <c r="B73" s="58"/>
      <c r="C73" s="58"/>
      <c r="D73" s="59"/>
      <c r="E73" s="60"/>
      <c r="F73" s="61" t="s">
        <v>66</v>
      </c>
      <c r="G73" s="252">
        <f>SUM(G54:G72)</f>
        <v>1826828.35</v>
      </c>
      <c r="H73" s="63">
        <f>SUM(H54:H72)</f>
        <v>1826828.35</v>
      </c>
      <c r="I73" s="230">
        <f t="shared" si="2"/>
        <v>0</v>
      </c>
    </row>
    <row r="74" spans="1:9" ht="23.25" x14ac:dyDescent="0.35">
      <c r="A74" s="50"/>
      <c r="B74" s="51"/>
      <c r="C74" s="51"/>
      <c r="D74" s="64"/>
      <c r="E74" s="64"/>
      <c r="F74" s="42" t="s">
        <v>67</v>
      </c>
      <c r="G74" s="65"/>
      <c r="H74" s="55"/>
      <c r="I74" s="230">
        <f t="shared" si="2"/>
        <v>0</v>
      </c>
    </row>
    <row r="75" spans="1:9" ht="23.25" x14ac:dyDescent="0.35">
      <c r="A75" s="19"/>
      <c r="B75" s="19"/>
      <c r="C75" s="19"/>
      <c r="D75" s="20">
        <v>9995</v>
      </c>
      <c r="E75" s="20">
        <v>2611</v>
      </c>
      <c r="F75" s="21" t="s">
        <v>68</v>
      </c>
      <c r="G75" s="22">
        <v>58764</v>
      </c>
      <c r="H75" s="22">
        <v>58764</v>
      </c>
      <c r="I75" s="230">
        <f t="shared" si="2"/>
        <v>0</v>
      </c>
    </row>
    <row r="76" spans="1:9" ht="23.25" x14ac:dyDescent="0.35">
      <c r="A76" s="19"/>
      <c r="B76" s="19"/>
      <c r="C76" s="19"/>
      <c r="D76" s="20">
        <v>9995</v>
      </c>
      <c r="E76" s="20">
        <v>2612</v>
      </c>
      <c r="F76" s="21" t="s">
        <v>161</v>
      </c>
      <c r="G76" s="22"/>
      <c r="H76" s="22"/>
      <c r="I76" s="230">
        <f t="shared" si="2"/>
        <v>0</v>
      </c>
    </row>
    <row r="77" spans="1:9" ht="23.25" x14ac:dyDescent="0.35">
      <c r="A77" s="19"/>
      <c r="B77" s="19"/>
      <c r="C77" s="19"/>
      <c r="D77" s="20">
        <v>9995</v>
      </c>
      <c r="E77" s="20">
        <v>2613</v>
      </c>
      <c r="F77" s="21" t="s">
        <v>69</v>
      </c>
      <c r="G77" s="22">
        <v>33040</v>
      </c>
      <c r="H77" s="22">
        <v>33040</v>
      </c>
      <c r="I77" s="230">
        <f t="shared" si="2"/>
        <v>0</v>
      </c>
    </row>
    <row r="78" spans="1:9" ht="23.25" x14ac:dyDescent="0.35">
      <c r="A78" s="19"/>
      <c r="B78" s="19"/>
      <c r="C78" s="19"/>
      <c r="D78" s="20">
        <v>9995</v>
      </c>
      <c r="E78" s="20">
        <v>2614</v>
      </c>
      <c r="F78" s="21" t="s">
        <v>162</v>
      </c>
      <c r="G78" s="22">
        <v>11999</v>
      </c>
      <c r="H78" s="22">
        <v>11999</v>
      </c>
      <c r="I78" s="230">
        <f t="shared" si="2"/>
        <v>0</v>
      </c>
    </row>
    <row r="79" spans="1:9" ht="23.25" x14ac:dyDescent="0.35">
      <c r="A79" s="19"/>
      <c r="B79" s="19"/>
      <c r="C79" s="19"/>
      <c r="D79" s="20">
        <v>9995</v>
      </c>
      <c r="E79" s="20">
        <v>2619</v>
      </c>
      <c r="F79" s="21" t="s">
        <v>147</v>
      </c>
      <c r="G79" s="22"/>
      <c r="H79" s="22"/>
      <c r="I79" s="230">
        <f t="shared" si="2"/>
        <v>0</v>
      </c>
    </row>
    <row r="80" spans="1:9" ht="23.25" x14ac:dyDescent="0.35">
      <c r="A80" s="19"/>
      <c r="B80" s="19"/>
      <c r="C80" s="19"/>
      <c r="D80" s="20">
        <v>9995</v>
      </c>
      <c r="E80" s="20">
        <v>2621</v>
      </c>
      <c r="F80" s="21" t="s">
        <v>194</v>
      </c>
      <c r="G80" s="22">
        <v>122207</v>
      </c>
      <c r="H80" s="22">
        <v>122207</v>
      </c>
      <c r="I80" s="230">
        <f t="shared" si="2"/>
        <v>0</v>
      </c>
    </row>
    <row r="81" spans="1:9" ht="23.25" x14ac:dyDescent="0.35">
      <c r="A81" s="19"/>
      <c r="B81" s="19"/>
      <c r="C81" s="19"/>
      <c r="D81" s="20">
        <v>9995</v>
      </c>
      <c r="E81" s="20">
        <v>2641</v>
      </c>
      <c r="F81" s="21" t="s">
        <v>70</v>
      </c>
      <c r="G81" s="22"/>
      <c r="H81" s="22"/>
      <c r="I81" s="230">
        <f t="shared" si="2"/>
        <v>0</v>
      </c>
    </row>
    <row r="82" spans="1:9" ht="23.25" x14ac:dyDescent="0.35">
      <c r="A82" s="19"/>
      <c r="B82" s="19"/>
      <c r="C82" s="19"/>
      <c r="D82" s="20">
        <v>9995</v>
      </c>
      <c r="E82" s="20">
        <v>2653</v>
      </c>
      <c r="F82" s="21" t="s">
        <v>163</v>
      </c>
      <c r="G82" s="22"/>
      <c r="H82" s="22"/>
      <c r="I82" s="230">
        <f t="shared" si="2"/>
        <v>0</v>
      </c>
    </row>
    <row r="83" spans="1:9" ht="23.25" x14ac:dyDescent="0.35">
      <c r="A83" s="19"/>
      <c r="B83" s="19"/>
      <c r="C83" s="19"/>
      <c r="D83" s="20">
        <v>9995</v>
      </c>
      <c r="E83" s="20">
        <v>2654</v>
      </c>
      <c r="F83" s="21" t="s">
        <v>167</v>
      </c>
      <c r="G83" s="22"/>
      <c r="H83" s="22"/>
      <c r="I83" s="230">
        <f t="shared" si="2"/>
        <v>0</v>
      </c>
    </row>
    <row r="84" spans="1:9" ht="23.25" x14ac:dyDescent="0.35">
      <c r="A84" s="19"/>
      <c r="B84" s="19"/>
      <c r="C84" s="19"/>
      <c r="D84" s="20">
        <v>9995</v>
      </c>
      <c r="E84" s="20">
        <v>2655</v>
      </c>
      <c r="F84" s="21" t="s">
        <v>71</v>
      </c>
      <c r="G84" s="22"/>
      <c r="H84" s="22"/>
      <c r="I84" s="230">
        <f t="shared" si="2"/>
        <v>0</v>
      </c>
    </row>
    <row r="85" spans="1:9" ht="23.25" x14ac:dyDescent="0.35">
      <c r="A85" s="19"/>
      <c r="B85" s="19"/>
      <c r="C85" s="19"/>
      <c r="D85" s="20">
        <v>9995</v>
      </c>
      <c r="E85" s="20">
        <v>2656</v>
      </c>
      <c r="F85" s="21" t="s">
        <v>164</v>
      </c>
      <c r="G85" s="22"/>
      <c r="H85" s="22"/>
      <c r="I85" s="230">
        <f t="shared" si="2"/>
        <v>0</v>
      </c>
    </row>
    <row r="86" spans="1:9" ht="23.25" x14ac:dyDescent="0.35">
      <c r="A86" s="19"/>
      <c r="B86" s="19"/>
      <c r="C86" s="19"/>
      <c r="D86" s="20">
        <v>9995</v>
      </c>
      <c r="E86" s="20">
        <v>2657</v>
      </c>
      <c r="F86" s="21" t="s">
        <v>72</v>
      </c>
      <c r="G86" s="22"/>
      <c r="H86" s="22"/>
      <c r="I86" s="230">
        <f t="shared" si="2"/>
        <v>0</v>
      </c>
    </row>
    <row r="87" spans="1:9" ht="23.25" x14ac:dyDescent="0.35">
      <c r="A87" s="19"/>
      <c r="B87" s="19"/>
      <c r="C87" s="19"/>
      <c r="D87" s="20">
        <v>9995</v>
      </c>
      <c r="E87" s="20">
        <v>2658</v>
      </c>
      <c r="F87" s="21" t="s">
        <v>73</v>
      </c>
      <c r="G87" s="22"/>
      <c r="H87" s="22"/>
      <c r="I87" s="230">
        <f t="shared" si="2"/>
        <v>0</v>
      </c>
    </row>
    <row r="88" spans="1:9" ht="23.25" x14ac:dyDescent="0.35">
      <c r="A88" s="19"/>
      <c r="B88" s="19"/>
      <c r="C88" s="19"/>
      <c r="D88" s="20">
        <v>9995</v>
      </c>
      <c r="E88" s="20">
        <v>2662</v>
      </c>
      <c r="F88" s="25" t="s">
        <v>150</v>
      </c>
      <c r="G88" s="22"/>
      <c r="H88" s="22"/>
      <c r="I88" s="230">
        <f t="shared" si="2"/>
        <v>0</v>
      </c>
    </row>
    <row r="89" spans="1:9" ht="23.25" x14ac:dyDescent="0.35">
      <c r="A89" s="19"/>
      <c r="B89" s="19"/>
      <c r="C89" s="19"/>
      <c r="D89" s="20">
        <v>9995</v>
      </c>
      <c r="E89" s="23">
        <v>2683</v>
      </c>
      <c r="F89" s="25" t="s">
        <v>74</v>
      </c>
      <c r="G89" s="22"/>
      <c r="H89" s="22"/>
      <c r="I89" s="230">
        <f t="shared" si="2"/>
        <v>0</v>
      </c>
    </row>
    <row r="90" spans="1:9" ht="23.25" x14ac:dyDescent="0.35">
      <c r="A90" s="56"/>
      <c r="B90" s="56"/>
      <c r="C90" s="56"/>
      <c r="D90" s="24"/>
      <c r="E90" s="233">
        <v>2688</v>
      </c>
      <c r="F90" s="25" t="s">
        <v>134</v>
      </c>
      <c r="G90" s="22"/>
      <c r="H90" s="22"/>
      <c r="I90" s="230">
        <f t="shared" si="2"/>
        <v>0</v>
      </c>
    </row>
    <row r="91" spans="1:9" ht="24" thickBot="1" x14ac:dyDescent="0.4">
      <c r="A91" s="56"/>
      <c r="B91" s="56"/>
      <c r="C91" s="56"/>
      <c r="D91" s="24">
        <v>9995</v>
      </c>
      <c r="E91" s="24">
        <v>2712</v>
      </c>
      <c r="F91" s="21" t="s">
        <v>75</v>
      </c>
      <c r="G91" s="22"/>
      <c r="H91" s="22"/>
      <c r="I91" s="230">
        <f t="shared" si="2"/>
        <v>0</v>
      </c>
    </row>
    <row r="92" spans="1:9" ht="24" thickBot="1" x14ac:dyDescent="0.4">
      <c r="A92" s="57"/>
      <c r="B92" s="58"/>
      <c r="C92" s="58"/>
      <c r="D92" s="66"/>
      <c r="E92" s="67"/>
      <c r="F92" s="61" t="s">
        <v>76</v>
      </c>
      <c r="G92" s="62">
        <f>SUM(G75:G91)</f>
        <v>226010</v>
      </c>
      <c r="H92" s="68">
        <f>SUM(H75:H91)</f>
        <v>226010</v>
      </c>
      <c r="I92" s="230">
        <f t="shared" si="2"/>
        <v>0</v>
      </c>
    </row>
    <row r="93" spans="1:9" ht="24" thickBot="1" x14ac:dyDescent="0.4">
      <c r="A93" s="32"/>
      <c r="B93" s="69"/>
      <c r="C93" s="69"/>
      <c r="D93" s="70"/>
      <c r="E93" s="70"/>
      <c r="F93" s="35"/>
      <c r="G93" s="36"/>
      <c r="H93" s="37"/>
      <c r="I93" s="230">
        <f t="shared" si="2"/>
        <v>0</v>
      </c>
    </row>
    <row r="94" spans="1:9" ht="24" thickBot="1" x14ac:dyDescent="0.4">
      <c r="A94" s="38"/>
      <c r="B94" s="39"/>
      <c r="C94" s="39"/>
      <c r="D94" s="71"/>
      <c r="E94" s="72"/>
      <c r="F94" s="30" t="s">
        <v>77</v>
      </c>
      <c r="G94" s="73">
        <f>+G92+G73+G52+G18</f>
        <v>36827113.140000001</v>
      </c>
      <c r="H94" s="74">
        <f>+H92+H73+H52+H18</f>
        <v>36755622.460000001</v>
      </c>
      <c r="I94" s="230">
        <f t="shared" si="2"/>
        <v>71490.679999999702</v>
      </c>
    </row>
    <row r="95" spans="1:9" ht="24" thickBot="1" x14ac:dyDescent="0.4">
      <c r="A95" s="32"/>
      <c r="B95" s="69"/>
      <c r="C95" s="69"/>
      <c r="D95" s="70"/>
      <c r="E95" s="70"/>
      <c r="F95" s="75"/>
      <c r="G95" s="76"/>
      <c r="H95" s="77"/>
      <c r="I95" s="230">
        <f t="shared" si="2"/>
        <v>0</v>
      </c>
    </row>
    <row r="96" spans="1:9" ht="24" thickBot="1" x14ac:dyDescent="0.4">
      <c r="A96" s="78" t="s">
        <v>2</v>
      </c>
      <c r="B96" s="79" t="s">
        <v>3</v>
      </c>
      <c r="C96" s="80" t="s">
        <v>4</v>
      </c>
      <c r="D96" s="79" t="s">
        <v>5</v>
      </c>
      <c r="E96" s="79" t="s">
        <v>6</v>
      </c>
      <c r="F96" s="81"/>
      <c r="G96" s="82"/>
      <c r="H96" s="83"/>
      <c r="I96" s="230">
        <f t="shared" si="2"/>
        <v>0</v>
      </c>
    </row>
    <row r="97" spans="1:9" ht="24" thickBot="1" x14ac:dyDescent="0.4">
      <c r="A97" s="84">
        <v>11</v>
      </c>
      <c r="B97" s="85"/>
      <c r="C97" s="86">
        <v>2</v>
      </c>
      <c r="D97" s="85"/>
      <c r="E97" s="14"/>
      <c r="F97" s="87" t="s">
        <v>9</v>
      </c>
      <c r="G97" s="88" t="s">
        <v>7</v>
      </c>
      <c r="H97" s="89" t="s">
        <v>8</v>
      </c>
      <c r="I97" s="230"/>
    </row>
    <row r="98" spans="1:9" ht="23.25" x14ac:dyDescent="0.35">
      <c r="A98" s="90"/>
      <c r="B98" s="91"/>
      <c r="C98" s="91"/>
      <c r="D98" s="92">
        <v>100</v>
      </c>
      <c r="E98" s="93">
        <v>2111</v>
      </c>
      <c r="F98" s="94" t="s">
        <v>10</v>
      </c>
      <c r="G98" s="95">
        <v>5338961.7</v>
      </c>
      <c r="H98" s="95">
        <v>5338961.7</v>
      </c>
      <c r="I98" s="230">
        <f t="shared" ref="I98:I129" si="3">+G98-H98</f>
        <v>0</v>
      </c>
    </row>
    <row r="99" spans="1:9" ht="23.25" x14ac:dyDescent="0.35">
      <c r="A99" s="239"/>
      <c r="B99" s="91"/>
      <c r="C99" s="91"/>
      <c r="D99" s="92">
        <v>100</v>
      </c>
      <c r="E99" s="93">
        <v>2151</v>
      </c>
      <c r="F99" s="21" t="s">
        <v>18</v>
      </c>
      <c r="G99" s="95">
        <v>369005.68</v>
      </c>
      <c r="H99" s="95">
        <v>369005.68</v>
      </c>
      <c r="I99" s="230">
        <f t="shared" si="3"/>
        <v>0</v>
      </c>
    </row>
    <row r="100" spans="1:9" ht="23.25" x14ac:dyDescent="0.35">
      <c r="A100" s="239"/>
      <c r="B100" s="91"/>
      <c r="C100" s="91"/>
      <c r="D100" s="92">
        <v>100</v>
      </c>
      <c r="E100" s="93">
        <v>2152</v>
      </c>
      <c r="F100" s="21" t="s">
        <v>19</v>
      </c>
      <c r="G100" s="95">
        <v>377433.38</v>
      </c>
      <c r="H100" s="95">
        <v>377433.38</v>
      </c>
      <c r="I100" s="230">
        <f t="shared" si="3"/>
        <v>0</v>
      </c>
    </row>
    <row r="101" spans="1:9" ht="23.25" x14ac:dyDescent="0.35">
      <c r="A101" s="239"/>
      <c r="B101" s="91"/>
      <c r="C101" s="91"/>
      <c r="D101" s="92">
        <v>100</v>
      </c>
      <c r="E101" s="93">
        <v>2153</v>
      </c>
      <c r="F101" s="25" t="s">
        <v>20</v>
      </c>
      <c r="G101" s="95">
        <v>48270.52</v>
      </c>
      <c r="H101" s="95">
        <v>48270.52</v>
      </c>
      <c r="I101" s="230">
        <f t="shared" si="3"/>
        <v>0</v>
      </c>
    </row>
    <row r="102" spans="1:9" ht="23.25" x14ac:dyDescent="0.35">
      <c r="A102" s="19"/>
      <c r="B102" s="19"/>
      <c r="C102" s="19"/>
      <c r="D102" s="20">
        <v>9995</v>
      </c>
      <c r="E102" s="23">
        <v>2111</v>
      </c>
      <c r="F102" s="21" t="s">
        <v>10</v>
      </c>
      <c r="G102" s="240">
        <v>7232257.6799999997</v>
      </c>
      <c r="H102" s="240">
        <v>7232257.6799999997</v>
      </c>
      <c r="I102" s="230">
        <f t="shared" si="3"/>
        <v>0</v>
      </c>
    </row>
    <row r="103" spans="1:9" ht="23.25" x14ac:dyDescent="0.35">
      <c r="A103" s="19"/>
      <c r="B103" s="19"/>
      <c r="C103" s="19"/>
      <c r="D103" s="20">
        <v>9995</v>
      </c>
      <c r="E103" s="20">
        <v>2112</v>
      </c>
      <c r="F103" s="21" t="s">
        <v>11</v>
      </c>
      <c r="G103" s="240">
        <v>248848.24</v>
      </c>
      <c r="H103" s="240">
        <v>248848.24</v>
      </c>
      <c r="I103" s="230">
        <f t="shared" si="3"/>
        <v>0</v>
      </c>
    </row>
    <row r="104" spans="1:9" ht="23.25" x14ac:dyDescent="0.35">
      <c r="A104" s="19"/>
      <c r="B104" s="19"/>
      <c r="C104" s="19"/>
      <c r="D104" s="20">
        <v>9995</v>
      </c>
      <c r="E104" s="20">
        <v>2114</v>
      </c>
      <c r="F104" s="21" t="s">
        <v>12</v>
      </c>
      <c r="G104" s="22">
        <v>81836.88</v>
      </c>
      <c r="H104" s="22">
        <v>81836.88</v>
      </c>
      <c r="I104" s="230">
        <f t="shared" si="3"/>
        <v>0</v>
      </c>
    </row>
    <row r="105" spans="1:9" ht="23.25" x14ac:dyDescent="0.35">
      <c r="A105" s="19"/>
      <c r="B105" s="19"/>
      <c r="C105" s="19"/>
      <c r="D105" s="20">
        <v>9995</v>
      </c>
      <c r="E105" s="20">
        <v>2115</v>
      </c>
      <c r="F105" s="21" t="s">
        <v>13</v>
      </c>
      <c r="G105" s="22">
        <v>1094287.3899999999</v>
      </c>
      <c r="H105" s="22">
        <v>1094287.3899999999</v>
      </c>
      <c r="I105" s="230">
        <f t="shared" si="3"/>
        <v>0</v>
      </c>
    </row>
    <row r="106" spans="1:9" ht="23.25" x14ac:dyDescent="0.35">
      <c r="A106" s="19"/>
      <c r="B106" s="19"/>
      <c r="C106" s="19"/>
      <c r="D106" s="20">
        <v>9995</v>
      </c>
      <c r="E106" s="20">
        <v>2116</v>
      </c>
      <c r="F106" s="21" t="s">
        <v>14</v>
      </c>
      <c r="G106" s="22">
        <v>455299.84000000003</v>
      </c>
      <c r="H106" s="22">
        <v>455299.84000000003</v>
      </c>
      <c r="I106" s="230">
        <f t="shared" si="3"/>
        <v>0</v>
      </c>
    </row>
    <row r="107" spans="1:9" ht="23.25" x14ac:dyDescent="0.35">
      <c r="A107" s="19"/>
      <c r="B107" s="19"/>
      <c r="C107" s="19"/>
      <c r="D107" s="20">
        <v>9995</v>
      </c>
      <c r="E107" s="23">
        <v>2122</v>
      </c>
      <c r="F107" s="21" t="s">
        <v>15</v>
      </c>
      <c r="G107" s="22"/>
      <c r="H107" s="22"/>
      <c r="I107" s="230">
        <f t="shared" si="3"/>
        <v>0</v>
      </c>
    </row>
    <row r="108" spans="1:9" ht="23.25" x14ac:dyDescent="0.35">
      <c r="A108" s="19"/>
      <c r="B108" s="19"/>
      <c r="C108" s="19"/>
      <c r="D108" s="20">
        <v>9995</v>
      </c>
      <c r="E108" s="20">
        <v>2132</v>
      </c>
      <c r="F108" s="21" t="s">
        <v>16</v>
      </c>
      <c r="G108" s="22"/>
      <c r="H108" s="22"/>
      <c r="I108" s="230">
        <f t="shared" si="3"/>
        <v>0</v>
      </c>
    </row>
    <row r="109" spans="1:9" ht="23.25" x14ac:dyDescent="0.35">
      <c r="A109" s="19"/>
      <c r="B109" s="19"/>
      <c r="C109" s="19"/>
      <c r="D109" s="20">
        <v>9995</v>
      </c>
      <c r="E109" s="20">
        <v>2141</v>
      </c>
      <c r="F109" s="21" t="s">
        <v>17</v>
      </c>
      <c r="G109" s="22"/>
      <c r="H109" s="22"/>
      <c r="I109" s="230">
        <f t="shared" si="3"/>
        <v>0</v>
      </c>
    </row>
    <row r="110" spans="1:9" ht="23.25" x14ac:dyDescent="0.35">
      <c r="A110" s="19"/>
      <c r="B110" s="19"/>
      <c r="C110" s="19"/>
      <c r="D110" s="20">
        <v>9995</v>
      </c>
      <c r="E110" s="20">
        <v>2151</v>
      </c>
      <c r="F110" s="21" t="s">
        <v>18</v>
      </c>
      <c r="G110" s="22">
        <v>511819.89</v>
      </c>
      <c r="H110" s="22">
        <v>511819.89</v>
      </c>
      <c r="I110" s="230">
        <f t="shared" si="3"/>
        <v>0</v>
      </c>
    </row>
    <row r="111" spans="1:9" ht="23.25" x14ac:dyDescent="0.35">
      <c r="A111" s="19"/>
      <c r="B111" s="19"/>
      <c r="C111" s="19"/>
      <c r="D111" s="20">
        <v>9995</v>
      </c>
      <c r="E111" s="20">
        <v>2152</v>
      </c>
      <c r="F111" s="21" t="s">
        <v>19</v>
      </c>
      <c r="G111" s="22">
        <v>513655.03999999998</v>
      </c>
      <c r="H111" s="22">
        <v>513655.03999999998</v>
      </c>
      <c r="I111" s="230">
        <f t="shared" si="3"/>
        <v>0</v>
      </c>
    </row>
    <row r="112" spans="1:9" ht="24" thickBot="1" x14ac:dyDescent="0.4">
      <c r="A112" s="56"/>
      <c r="B112" s="56"/>
      <c r="C112" s="56"/>
      <c r="D112" s="24">
        <v>9995</v>
      </c>
      <c r="E112" s="24">
        <v>2153</v>
      </c>
      <c r="F112" s="25" t="s">
        <v>20</v>
      </c>
      <c r="G112" s="26">
        <v>73174.69</v>
      </c>
      <c r="H112" s="26">
        <v>73174.69</v>
      </c>
      <c r="I112" s="230">
        <f t="shared" si="3"/>
        <v>0</v>
      </c>
    </row>
    <row r="113" spans="1:9" ht="24" thickBot="1" x14ac:dyDescent="0.4">
      <c r="A113" s="96"/>
      <c r="B113" s="97"/>
      <c r="C113" s="97"/>
      <c r="D113" s="98"/>
      <c r="E113" s="98"/>
      <c r="F113" s="99" t="s">
        <v>21</v>
      </c>
      <c r="G113" s="100">
        <f>SUM(G98:G112)</f>
        <v>16344850.93</v>
      </c>
      <c r="H113" s="101">
        <f>SUM(H98:H112)</f>
        <v>16344850.93</v>
      </c>
      <c r="I113" s="230">
        <f t="shared" si="3"/>
        <v>0</v>
      </c>
    </row>
    <row r="114" spans="1:9" ht="24" thickBot="1" x14ac:dyDescent="0.4">
      <c r="A114" s="32"/>
      <c r="B114" s="33"/>
      <c r="C114" s="33"/>
      <c r="D114" s="34"/>
      <c r="E114" s="34"/>
      <c r="F114" s="35"/>
      <c r="G114" s="36"/>
      <c r="H114" s="102"/>
      <c r="I114" s="230">
        <f t="shared" si="3"/>
        <v>0</v>
      </c>
    </row>
    <row r="115" spans="1:9" ht="23.25" x14ac:dyDescent="0.35">
      <c r="A115" s="38"/>
      <c r="B115" s="39"/>
      <c r="C115" s="39"/>
      <c r="D115" s="40"/>
      <c r="E115" s="41"/>
      <c r="F115" s="42" t="s">
        <v>22</v>
      </c>
      <c r="G115" s="241"/>
      <c r="H115" s="242"/>
      <c r="I115" s="230">
        <f t="shared" si="3"/>
        <v>0</v>
      </c>
    </row>
    <row r="116" spans="1:9" ht="23.25" x14ac:dyDescent="0.35">
      <c r="A116" s="19"/>
      <c r="B116" s="19"/>
      <c r="C116" s="19"/>
      <c r="D116" s="20">
        <v>9995</v>
      </c>
      <c r="E116" s="20">
        <v>2212</v>
      </c>
      <c r="F116" s="45" t="s">
        <v>23</v>
      </c>
      <c r="G116" s="22"/>
      <c r="H116" s="22"/>
      <c r="I116" s="230">
        <f t="shared" si="3"/>
        <v>0</v>
      </c>
    </row>
    <row r="117" spans="1:9" ht="23.25" x14ac:dyDescent="0.35">
      <c r="A117" s="19"/>
      <c r="B117" s="19"/>
      <c r="C117" s="19"/>
      <c r="D117" s="23">
        <v>9995</v>
      </c>
      <c r="E117" s="23">
        <v>2213</v>
      </c>
      <c r="F117" s="45" t="s">
        <v>24</v>
      </c>
      <c r="G117" s="22"/>
      <c r="H117" s="22"/>
      <c r="I117" s="230">
        <f t="shared" si="3"/>
        <v>0</v>
      </c>
    </row>
    <row r="118" spans="1:9" ht="23.25" x14ac:dyDescent="0.35">
      <c r="A118" s="19"/>
      <c r="B118" s="19"/>
      <c r="C118" s="19"/>
      <c r="D118" s="23">
        <v>9995</v>
      </c>
      <c r="E118" s="23">
        <v>2214</v>
      </c>
      <c r="F118" s="45" t="s">
        <v>25</v>
      </c>
      <c r="G118" s="22">
        <v>1355</v>
      </c>
      <c r="H118" s="22">
        <v>1355</v>
      </c>
      <c r="I118" s="230">
        <f t="shared" si="3"/>
        <v>0</v>
      </c>
    </row>
    <row r="119" spans="1:9" ht="23.25" x14ac:dyDescent="0.35">
      <c r="A119" s="19"/>
      <c r="B119" s="19"/>
      <c r="C119" s="19"/>
      <c r="D119" s="23">
        <v>9995</v>
      </c>
      <c r="E119" s="23">
        <v>2215</v>
      </c>
      <c r="F119" s="45" t="s">
        <v>151</v>
      </c>
      <c r="G119" s="22">
        <v>82161.13</v>
      </c>
      <c r="H119" s="22">
        <v>82161.13</v>
      </c>
      <c r="I119" s="230">
        <f t="shared" si="3"/>
        <v>0</v>
      </c>
    </row>
    <row r="120" spans="1:9" ht="23.25" x14ac:dyDescent="0.35">
      <c r="A120" s="19"/>
      <c r="B120" s="19"/>
      <c r="C120" s="19"/>
      <c r="D120" s="23">
        <v>9995</v>
      </c>
      <c r="E120" s="23">
        <v>2216</v>
      </c>
      <c r="F120" s="45" t="s">
        <v>26</v>
      </c>
      <c r="G120" s="22">
        <v>378773.3</v>
      </c>
      <c r="H120" s="22">
        <v>378773.3</v>
      </c>
      <c r="I120" s="230">
        <f t="shared" si="3"/>
        <v>0</v>
      </c>
    </row>
    <row r="121" spans="1:9" ht="23.25" x14ac:dyDescent="0.35">
      <c r="A121" s="19"/>
      <c r="B121" s="19"/>
      <c r="C121" s="19"/>
      <c r="D121" s="23">
        <v>9995</v>
      </c>
      <c r="E121" s="23">
        <v>2217</v>
      </c>
      <c r="F121" s="45" t="s">
        <v>27</v>
      </c>
      <c r="G121" s="22">
        <v>6237</v>
      </c>
      <c r="H121" s="22">
        <v>6237</v>
      </c>
      <c r="I121" s="230">
        <f t="shared" si="3"/>
        <v>0</v>
      </c>
    </row>
    <row r="122" spans="1:9" ht="23.25" x14ac:dyDescent="0.35">
      <c r="A122" s="19"/>
      <c r="B122" s="19"/>
      <c r="C122" s="19"/>
      <c r="D122" s="23">
        <v>9995</v>
      </c>
      <c r="E122" s="23">
        <v>2218</v>
      </c>
      <c r="F122" s="45" t="s">
        <v>142</v>
      </c>
      <c r="G122" s="22">
        <v>7355.57</v>
      </c>
      <c r="H122" s="22">
        <v>7355.57</v>
      </c>
      <c r="I122" s="230">
        <f t="shared" si="3"/>
        <v>0</v>
      </c>
    </row>
    <row r="123" spans="1:9" ht="23.25" x14ac:dyDescent="0.35">
      <c r="A123" s="19"/>
      <c r="B123" s="19"/>
      <c r="C123" s="19"/>
      <c r="D123" s="23">
        <v>9995</v>
      </c>
      <c r="E123" s="23">
        <v>2221</v>
      </c>
      <c r="F123" s="45" t="s">
        <v>28</v>
      </c>
      <c r="G123" s="22"/>
      <c r="H123" s="22"/>
      <c r="I123" s="230">
        <f t="shared" si="3"/>
        <v>0</v>
      </c>
    </row>
    <row r="124" spans="1:9" ht="23.25" x14ac:dyDescent="0.35">
      <c r="A124" s="19"/>
      <c r="B124" s="19"/>
      <c r="C124" s="19"/>
      <c r="D124" s="23">
        <v>9995</v>
      </c>
      <c r="E124" s="23">
        <v>2222</v>
      </c>
      <c r="F124" s="45" t="s">
        <v>29</v>
      </c>
      <c r="G124" s="22"/>
      <c r="H124" s="22"/>
      <c r="I124" s="230">
        <f t="shared" si="3"/>
        <v>0</v>
      </c>
    </row>
    <row r="125" spans="1:9" ht="23.25" x14ac:dyDescent="0.35">
      <c r="A125" s="19"/>
      <c r="B125" s="19"/>
      <c r="C125" s="19"/>
      <c r="D125" s="20">
        <v>9995</v>
      </c>
      <c r="E125" s="20">
        <v>2231</v>
      </c>
      <c r="F125" s="45" t="s">
        <v>30</v>
      </c>
      <c r="G125" s="22"/>
      <c r="H125" s="22"/>
      <c r="I125" s="230">
        <f t="shared" si="3"/>
        <v>0</v>
      </c>
    </row>
    <row r="126" spans="1:9" ht="23.25" x14ac:dyDescent="0.35">
      <c r="A126" s="19"/>
      <c r="B126" s="19"/>
      <c r="C126" s="19"/>
      <c r="D126" s="20">
        <v>9995</v>
      </c>
      <c r="E126" s="20">
        <v>2232</v>
      </c>
      <c r="F126" s="45" t="s">
        <v>31</v>
      </c>
      <c r="G126" s="22"/>
      <c r="H126" s="22"/>
      <c r="I126" s="230">
        <f t="shared" si="3"/>
        <v>0</v>
      </c>
    </row>
    <row r="127" spans="1:9" ht="23.25" x14ac:dyDescent="0.35">
      <c r="A127" s="19"/>
      <c r="B127" s="19"/>
      <c r="C127" s="19"/>
      <c r="D127" s="20">
        <v>9995</v>
      </c>
      <c r="E127" s="20">
        <v>2241</v>
      </c>
      <c r="F127" s="45" t="s">
        <v>32</v>
      </c>
      <c r="G127" s="22"/>
      <c r="H127" s="22"/>
      <c r="I127" s="230">
        <f t="shared" si="3"/>
        <v>0</v>
      </c>
    </row>
    <row r="128" spans="1:9" ht="23.25" x14ac:dyDescent="0.35">
      <c r="A128" s="19"/>
      <c r="B128" s="19"/>
      <c r="C128" s="19"/>
      <c r="D128" s="20">
        <v>9995</v>
      </c>
      <c r="E128" s="20">
        <v>2242</v>
      </c>
      <c r="F128" s="45" t="s">
        <v>33</v>
      </c>
      <c r="G128" s="22"/>
      <c r="H128" s="22"/>
      <c r="I128" s="230">
        <f t="shared" si="3"/>
        <v>0</v>
      </c>
    </row>
    <row r="129" spans="1:9" ht="23.25" x14ac:dyDescent="0.35">
      <c r="A129" s="19"/>
      <c r="B129" s="19"/>
      <c r="C129" s="19"/>
      <c r="D129" s="20">
        <v>9995</v>
      </c>
      <c r="E129" s="20">
        <v>2243</v>
      </c>
      <c r="F129" s="45" t="s">
        <v>34</v>
      </c>
      <c r="G129" s="22"/>
      <c r="H129" s="22"/>
      <c r="I129" s="230">
        <f t="shared" si="3"/>
        <v>0</v>
      </c>
    </row>
    <row r="130" spans="1:9" ht="23.25" x14ac:dyDescent="0.35">
      <c r="A130" s="19"/>
      <c r="B130" s="19"/>
      <c r="C130" s="19"/>
      <c r="D130" s="20">
        <v>9995</v>
      </c>
      <c r="E130" s="20">
        <v>2244</v>
      </c>
      <c r="F130" s="45" t="s">
        <v>35</v>
      </c>
      <c r="G130" s="22"/>
      <c r="H130" s="22"/>
      <c r="I130" s="230">
        <f t="shared" ref="I130:I154" si="4">+G130-H130</f>
        <v>0</v>
      </c>
    </row>
    <row r="131" spans="1:9" ht="23.25" x14ac:dyDescent="0.35">
      <c r="A131" s="19"/>
      <c r="B131" s="19"/>
      <c r="C131" s="19"/>
      <c r="D131" s="20">
        <v>9995</v>
      </c>
      <c r="E131" s="20">
        <v>2251</v>
      </c>
      <c r="F131" s="45" t="s">
        <v>36</v>
      </c>
      <c r="G131" s="22">
        <v>1935693.94</v>
      </c>
      <c r="H131" s="22">
        <v>1914060.99</v>
      </c>
      <c r="I131" s="230">
        <f t="shared" si="4"/>
        <v>21632.949999999953</v>
      </c>
    </row>
    <row r="132" spans="1:9" ht="23.25" x14ac:dyDescent="0.35">
      <c r="A132" s="19"/>
      <c r="B132" s="19"/>
      <c r="C132" s="19"/>
      <c r="D132" s="20">
        <v>9995</v>
      </c>
      <c r="E132" s="20">
        <v>2253</v>
      </c>
      <c r="F132" s="45" t="s">
        <v>37</v>
      </c>
      <c r="G132" s="22"/>
      <c r="H132" s="22"/>
      <c r="I132" s="230">
        <f t="shared" si="4"/>
        <v>0</v>
      </c>
    </row>
    <row r="133" spans="1:9" ht="23.25" x14ac:dyDescent="0.35">
      <c r="A133" s="19"/>
      <c r="B133" s="19"/>
      <c r="C133" s="19"/>
      <c r="D133" s="20">
        <v>9995</v>
      </c>
      <c r="E133" s="20">
        <v>2254</v>
      </c>
      <c r="F133" s="45" t="s">
        <v>38</v>
      </c>
      <c r="G133" s="22"/>
      <c r="H133" s="22"/>
      <c r="I133" s="230">
        <f t="shared" si="4"/>
        <v>0</v>
      </c>
    </row>
    <row r="134" spans="1:9" ht="23.25" x14ac:dyDescent="0.35">
      <c r="A134" s="19"/>
      <c r="B134" s="19"/>
      <c r="C134" s="19"/>
      <c r="D134" s="20">
        <v>9995</v>
      </c>
      <c r="E134" s="20">
        <v>2258</v>
      </c>
      <c r="F134" s="45" t="s">
        <v>39</v>
      </c>
      <c r="G134" s="22">
        <v>590</v>
      </c>
      <c r="H134" s="22">
        <v>590</v>
      </c>
      <c r="I134" s="230">
        <f t="shared" si="4"/>
        <v>0</v>
      </c>
    </row>
    <row r="135" spans="1:9" ht="23.25" x14ac:dyDescent="0.35">
      <c r="A135" s="19"/>
      <c r="B135" s="19"/>
      <c r="C135" s="19"/>
      <c r="D135" s="20">
        <v>9995</v>
      </c>
      <c r="E135" s="20">
        <v>2261</v>
      </c>
      <c r="F135" s="45" t="s">
        <v>40</v>
      </c>
      <c r="G135" s="22"/>
      <c r="H135" s="22"/>
      <c r="I135" s="230">
        <f t="shared" si="4"/>
        <v>0</v>
      </c>
    </row>
    <row r="136" spans="1:9" ht="23.25" x14ac:dyDescent="0.35">
      <c r="A136" s="19"/>
      <c r="B136" s="19"/>
      <c r="C136" s="19"/>
      <c r="D136" s="20">
        <v>9995</v>
      </c>
      <c r="E136" s="20">
        <v>2262</v>
      </c>
      <c r="F136" s="45" t="s">
        <v>41</v>
      </c>
      <c r="G136" s="22"/>
      <c r="H136" s="22"/>
      <c r="I136" s="230">
        <f t="shared" si="4"/>
        <v>0</v>
      </c>
    </row>
    <row r="137" spans="1:9" ht="23.25" x14ac:dyDescent="0.35">
      <c r="A137" s="19"/>
      <c r="B137" s="19"/>
      <c r="C137" s="19"/>
      <c r="D137" s="20">
        <v>9995</v>
      </c>
      <c r="E137" s="20">
        <v>2263</v>
      </c>
      <c r="F137" s="45" t="s">
        <v>42</v>
      </c>
      <c r="G137" s="22"/>
      <c r="H137" s="22"/>
      <c r="I137" s="230">
        <f t="shared" si="4"/>
        <v>0</v>
      </c>
    </row>
    <row r="138" spans="1:9" ht="23.25" x14ac:dyDescent="0.35">
      <c r="A138" s="19"/>
      <c r="B138" s="19"/>
      <c r="C138" s="19"/>
      <c r="D138" s="20">
        <v>9995</v>
      </c>
      <c r="E138" s="20">
        <v>2271</v>
      </c>
      <c r="F138" s="45" t="s">
        <v>43</v>
      </c>
      <c r="G138" s="22">
        <v>3206.2</v>
      </c>
      <c r="H138" s="22">
        <v>3206.2</v>
      </c>
      <c r="I138" s="230">
        <f t="shared" si="4"/>
        <v>0</v>
      </c>
    </row>
    <row r="139" spans="1:9" ht="23.25" x14ac:dyDescent="0.35">
      <c r="A139" s="19"/>
      <c r="B139" s="19"/>
      <c r="C139" s="19"/>
      <c r="D139" s="20">
        <v>9995</v>
      </c>
      <c r="E139" s="20">
        <v>2272</v>
      </c>
      <c r="F139" s="45" t="s">
        <v>44</v>
      </c>
      <c r="G139" s="22">
        <v>92440</v>
      </c>
      <c r="H139" s="22">
        <v>92440</v>
      </c>
      <c r="I139" s="230">
        <f t="shared" si="4"/>
        <v>0</v>
      </c>
    </row>
    <row r="140" spans="1:9" ht="23.25" x14ac:dyDescent="0.35">
      <c r="A140" s="19"/>
      <c r="B140" s="19"/>
      <c r="C140" s="19"/>
      <c r="D140" s="20">
        <v>9995</v>
      </c>
      <c r="E140" s="20">
        <v>2281</v>
      </c>
      <c r="F140" s="45" t="s">
        <v>45</v>
      </c>
      <c r="G140" s="22"/>
      <c r="H140" s="22"/>
      <c r="I140" s="230">
        <f t="shared" si="4"/>
        <v>0</v>
      </c>
    </row>
    <row r="141" spans="1:9" ht="23.25" x14ac:dyDescent="0.35">
      <c r="A141" s="19"/>
      <c r="B141" s="19"/>
      <c r="C141" s="19"/>
      <c r="D141" s="20">
        <v>9995</v>
      </c>
      <c r="E141" s="20">
        <v>2282</v>
      </c>
      <c r="F141" s="45" t="s">
        <v>46</v>
      </c>
      <c r="G141" s="22">
        <v>100</v>
      </c>
      <c r="H141" s="22">
        <v>100</v>
      </c>
      <c r="I141" s="230">
        <f t="shared" si="4"/>
        <v>0</v>
      </c>
    </row>
    <row r="142" spans="1:9" ht="23.25" x14ac:dyDescent="0.35">
      <c r="A142" s="19"/>
      <c r="B142" s="19"/>
      <c r="C142" s="19"/>
      <c r="D142" s="20">
        <v>9995</v>
      </c>
      <c r="E142" s="20">
        <v>2284</v>
      </c>
      <c r="F142" s="45" t="s">
        <v>47</v>
      </c>
      <c r="G142" s="22"/>
      <c r="H142" s="22"/>
      <c r="I142" s="230">
        <f t="shared" si="4"/>
        <v>0</v>
      </c>
    </row>
    <row r="143" spans="1:9" ht="23.25" x14ac:dyDescent="0.35">
      <c r="A143" s="19"/>
      <c r="B143" s="19"/>
      <c r="C143" s="19"/>
      <c r="D143" s="20">
        <v>9995</v>
      </c>
      <c r="E143" s="20">
        <v>2286</v>
      </c>
      <c r="F143" s="45" t="s">
        <v>48</v>
      </c>
      <c r="G143" s="22"/>
      <c r="H143" s="22"/>
      <c r="I143" s="230">
        <f t="shared" si="4"/>
        <v>0</v>
      </c>
    </row>
    <row r="144" spans="1:9" ht="23.25" x14ac:dyDescent="0.35">
      <c r="A144" s="19"/>
      <c r="B144" s="19"/>
      <c r="C144" s="19"/>
      <c r="D144" s="20">
        <v>9995</v>
      </c>
      <c r="E144" s="23">
        <v>2287</v>
      </c>
      <c r="F144" s="45" t="s">
        <v>49</v>
      </c>
      <c r="G144" s="22">
        <v>89044.77</v>
      </c>
      <c r="H144" s="22">
        <v>89044.77</v>
      </c>
      <c r="I144" s="230">
        <f t="shared" si="4"/>
        <v>0</v>
      </c>
    </row>
    <row r="145" spans="1:9" ht="24" thickBot="1" x14ac:dyDescent="0.4">
      <c r="A145" s="19"/>
      <c r="B145" s="19"/>
      <c r="C145" s="19"/>
      <c r="D145" s="20">
        <v>9995</v>
      </c>
      <c r="E145" s="20">
        <v>2288</v>
      </c>
      <c r="F145" s="45" t="s">
        <v>50</v>
      </c>
      <c r="G145" s="22"/>
      <c r="H145" s="22"/>
      <c r="I145" s="230">
        <f t="shared" si="4"/>
        <v>0</v>
      </c>
    </row>
    <row r="146" spans="1:9" ht="24" thickBot="1" x14ac:dyDescent="0.4">
      <c r="A146" s="243"/>
      <c r="B146" s="97"/>
      <c r="C146" s="97"/>
      <c r="D146" s="244"/>
      <c r="E146" s="98"/>
      <c r="F146" s="61" t="s">
        <v>143</v>
      </c>
      <c r="G146" s="62">
        <f>SUM(G116:G145)</f>
        <v>2596956.91</v>
      </c>
      <c r="H146" s="63">
        <f>SUM(H116:H145)</f>
        <v>2575323.9600000004</v>
      </c>
      <c r="I146" s="230">
        <f t="shared" si="4"/>
        <v>21632.949999999721</v>
      </c>
    </row>
    <row r="147" spans="1:9" ht="23.25" x14ac:dyDescent="0.35">
      <c r="A147" s="50"/>
      <c r="B147" s="51"/>
      <c r="C147" s="51"/>
      <c r="D147" s="52"/>
      <c r="E147" s="52"/>
      <c r="F147" s="245" t="s">
        <v>52</v>
      </c>
      <c r="G147" s="54"/>
      <c r="H147" s="246"/>
      <c r="I147" s="230">
        <f t="shared" si="4"/>
        <v>0</v>
      </c>
    </row>
    <row r="148" spans="1:9" ht="23.25" x14ac:dyDescent="0.35">
      <c r="A148" s="19"/>
      <c r="B148" s="19"/>
      <c r="C148" s="19"/>
      <c r="D148" s="20">
        <v>9995</v>
      </c>
      <c r="E148" s="20">
        <v>2311</v>
      </c>
      <c r="F148" s="21" t="s">
        <v>53</v>
      </c>
      <c r="G148" s="22">
        <v>27302.38</v>
      </c>
      <c r="H148" s="22">
        <v>27302.38</v>
      </c>
      <c r="I148" s="230">
        <f t="shared" si="4"/>
        <v>0</v>
      </c>
    </row>
    <row r="149" spans="1:9" ht="23.25" x14ac:dyDescent="0.35">
      <c r="A149" s="19"/>
      <c r="B149" s="19"/>
      <c r="C149" s="19"/>
      <c r="D149" s="20">
        <v>9995</v>
      </c>
      <c r="E149" s="20">
        <v>2323</v>
      </c>
      <c r="F149" s="21" t="s">
        <v>54</v>
      </c>
      <c r="G149" s="22"/>
      <c r="H149" s="22"/>
      <c r="I149" s="230">
        <f t="shared" si="4"/>
        <v>0</v>
      </c>
    </row>
    <row r="150" spans="1:9" ht="23.25" x14ac:dyDescent="0.35">
      <c r="A150" s="19"/>
      <c r="B150" s="19"/>
      <c r="C150" s="19"/>
      <c r="D150" s="20">
        <v>9995</v>
      </c>
      <c r="E150" s="20">
        <v>2331</v>
      </c>
      <c r="F150" s="21" t="s">
        <v>55</v>
      </c>
      <c r="G150" s="22"/>
      <c r="H150" s="22"/>
      <c r="I150" s="230">
        <f t="shared" si="4"/>
        <v>0</v>
      </c>
    </row>
    <row r="151" spans="1:9" ht="23.25" x14ac:dyDescent="0.35">
      <c r="A151" s="19"/>
      <c r="B151" s="19"/>
      <c r="C151" s="19"/>
      <c r="D151" s="20">
        <v>9995</v>
      </c>
      <c r="E151" s="20">
        <v>2332</v>
      </c>
      <c r="F151" s="21" t="s">
        <v>165</v>
      </c>
      <c r="G151" s="22"/>
      <c r="H151" s="22"/>
      <c r="I151" s="230">
        <f t="shared" si="4"/>
        <v>0</v>
      </c>
    </row>
    <row r="152" spans="1:9" ht="23.25" x14ac:dyDescent="0.35">
      <c r="A152" s="19"/>
      <c r="B152" s="19"/>
      <c r="C152" s="19"/>
      <c r="D152" s="20">
        <v>9995</v>
      </c>
      <c r="E152" s="20">
        <v>2334</v>
      </c>
      <c r="F152" s="21" t="s">
        <v>56</v>
      </c>
      <c r="G152" s="22"/>
      <c r="H152" s="22"/>
      <c r="I152" s="230">
        <f t="shared" si="4"/>
        <v>0</v>
      </c>
    </row>
    <row r="153" spans="1:9" ht="23.25" x14ac:dyDescent="0.35">
      <c r="A153" s="19"/>
      <c r="B153" s="19"/>
      <c r="C153" s="19"/>
      <c r="D153" s="20">
        <v>9995</v>
      </c>
      <c r="E153" s="20">
        <v>2341</v>
      </c>
      <c r="F153" s="21" t="s">
        <v>57</v>
      </c>
      <c r="G153" s="22"/>
      <c r="H153" s="22"/>
      <c r="I153" s="230">
        <f t="shared" si="4"/>
        <v>0</v>
      </c>
    </row>
    <row r="154" spans="1:9" ht="23.25" x14ac:dyDescent="0.35">
      <c r="A154" s="19"/>
      <c r="B154" s="19"/>
      <c r="C154" s="19"/>
      <c r="D154" s="20">
        <v>9995</v>
      </c>
      <c r="E154" s="20">
        <v>2353</v>
      </c>
      <c r="F154" s="21" t="s">
        <v>58</v>
      </c>
      <c r="G154" s="22"/>
      <c r="H154" s="22"/>
      <c r="I154" s="230">
        <f t="shared" si="4"/>
        <v>0</v>
      </c>
    </row>
    <row r="155" spans="1:9" ht="23.25" x14ac:dyDescent="0.35">
      <c r="A155" s="19"/>
      <c r="B155" s="19"/>
      <c r="C155" s="19"/>
      <c r="D155" s="20">
        <v>9995</v>
      </c>
      <c r="E155" s="20">
        <v>2354</v>
      </c>
      <c r="F155" s="21" t="s">
        <v>193</v>
      </c>
      <c r="G155" s="22">
        <v>2745</v>
      </c>
      <c r="H155" s="22">
        <v>2745</v>
      </c>
      <c r="I155" s="230"/>
    </row>
    <row r="156" spans="1:9" ht="23.25" x14ac:dyDescent="0.35">
      <c r="A156" s="19"/>
      <c r="B156" s="19"/>
      <c r="C156" s="19"/>
      <c r="D156" s="20">
        <v>9995</v>
      </c>
      <c r="E156" s="20">
        <v>2355</v>
      </c>
      <c r="F156" s="21" t="s">
        <v>192</v>
      </c>
      <c r="G156" s="22">
        <v>7960</v>
      </c>
      <c r="H156" s="22">
        <v>7960</v>
      </c>
      <c r="I156" s="230"/>
    </row>
    <row r="157" spans="1:9" ht="23.25" x14ac:dyDescent="0.35">
      <c r="A157" s="19"/>
      <c r="B157" s="19"/>
      <c r="C157" s="19"/>
      <c r="D157" s="20">
        <v>9995</v>
      </c>
      <c r="E157" s="20">
        <v>2363</v>
      </c>
      <c r="F157" s="21" t="s">
        <v>166</v>
      </c>
      <c r="G157" s="22">
        <v>51.82</v>
      </c>
      <c r="H157" s="22">
        <v>51.82</v>
      </c>
      <c r="I157" s="230">
        <f>+G157-H157</f>
        <v>0</v>
      </c>
    </row>
    <row r="158" spans="1:9" ht="23.25" x14ac:dyDescent="0.35">
      <c r="A158" s="19"/>
      <c r="B158" s="19"/>
      <c r="C158" s="19"/>
      <c r="D158" s="20">
        <v>9995</v>
      </c>
      <c r="E158" s="20">
        <v>2371</v>
      </c>
      <c r="F158" s="21" t="s">
        <v>59</v>
      </c>
      <c r="G158" s="22">
        <v>85600</v>
      </c>
      <c r="H158" s="22">
        <v>85600</v>
      </c>
      <c r="I158" s="230">
        <f>+G158-H158</f>
        <v>0</v>
      </c>
    </row>
    <row r="159" spans="1:9" ht="23.25" x14ac:dyDescent="0.35">
      <c r="A159" s="19"/>
      <c r="B159" s="19"/>
      <c r="C159" s="19"/>
      <c r="D159" s="20">
        <v>9995</v>
      </c>
      <c r="E159" s="20">
        <v>2372</v>
      </c>
      <c r="F159" s="21" t="s">
        <v>179</v>
      </c>
      <c r="G159" s="22">
        <v>11210</v>
      </c>
      <c r="H159" s="22">
        <v>11210</v>
      </c>
      <c r="I159" s="230"/>
    </row>
    <row r="160" spans="1:9" ht="23.25" x14ac:dyDescent="0.35">
      <c r="A160" s="19"/>
      <c r="B160" s="19"/>
      <c r="C160" s="19"/>
      <c r="D160" s="20">
        <v>9995</v>
      </c>
      <c r="E160" s="20">
        <v>2391</v>
      </c>
      <c r="F160" s="21" t="s">
        <v>60</v>
      </c>
      <c r="G160" s="22">
        <v>9548</v>
      </c>
      <c r="H160" s="22">
        <v>9548</v>
      </c>
      <c r="I160" s="230">
        <f t="shared" ref="I160:I185" si="5">+G160-H160</f>
        <v>0</v>
      </c>
    </row>
    <row r="161" spans="1:9" ht="23.25" x14ac:dyDescent="0.35">
      <c r="A161" s="19"/>
      <c r="B161" s="19"/>
      <c r="C161" s="19"/>
      <c r="D161" s="20">
        <v>9995</v>
      </c>
      <c r="E161" s="23">
        <v>2392</v>
      </c>
      <c r="F161" s="21" t="s">
        <v>144</v>
      </c>
      <c r="G161" s="22">
        <v>14198.7</v>
      </c>
      <c r="H161" s="22">
        <v>14198.7</v>
      </c>
      <c r="I161" s="230">
        <f t="shared" si="5"/>
        <v>0</v>
      </c>
    </row>
    <row r="162" spans="1:9" ht="23.25" x14ac:dyDescent="0.35">
      <c r="A162" s="19"/>
      <c r="B162" s="19"/>
      <c r="C162" s="19"/>
      <c r="D162" s="20">
        <v>9995</v>
      </c>
      <c r="E162" s="20">
        <v>2394</v>
      </c>
      <c r="F162" s="21" t="s">
        <v>62</v>
      </c>
      <c r="G162" s="22"/>
      <c r="H162" s="22"/>
      <c r="I162" s="230">
        <f t="shared" si="5"/>
        <v>0</v>
      </c>
    </row>
    <row r="163" spans="1:9" ht="23.25" x14ac:dyDescent="0.35">
      <c r="A163" s="19"/>
      <c r="B163" s="19"/>
      <c r="C163" s="19"/>
      <c r="D163" s="20">
        <v>9995</v>
      </c>
      <c r="E163" s="20">
        <v>2395</v>
      </c>
      <c r="F163" s="21" t="s">
        <v>63</v>
      </c>
      <c r="G163" s="22">
        <v>11755.6</v>
      </c>
      <c r="H163" s="22">
        <v>11755.6</v>
      </c>
      <c r="I163" s="230">
        <f t="shared" si="5"/>
        <v>0</v>
      </c>
    </row>
    <row r="164" spans="1:9" ht="23.25" x14ac:dyDescent="0.35">
      <c r="A164" s="19"/>
      <c r="B164" s="19"/>
      <c r="C164" s="19"/>
      <c r="D164" s="20">
        <v>9995</v>
      </c>
      <c r="E164" s="20">
        <v>2396</v>
      </c>
      <c r="F164" s="21" t="s">
        <v>64</v>
      </c>
      <c r="G164" s="22">
        <v>1560.43</v>
      </c>
      <c r="H164" s="22">
        <v>1560.43</v>
      </c>
      <c r="I164" s="230">
        <f t="shared" si="5"/>
        <v>0</v>
      </c>
    </row>
    <row r="165" spans="1:9" ht="24" thickBot="1" x14ac:dyDescent="0.4">
      <c r="A165" s="56"/>
      <c r="B165" s="56"/>
      <c r="C165" s="56"/>
      <c r="D165" s="24">
        <v>9995</v>
      </c>
      <c r="E165" s="24">
        <v>2399</v>
      </c>
      <c r="F165" s="25" t="s">
        <v>65</v>
      </c>
      <c r="G165" s="26"/>
      <c r="H165" s="26"/>
      <c r="I165" s="230">
        <f t="shared" si="5"/>
        <v>0</v>
      </c>
    </row>
    <row r="166" spans="1:9" ht="24" thickBot="1" x14ac:dyDescent="0.4">
      <c r="A166" s="57"/>
      <c r="B166" s="58"/>
      <c r="C166" s="58"/>
      <c r="D166" s="59"/>
      <c r="E166" s="60"/>
      <c r="F166" s="61" t="s">
        <v>145</v>
      </c>
      <c r="G166" s="63">
        <f>SUM(G148:G165)</f>
        <v>171931.93000000002</v>
      </c>
      <c r="H166" s="63">
        <f>SUM(H148:H165)</f>
        <v>171931.93000000002</v>
      </c>
      <c r="I166" s="230">
        <f t="shared" si="5"/>
        <v>0</v>
      </c>
    </row>
    <row r="167" spans="1:9" ht="23.25" x14ac:dyDescent="0.35">
      <c r="A167" s="50"/>
      <c r="B167" s="51"/>
      <c r="C167" s="51"/>
      <c r="D167" s="64"/>
      <c r="E167" s="64"/>
      <c r="F167" s="42" t="s">
        <v>67</v>
      </c>
      <c r="G167" s="65"/>
      <c r="H167" s="55"/>
      <c r="I167" s="230">
        <f t="shared" si="5"/>
        <v>0</v>
      </c>
    </row>
    <row r="168" spans="1:9" ht="23.25" x14ac:dyDescent="0.35">
      <c r="A168" s="19"/>
      <c r="B168" s="19"/>
      <c r="C168" s="19"/>
      <c r="D168" s="20">
        <v>9995</v>
      </c>
      <c r="E168" s="20">
        <v>2611</v>
      </c>
      <c r="F168" s="21" t="s">
        <v>68</v>
      </c>
      <c r="G168" s="22"/>
      <c r="H168" s="22"/>
      <c r="I168" s="230">
        <f t="shared" si="5"/>
        <v>0</v>
      </c>
    </row>
    <row r="169" spans="1:9" ht="23.25" x14ac:dyDescent="0.35">
      <c r="A169" s="19"/>
      <c r="B169" s="19"/>
      <c r="C169" s="19"/>
      <c r="D169" s="20">
        <v>9995</v>
      </c>
      <c r="E169" s="20">
        <v>2613</v>
      </c>
      <c r="F169" s="21" t="s">
        <v>69</v>
      </c>
      <c r="G169" s="22"/>
      <c r="H169" s="22"/>
      <c r="I169" s="230">
        <f t="shared" si="5"/>
        <v>0</v>
      </c>
    </row>
    <row r="170" spans="1:9" ht="23.25" x14ac:dyDescent="0.35">
      <c r="A170" s="19"/>
      <c r="B170" s="19"/>
      <c r="C170" s="19"/>
      <c r="D170" s="20">
        <v>9995</v>
      </c>
      <c r="E170" s="20">
        <v>2614</v>
      </c>
      <c r="F170" s="21" t="s">
        <v>162</v>
      </c>
      <c r="G170" s="22">
        <v>8892</v>
      </c>
      <c r="H170" s="22">
        <v>8892</v>
      </c>
      <c r="I170" s="230">
        <f t="shared" si="5"/>
        <v>0</v>
      </c>
    </row>
    <row r="171" spans="1:9" ht="23.25" x14ac:dyDescent="0.35">
      <c r="A171" s="19"/>
      <c r="B171" s="19"/>
      <c r="C171" s="19"/>
      <c r="D171" s="20">
        <v>9995</v>
      </c>
      <c r="E171" s="20">
        <v>2623</v>
      </c>
      <c r="F171" s="21" t="s">
        <v>140</v>
      </c>
      <c r="G171" s="22">
        <v>10443</v>
      </c>
      <c r="H171" s="22">
        <v>10443</v>
      </c>
      <c r="I171" s="230">
        <f t="shared" si="5"/>
        <v>0</v>
      </c>
    </row>
    <row r="172" spans="1:9" ht="23.25" x14ac:dyDescent="0.35">
      <c r="A172" s="19"/>
      <c r="B172" s="19"/>
      <c r="C172" s="19"/>
      <c r="D172" s="20">
        <v>9995</v>
      </c>
      <c r="E172" s="20">
        <v>2641</v>
      </c>
      <c r="F172" s="21" t="s">
        <v>70</v>
      </c>
      <c r="G172" s="22">
        <v>57789.599999999999</v>
      </c>
      <c r="H172" s="22">
        <v>57789.599999999999</v>
      </c>
      <c r="I172" s="230">
        <f t="shared" si="5"/>
        <v>0</v>
      </c>
    </row>
    <row r="173" spans="1:9" ht="23.25" x14ac:dyDescent="0.35">
      <c r="A173" s="19"/>
      <c r="B173" s="19"/>
      <c r="C173" s="19"/>
      <c r="D173" s="20">
        <v>9995</v>
      </c>
      <c r="E173" s="20">
        <v>2654</v>
      </c>
      <c r="F173" s="21" t="s">
        <v>167</v>
      </c>
      <c r="G173" s="22"/>
      <c r="H173" s="22"/>
      <c r="I173" s="230">
        <f t="shared" si="5"/>
        <v>0</v>
      </c>
    </row>
    <row r="174" spans="1:9" ht="23.25" x14ac:dyDescent="0.35">
      <c r="A174" s="19"/>
      <c r="B174" s="19"/>
      <c r="C174" s="19"/>
      <c r="D174" s="20">
        <v>9995</v>
      </c>
      <c r="E174" s="20">
        <v>2655</v>
      </c>
      <c r="F174" s="21" t="s">
        <v>71</v>
      </c>
      <c r="G174" s="22"/>
      <c r="H174" s="22"/>
      <c r="I174" s="230">
        <f t="shared" si="5"/>
        <v>0</v>
      </c>
    </row>
    <row r="175" spans="1:9" ht="23.25" x14ac:dyDescent="0.35">
      <c r="A175" s="19"/>
      <c r="B175" s="19"/>
      <c r="C175" s="19"/>
      <c r="D175" s="20">
        <v>9995</v>
      </c>
      <c r="E175" s="20">
        <v>2656</v>
      </c>
      <c r="F175" s="21" t="s">
        <v>164</v>
      </c>
      <c r="G175" s="22"/>
      <c r="H175" s="22"/>
      <c r="I175" s="230">
        <f t="shared" si="5"/>
        <v>0</v>
      </c>
    </row>
    <row r="176" spans="1:9" ht="23.25" x14ac:dyDescent="0.35">
      <c r="A176" s="19"/>
      <c r="B176" s="19"/>
      <c r="C176" s="19"/>
      <c r="D176" s="20">
        <v>9995</v>
      </c>
      <c r="E176" s="20">
        <v>2657</v>
      </c>
      <c r="F176" s="21" t="s">
        <v>72</v>
      </c>
      <c r="G176" s="22"/>
      <c r="H176" s="22"/>
      <c r="I176" s="230">
        <f t="shared" si="5"/>
        <v>0</v>
      </c>
    </row>
    <row r="177" spans="1:9" ht="23.25" x14ac:dyDescent="0.35">
      <c r="A177" s="19"/>
      <c r="B177" s="19"/>
      <c r="C177" s="19"/>
      <c r="D177" s="20">
        <v>9995</v>
      </c>
      <c r="E177" s="20">
        <v>2658</v>
      </c>
      <c r="F177" s="21" t="s">
        <v>73</v>
      </c>
      <c r="G177" s="22"/>
      <c r="H177" s="22"/>
      <c r="I177" s="230">
        <f t="shared" si="5"/>
        <v>0</v>
      </c>
    </row>
    <row r="178" spans="1:9" ht="23.25" x14ac:dyDescent="0.35">
      <c r="A178" s="19"/>
      <c r="B178" s="19"/>
      <c r="C178" s="19"/>
      <c r="D178" s="20">
        <v>9995</v>
      </c>
      <c r="E178" s="20">
        <v>2683</v>
      </c>
      <c r="F178" s="25" t="s">
        <v>74</v>
      </c>
      <c r="G178" s="22"/>
      <c r="H178" s="22"/>
      <c r="I178" s="230">
        <f t="shared" si="5"/>
        <v>0</v>
      </c>
    </row>
    <row r="179" spans="1:9" ht="24" thickBot="1" x14ac:dyDescent="0.4">
      <c r="A179" s="19"/>
      <c r="B179" s="19"/>
      <c r="C179" s="19"/>
      <c r="D179" s="20">
        <v>9995</v>
      </c>
      <c r="E179" s="23">
        <v>2712</v>
      </c>
      <c r="F179" s="21" t="s">
        <v>75</v>
      </c>
      <c r="G179" s="22"/>
      <c r="H179" s="22"/>
      <c r="I179" s="230">
        <f t="shared" si="5"/>
        <v>0</v>
      </c>
    </row>
    <row r="180" spans="1:9" ht="24" thickBot="1" x14ac:dyDescent="0.4">
      <c r="A180" s="57"/>
      <c r="B180" s="58"/>
      <c r="C180" s="58"/>
      <c r="D180" s="66"/>
      <c r="E180" s="67"/>
      <c r="F180" s="61" t="s">
        <v>76</v>
      </c>
      <c r="G180" s="62">
        <f>SUM(G168:G179)</f>
        <v>77124.600000000006</v>
      </c>
      <c r="H180" s="68">
        <f>SUM(H168:H179)</f>
        <v>77124.600000000006</v>
      </c>
      <c r="I180" s="230">
        <f t="shared" si="5"/>
        <v>0</v>
      </c>
    </row>
    <row r="181" spans="1:9" ht="23.25" x14ac:dyDescent="0.35">
      <c r="A181" s="103"/>
      <c r="B181" s="103"/>
      <c r="C181" s="103"/>
      <c r="D181" s="104"/>
      <c r="E181" s="104"/>
      <c r="F181" s="105"/>
      <c r="G181" s="106"/>
      <c r="H181" s="107"/>
      <c r="I181" s="230">
        <f t="shared" si="5"/>
        <v>0</v>
      </c>
    </row>
    <row r="182" spans="1:9" ht="24" thickBot="1" x14ac:dyDescent="0.4">
      <c r="A182" s="103"/>
      <c r="B182" s="103"/>
      <c r="C182" s="103"/>
      <c r="D182" s="104"/>
      <c r="E182" s="104"/>
      <c r="F182" s="105"/>
      <c r="G182" s="106"/>
      <c r="H182" s="107"/>
      <c r="I182" s="230">
        <f t="shared" si="5"/>
        <v>0</v>
      </c>
    </row>
    <row r="183" spans="1:9" ht="24" thickBot="1" x14ac:dyDescent="0.4">
      <c r="A183" s="57"/>
      <c r="B183" s="58"/>
      <c r="C183" s="58"/>
      <c r="D183" s="108"/>
      <c r="E183" s="109"/>
      <c r="F183" s="61" t="s">
        <v>78</v>
      </c>
      <c r="G183" s="110">
        <f>+G180+G166+G146+G113</f>
        <v>19190864.370000001</v>
      </c>
      <c r="H183" s="111">
        <f>+H180+H166+H146+H113</f>
        <v>19169231.420000002</v>
      </c>
      <c r="I183" s="230">
        <f t="shared" si="5"/>
        <v>21632.949999999255</v>
      </c>
    </row>
    <row r="184" spans="1:9" ht="23.25" x14ac:dyDescent="0.35">
      <c r="A184" s="112"/>
      <c r="B184" s="112"/>
      <c r="C184" s="112"/>
      <c r="D184" s="112"/>
      <c r="E184" s="112"/>
      <c r="F184" s="112"/>
      <c r="G184" s="113"/>
      <c r="H184" s="114"/>
      <c r="I184" s="230">
        <f t="shared" si="5"/>
        <v>0</v>
      </c>
    </row>
    <row r="185" spans="1:9" ht="24" thickBot="1" x14ac:dyDescent="0.4">
      <c r="A185" s="115"/>
      <c r="B185" s="115"/>
      <c r="C185" s="115"/>
      <c r="D185" s="115"/>
      <c r="E185" s="115"/>
      <c r="F185" s="116"/>
      <c r="G185" s="117"/>
      <c r="H185" s="118"/>
      <c r="I185" s="230">
        <f t="shared" si="5"/>
        <v>0</v>
      </c>
    </row>
    <row r="186" spans="1:9" ht="24" thickBot="1" x14ac:dyDescent="0.4">
      <c r="A186" s="84"/>
      <c r="B186" s="85"/>
      <c r="C186" s="85"/>
      <c r="D186" s="85"/>
      <c r="E186" s="85"/>
      <c r="F186" s="79"/>
      <c r="G186" s="79" t="s">
        <v>7</v>
      </c>
      <c r="H186" s="119" t="s">
        <v>8</v>
      </c>
      <c r="I186" s="230"/>
    </row>
    <row r="187" spans="1:9" ht="23.25" x14ac:dyDescent="0.35">
      <c r="A187" s="120" t="s">
        <v>2</v>
      </c>
      <c r="B187" s="121" t="s">
        <v>3</v>
      </c>
      <c r="C187" s="121" t="s">
        <v>79</v>
      </c>
      <c r="D187" s="121" t="s">
        <v>5</v>
      </c>
      <c r="E187" s="121" t="s">
        <v>80</v>
      </c>
      <c r="F187" s="122" t="s">
        <v>81</v>
      </c>
      <c r="G187" s="123"/>
      <c r="H187" s="124"/>
      <c r="I187" s="230">
        <f t="shared" ref="I187:I195" si="6">+G187-H187</f>
        <v>0</v>
      </c>
    </row>
    <row r="188" spans="1:9" ht="23.25" x14ac:dyDescent="0.35">
      <c r="A188" s="125">
        <v>98</v>
      </c>
      <c r="B188" s="126"/>
      <c r="C188" s="126"/>
      <c r="D188" s="126">
        <v>9995</v>
      </c>
      <c r="E188" s="126">
        <v>2412</v>
      </c>
      <c r="F188" s="127" t="s">
        <v>82</v>
      </c>
      <c r="G188" s="128">
        <v>156555.17000000001</v>
      </c>
      <c r="H188" s="128">
        <v>156555.17000000001</v>
      </c>
      <c r="I188" s="230">
        <f t="shared" si="6"/>
        <v>0</v>
      </c>
    </row>
    <row r="189" spans="1:9" ht="23.25" x14ac:dyDescent="0.35">
      <c r="A189" s="126"/>
      <c r="B189" s="126"/>
      <c r="C189" s="126"/>
      <c r="D189" s="129">
        <v>9995</v>
      </c>
      <c r="E189" s="129">
        <v>2414</v>
      </c>
      <c r="F189" s="130" t="s">
        <v>83</v>
      </c>
      <c r="G189" s="128"/>
      <c r="H189" s="128"/>
      <c r="I189" s="230">
        <f t="shared" si="6"/>
        <v>0</v>
      </c>
    </row>
    <row r="190" spans="1:9" ht="24" thickBot="1" x14ac:dyDescent="0.4">
      <c r="A190" s="131"/>
      <c r="B190" s="131"/>
      <c r="C190" s="131"/>
      <c r="D190" s="132">
        <v>9995</v>
      </c>
      <c r="E190" s="132">
        <v>2416</v>
      </c>
      <c r="F190" s="133" t="s">
        <v>84</v>
      </c>
      <c r="G190" s="134">
        <v>147210</v>
      </c>
      <c r="H190" s="134">
        <v>147210</v>
      </c>
      <c r="I190" s="230">
        <f t="shared" si="6"/>
        <v>0</v>
      </c>
    </row>
    <row r="191" spans="1:9" ht="24" thickBot="1" x14ac:dyDescent="0.4">
      <c r="A191" s="135"/>
      <c r="B191" s="136"/>
      <c r="C191" s="136"/>
      <c r="D191" s="137"/>
      <c r="E191" s="137"/>
      <c r="F191" s="138" t="s">
        <v>85</v>
      </c>
      <c r="G191" s="139">
        <f>SUM(G188:G190)</f>
        <v>303765.17000000004</v>
      </c>
      <c r="H191" s="140">
        <f>SUM(H188:H190)</f>
        <v>303765.17000000004</v>
      </c>
      <c r="I191" s="230">
        <f t="shared" si="6"/>
        <v>0</v>
      </c>
    </row>
    <row r="192" spans="1:9" ht="24" thickBot="1" x14ac:dyDescent="0.4">
      <c r="A192" s="141"/>
      <c r="B192" s="141"/>
      <c r="C192" s="141"/>
      <c r="D192" s="142"/>
      <c r="E192" s="142"/>
      <c r="F192" s="143"/>
      <c r="G192" s="118"/>
      <c r="H192" s="118"/>
      <c r="I192" s="230">
        <f t="shared" si="6"/>
        <v>0</v>
      </c>
    </row>
    <row r="193" spans="1:9" ht="24" thickBot="1" x14ac:dyDescent="0.4">
      <c r="A193" s="57"/>
      <c r="B193" s="58"/>
      <c r="C193" s="58"/>
      <c r="D193" s="67"/>
      <c r="E193" s="70"/>
      <c r="F193" s="144" t="s">
        <v>86</v>
      </c>
      <c r="G193" s="111">
        <f>+G191+G183+G94</f>
        <v>56321742.680000007</v>
      </c>
      <c r="H193" s="111">
        <f>+H191+H183+H94</f>
        <v>56228619.050000004</v>
      </c>
      <c r="I193" s="230">
        <f t="shared" si="6"/>
        <v>93123.630000002682</v>
      </c>
    </row>
    <row r="194" spans="1:9" ht="23.25" x14ac:dyDescent="0.35">
      <c r="A194" s="141"/>
      <c r="B194" s="141"/>
      <c r="C194" s="141"/>
      <c r="D194" s="142"/>
      <c r="E194" s="142"/>
      <c r="F194" s="143"/>
      <c r="G194" s="118"/>
      <c r="H194" s="118"/>
      <c r="I194" s="230">
        <f t="shared" si="6"/>
        <v>0</v>
      </c>
    </row>
    <row r="195" spans="1:9" ht="24" thickBot="1" x14ac:dyDescent="0.4">
      <c r="A195" s="112"/>
      <c r="B195" s="112"/>
      <c r="C195" s="112"/>
      <c r="D195" s="112"/>
      <c r="E195" s="112"/>
      <c r="F195" s="116"/>
      <c r="G195" s="116"/>
      <c r="H195" s="112"/>
      <c r="I195" s="230">
        <f t="shared" si="6"/>
        <v>0</v>
      </c>
    </row>
    <row r="196" spans="1:9" ht="24" thickBot="1" x14ac:dyDescent="0.4">
      <c r="A196" s="278" t="s">
        <v>87</v>
      </c>
      <c r="B196" s="279"/>
      <c r="C196" s="279"/>
      <c r="D196" s="279"/>
      <c r="E196" s="279"/>
      <c r="F196" s="249" t="s">
        <v>88</v>
      </c>
      <c r="G196" s="83" t="s">
        <v>7</v>
      </c>
      <c r="H196" s="83" t="s">
        <v>8</v>
      </c>
      <c r="I196" s="230"/>
    </row>
    <row r="197" spans="1:9" ht="24" thickBot="1" x14ac:dyDescent="0.4">
      <c r="A197" s="145" t="s">
        <v>89</v>
      </c>
      <c r="B197" s="146"/>
      <c r="C197" s="146" t="s">
        <v>90</v>
      </c>
      <c r="D197" s="146"/>
      <c r="E197" s="147"/>
      <c r="F197" s="249" t="s">
        <v>91</v>
      </c>
      <c r="G197" s="148"/>
      <c r="H197" s="148"/>
      <c r="I197" s="230">
        <f t="shared" ref="I197:I204" si="7">+G197-H197</f>
        <v>0</v>
      </c>
    </row>
    <row r="198" spans="1:9" ht="23.25" x14ac:dyDescent="0.35">
      <c r="A198" s="8" t="s">
        <v>2</v>
      </c>
      <c r="B198" s="9" t="s">
        <v>3</v>
      </c>
      <c r="C198" s="9" t="s">
        <v>79</v>
      </c>
      <c r="D198" s="9" t="s">
        <v>5</v>
      </c>
      <c r="E198" s="149"/>
      <c r="F198" s="150" t="s">
        <v>81</v>
      </c>
      <c r="G198" s="151"/>
      <c r="H198" s="152"/>
      <c r="I198" s="230">
        <f t="shared" si="7"/>
        <v>0</v>
      </c>
    </row>
    <row r="199" spans="1:9" ht="23.25" x14ac:dyDescent="0.35">
      <c r="A199" s="126"/>
      <c r="B199" s="126"/>
      <c r="C199" s="126"/>
      <c r="D199" s="126">
        <v>9995</v>
      </c>
      <c r="E199" s="126"/>
      <c r="F199" s="127" t="s">
        <v>92</v>
      </c>
      <c r="G199" s="128"/>
      <c r="H199" s="128"/>
      <c r="I199" s="230">
        <f t="shared" si="7"/>
        <v>0</v>
      </c>
    </row>
    <row r="200" spans="1:9" ht="23.25" x14ac:dyDescent="0.35">
      <c r="A200" s="126"/>
      <c r="B200" s="126"/>
      <c r="C200" s="126"/>
      <c r="D200" s="126">
        <v>9995</v>
      </c>
      <c r="E200" s="126"/>
      <c r="F200" s="127" t="s">
        <v>93</v>
      </c>
      <c r="G200" s="128">
        <v>226611</v>
      </c>
      <c r="H200" s="128"/>
      <c r="I200" s="230">
        <f t="shared" si="7"/>
        <v>226611</v>
      </c>
    </row>
    <row r="201" spans="1:9" ht="24" thickBot="1" x14ac:dyDescent="0.4">
      <c r="A201" s="131"/>
      <c r="B201" s="131"/>
      <c r="C201" s="131"/>
      <c r="D201" s="131">
        <v>9995</v>
      </c>
      <c r="E201" s="131"/>
      <c r="F201" s="153" t="s">
        <v>94</v>
      </c>
      <c r="G201" s="134"/>
      <c r="H201" s="134">
        <v>319735</v>
      </c>
      <c r="I201" s="230">
        <f t="shared" si="7"/>
        <v>-319735</v>
      </c>
    </row>
    <row r="202" spans="1:9" ht="24" thickBot="1" x14ac:dyDescent="0.4">
      <c r="A202" s="135"/>
      <c r="B202" s="136"/>
      <c r="C202" s="136"/>
      <c r="D202" s="154"/>
      <c r="E202" s="155"/>
      <c r="F202" s="156" t="s">
        <v>85</v>
      </c>
      <c r="G202" s="139">
        <f>SUM(G199:G201)</f>
        <v>226611</v>
      </c>
      <c r="H202" s="140">
        <f>SUM(H199:H201)</f>
        <v>319735</v>
      </c>
      <c r="I202" s="230">
        <f t="shared" si="7"/>
        <v>-93124</v>
      </c>
    </row>
    <row r="203" spans="1:9" ht="24" thickBot="1" x14ac:dyDescent="0.4">
      <c r="A203" s="112"/>
      <c r="B203" s="112"/>
      <c r="C203" s="112"/>
      <c r="D203" s="112"/>
      <c r="E203" s="112"/>
      <c r="F203" s="112"/>
      <c r="G203" s="112"/>
      <c r="H203" s="112"/>
      <c r="I203" s="230">
        <f t="shared" si="7"/>
        <v>0</v>
      </c>
    </row>
    <row r="204" spans="1:9" ht="24" thickBot="1" x14ac:dyDescent="0.4">
      <c r="A204" s="57"/>
      <c r="B204" s="58"/>
      <c r="C204" s="58"/>
      <c r="D204" s="67"/>
      <c r="E204" s="70"/>
      <c r="F204" s="144" t="s">
        <v>95</v>
      </c>
      <c r="G204" s="157">
        <f>+G202+G193</f>
        <v>56548353.680000007</v>
      </c>
      <c r="H204" s="158">
        <f>+H202+H193</f>
        <v>56548354.050000004</v>
      </c>
      <c r="I204" s="230">
        <f t="shared" si="7"/>
        <v>-0.36999999731779099</v>
      </c>
    </row>
  </sheetData>
  <mergeCells count="3">
    <mergeCell ref="A1:H1"/>
    <mergeCell ref="A2:H2"/>
    <mergeCell ref="A196:E196"/>
  </mergeCells>
  <pageMargins left="0.25" right="0.25" top="0.75" bottom="0.75" header="0.3" footer="0.3"/>
  <pageSetup scale="3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topLeftCell="A13" zoomScale="60" zoomScaleNormal="100" workbookViewId="0">
      <selection activeCell="F50" sqref="F50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</cols>
  <sheetData>
    <row r="1" spans="1:6" ht="15.75" thickBot="1" x14ac:dyDescent="0.3"/>
    <row r="2" spans="1:6" ht="23.25" thickBot="1" x14ac:dyDescent="0.35">
      <c r="A2" s="283" t="s">
        <v>96</v>
      </c>
      <c r="B2" s="284"/>
      <c r="C2" s="284"/>
      <c r="D2" s="284"/>
      <c r="E2" s="284"/>
      <c r="F2" s="285"/>
    </row>
    <row r="3" spans="1:6" ht="22.5" x14ac:dyDescent="0.3">
      <c r="A3" s="286" t="s">
        <v>97</v>
      </c>
      <c r="B3" s="287"/>
      <c r="C3" s="287"/>
      <c r="D3" s="287"/>
      <c r="E3" s="287"/>
      <c r="F3" s="288"/>
    </row>
    <row r="4" spans="1:6" ht="22.5" x14ac:dyDescent="0.3">
      <c r="A4" s="159"/>
      <c r="B4" s="251"/>
      <c r="C4" s="251"/>
      <c r="D4" s="251"/>
      <c r="E4" s="251"/>
      <c r="F4" s="160"/>
    </row>
    <row r="5" spans="1:6" ht="22.5" x14ac:dyDescent="0.3">
      <c r="A5" s="161" t="s">
        <v>98</v>
      </c>
      <c r="B5" s="162"/>
      <c r="C5" s="162" t="s">
        <v>0</v>
      </c>
      <c r="D5" s="162"/>
      <c r="E5" s="163"/>
      <c r="F5" s="164"/>
    </row>
    <row r="6" spans="1:6" ht="22.5" x14ac:dyDescent="0.3">
      <c r="A6" s="165" t="s">
        <v>1</v>
      </c>
      <c r="B6" s="289">
        <v>5139</v>
      </c>
      <c r="C6" s="289"/>
      <c r="D6" s="166"/>
      <c r="E6" s="167"/>
      <c r="F6" s="168"/>
    </row>
    <row r="7" spans="1:6" ht="22.5" x14ac:dyDescent="0.3">
      <c r="A7" s="165" t="s">
        <v>99</v>
      </c>
      <c r="B7" s="290" t="s">
        <v>198</v>
      </c>
      <c r="C7" s="291"/>
      <c r="D7" s="166"/>
      <c r="E7" s="167"/>
      <c r="F7" s="168"/>
    </row>
    <row r="8" spans="1:6" ht="23.25" thickBot="1" x14ac:dyDescent="0.35">
      <c r="A8" s="169" t="s">
        <v>100</v>
      </c>
      <c r="B8" s="292">
        <v>2017</v>
      </c>
      <c r="C8" s="292"/>
      <c r="D8" s="170"/>
      <c r="E8" s="171"/>
      <c r="F8" s="172"/>
    </row>
    <row r="9" spans="1:6" ht="23.25" thickBot="1" x14ac:dyDescent="0.35">
      <c r="A9" s="173"/>
      <c r="B9" s="174"/>
      <c r="C9" s="175"/>
      <c r="D9" s="175"/>
      <c r="E9" s="175"/>
      <c r="F9" s="176"/>
    </row>
    <row r="10" spans="1:6" ht="23.25" thickBot="1" x14ac:dyDescent="0.35">
      <c r="A10" s="293"/>
      <c r="B10" s="294"/>
      <c r="C10" s="294"/>
      <c r="D10" s="294"/>
      <c r="E10" s="294"/>
      <c r="F10" s="295"/>
    </row>
    <row r="11" spans="1:6" x14ac:dyDescent="0.25">
      <c r="A11" s="296" t="s">
        <v>101</v>
      </c>
      <c r="B11" s="297"/>
      <c r="C11" s="297"/>
      <c r="D11" s="298" t="s">
        <v>102</v>
      </c>
      <c r="E11" s="297" t="s">
        <v>103</v>
      </c>
      <c r="F11" s="301" t="s">
        <v>104</v>
      </c>
    </row>
    <row r="12" spans="1:6" x14ac:dyDescent="0.25">
      <c r="A12" s="296"/>
      <c r="B12" s="297"/>
      <c r="C12" s="297"/>
      <c r="D12" s="298"/>
      <c r="E12" s="297"/>
      <c r="F12" s="301"/>
    </row>
    <row r="13" spans="1:6" ht="22.5" x14ac:dyDescent="0.3">
      <c r="A13" s="302" t="s">
        <v>89</v>
      </c>
      <c r="B13" s="303"/>
      <c r="C13" s="303"/>
      <c r="D13" s="299"/>
      <c r="E13" s="300"/>
      <c r="F13" s="250"/>
    </row>
    <row r="14" spans="1:6" ht="22.5" x14ac:dyDescent="0.25">
      <c r="A14" s="177" t="s">
        <v>105</v>
      </c>
      <c r="B14" s="178" t="s">
        <v>106</v>
      </c>
      <c r="C14" s="178" t="s">
        <v>107</v>
      </c>
      <c r="D14" s="179" t="s">
        <v>81</v>
      </c>
      <c r="E14" s="180" t="s">
        <v>108</v>
      </c>
      <c r="F14" s="181" t="s">
        <v>109</v>
      </c>
    </row>
    <row r="15" spans="1:6" ht="22.5" x14ac:dyDescent="0.3">
      <c r="A15" s="182">
        <v>4</v>
      </c>
      <c r="B15" s="183">
        <v>1</v>
      </c>
      <c r="C15" s="184">
        <v>201</v>
      </c>
      <c r="D15" s="185" t="s">
        <v>110</v>
      </c>
      <c r="E15" s="184">
        <v>100</v>
      </c>
      <c r="F15" s="186">
        <v>6333333</v>
      </c>
    </row>
    <row r="16" spans="1:6" ht="22.5" x14ac:dyDescent="0.3">
      <c r="A16" s="187"/>
      <c r="B16" s="188"/>
      <c r="C16" s="189"/>
      <c r="D16" s="190"/>
      <c r="E16" s="189"/>
      <c r="F16" s="191"/>
    </row>
    <row r="17" spans="1:6" ht="22.5" x14ac:dyDescent="0.3">
      <c r="A17" s="187">
        <v>5</v>
      </c>
      <c r="B17" s="188">
        <v>1</v>
      </c>
      <c r="C17" s="189">
        <v>299</v>
      </c>
      <c r="D17" s="190" t="s">
        <v>111</v>
      </c>
      <c r="E17" s="189">
        <v>9995</v>
      </c>
      <c r="F17" s="254">
        <v>40308393.590000004</v>
      </c>
    </row>
    <row r="18" spans="1:6" ht="22.5" x14ac:dyDescent="0.3">
      <c r="A18" s="187"/>
      <c r="B18" s="188"/>
      <c r="C18" s="189"/>
      <c r="D18" s="190"/>
      <c r="E18" s="189"/>
      <c r="F18" s="193"/>
    </row>
    <row r="19" spans="1:6" ht="22.5" x14ac:dyDescent="0.3">
      <c r="A19" s="187"/>
      <c r="B19" s="188"/>
      <c r="C19" s="189"/>
      <c r="D19" s="190" t="s">
        <v>112</v>
      </c>
      <c r="E19" s="189">
        <v>9995</v>
      </c>
      <c r="F19" s="194">
        <v>9906627</v>
      </c>
    </row>
    <row r="20" spans="1:6" ht="22.5" x14ac:dyDescent="0.3">
      <c r="A20" s="187"/>
      <c r="B20" s="188"/>
      <c r="C20" s="189"/>
      <c r="D20" s="190"/>
      <c r="E20" s="189"/>
      <c r="F20" s="195"/>
    </row>
    <row r="21" spans="1:6" ht="22.5" x14ac:dyDescent="0.3">
      <c r="A21" s="187"/>
      <c r="B21" s="188"/>
      <c r="C21" s="189"/>
      <c r="D21" s="190" t="s">
        <v>113</v>
      </c>
      <c r="E21" s="189">
        <v>9995</v>
      </c>
      <c r="F21" s="196"/>
    </row>
    <row r="22" spans="1:6" ht="22.5" x14ac:dyDescent="0.3">
      <c r="A22" s="197"/>
      <c r="B22" s="198"/>
      <c r="C22" s="199"/>
      <c r="D22" s="200"/>
      <c r="E22" s="199"/>
      <c r="F22" s="201"/>
    </row>
    <row r="23" spans="1:6" ht="23.25" thickBot="1" x14ac:dyDescent="0.3">
      <c r="A23" s="202"/>
      <c r="B23" s="203"/>
      <c r="C23" s="204"/>
      <c r="D23" s="205" t="s">
        <v>85</v>
      </c>
      <c r="E23" s="206"/>
      <c r="F23" s="253">
        <f>SUM(F15:F22)</f>
        <v>56548353.590000004</v>
      </c>
    </row>
    <row r="24" spans="1:6" ht="22.5" x14ac:dyDescent="0.3">
      <c r="A24" s="208"/>
      <c r="B24" s="208"/>
      <c r="C24" s="208"/>
      <c r="D24" s="209"/>
      <c r="E24" s="209"/>
      <c r="F24" s="210"/>
    </row>
    <row r="25" spans="1:6" ht="22.5" x14ac:dyDescent="0.3">
      <c r="A25" s="210"/>
      <c r="B25" s="210"/>
      <c r="C25" s="210"/>
      <c r="D25" s="210"/>
      <c r="E25" s="210"/>
      <c r="F25" s="210"/>
    </row>
    <row r="26" spans="1:6" ht="22.5" x14ac:dyDescent="0.3">
      <c r="A26" s="282" t="s">
        <v>0</v>
      </c>
      <c r="B26" s="282"/>
      <c r="C26" s="282"/>
      <c r="D26" s="282"/>
      <c r="E26" s="282"/>
      <c r="F26" s="282"/>
    </row>
    <row r="27" spans="1:6" ht="22.5" x14ac:dyDescent="0.3">
      <c r="A27" s="210"/>
      <c r="B27" s="210"/>
      <c r="C27" s="210"/>
      <c r="D27" s="210"/>
      <c r="E27" s="210"/>
      <c r="F27" s="210"/>
    </row>
    <row r="28" spans="1:6" ht="22.5" x14ac:dyDescent="0.3">
      <c r="A28" s="305" t="s">
        <v>114</v>
      </c>
      <c r="B28" s="305"/>
      <c r="C28" s="305"/>
      <c r="D28" s="305"/>
      <c r="E28" s="305"/>
      <c r="F28" s="305"/>
    </row>
    <row r="29" spans="1:6" ht="22.5" x14ac:dyDescent="0.3">
      <c r="A29" s="306" t="s">
        <v>197</v>
      </c>
      <c r="B29" s="306"/>
      <c r="C29" s="306"/>
      <c r="D29" s="306"/>
      <c r="E29" s="306"/>
      <c r="F29" s="306"/>
    </row>
    <row r="30" spans="1:6" ht="23.25" thickBot="1" x14ac:dyDescent="0.35">
      <c r="A30" s="305" t="s">
        <v>115</v>
      </c>
      <c r="B30" s="305"/>
      <c r="C30" s="305"/>
      <c r="D30" s="305"/>
      <c r="E30" s="305"/>
      <c r="F30" s="305"/>
    </row>
    <row r="31" spans="1:6" ht="23.25" thickBot="1" x14ac:dyDescent="0.35">
      <c r="A31" s="173" t="s">
        <v>116</v>
      </c>
      <c r="B31" s="174"/>
      <c r="C31" s="174"/>
      <c r="D31" s="175"/>
      <c r="E31" s="176"/>
      <c r="F31" s="211">
        <v>342382</v>
      </c>
    </row>
    <row r="32" spans="1:6" ht="22.5" x14ac:dyDescent="0.3">
      <c r="A32" s="212" t="s">
        <v>117</v>
      </c>
      <c r="B32" s="167"/>
      <c r="C32" s="167"/>
      <c r="D32" s="167"/>
      <c r="E32" s="168"/>
      <c r="F32" s="213">
        <v>93124</v>
      </c>
    </row>
    <row r="33" spans="1:6" ht="22.5" x14ac:dyDescent="0.3">
      <c r="A33" s="212"/>
      <c r="B33" s="167"/>
      <c r="C33" s="167"/>
      <c r="D33" s="167"/>
      <c r="E33" s="168"/>
      <c r="F33" s="214"/>
    </row>
    <row r="34" spans="1:6" ht="23.25" thickBot="1" x14ac:dyDescent="0.35">
      <c r="A34" s="212" t="s">
        <v>118</v>
      </c>
      <c r="B34" s="167"/>
      <c r="C34" s="167"/>
      <c r="D34" s="167"/>
      <c r="E34" s="168"/>
      <c r="F34" s="213">
        <v>319735</v>
      </c>
    </row>
    <row r="35" spans="1:6" ht="23.25" thickBot="1" x14ac:dyDescent="0.35">
      <c r="A35" s="173" t="s">
        <v>119</v>
      </c>
      <c r="B35" s="174"/>
      <c r="C35" s="174"/>
      <c r="D35" s="174"/>
      <c r="E35" s="176"/>
      <c r="F35" s="211">
        <f>F32+F31-F34</f>
        <v>115771</v>
      </c>
    </row>
    <row r="36" spans="1:6" ht="22.5" x14ac:dyDescent="0.3">
      <c r="A36" s="165"/>
      <c r="B36" s="215"/>
      <c r="C36" s="215"/>
      <c r="D36" s="215"/>
      <c r="E36" s="168"/>
      <c r="F36" s="214"/>
    </row>
    <row r="37" spans="1:6" ht="22.5" x14ac:dyDescent="0.3">
      <c r="A37" s="212" t="s">
        <v>116</v>
      </c>
      <c r="B37" s="167"/>
      <c r="C37" s="167"/>
      <c r="D37" s="167"/>
      <c r="E37" s="168"/>
      <c r="F37" s="213">
        <f>+F31</f>
        <v>342382</v>
      </c>
    </row>
    <row r="38" spans="1:6" ht="22.5" x14ac:dyDescent="0.3">
      <c r="A38" s="212"/>
      <c r="B38" s="167"/>
      <c r="C38" s="167"/>
      <c r="D38" s="167"/>
      <c r="E38" s="168"/>
      <c r="F38" s="213"/>
    </row>
    <row r="39" spans="1:6" ht="23.25" thickBot="1" x14ac:dyDescent="0.35">
      <c r="A39" s="212" t="s">
        <v>119</v>
      </c>
      <c r="B39" s="167"/>
      <c r="C39" s="167"/>
      <c r="D39" s="167"/>
      <c r="E39" s="168"/>
      <c r="F39" s="213">
        <f>+F35</f>
        <v>115771</v>
      </c>
    </row>
    <row r="40" spans="1:6" ht="23.25" thickBot="1" x14ac:dyDescent="0.35">
      <c r="A40" s="173" t="s">
        <v>141</v>
      </c>
      <c r="B40" s="174"/>
      <c r="C40" s="174"/>
      <c r="D40" s="174"/>
      <c r="E40" s="176"/>
      <c r="F40" s="211">
        <f>F37-F39</f>
        <v>226611</v>
      </c>
    </row>
    <row r="41" spans="1:6" ht="22.5" x14ac:dyDescent="0.3">
      <c r="A41" s="167"/>
      <c r="B41" s="167"/>
      <c r="C41" s="167"/>
      <c r="D41" s="167"/>
      <c r="E41" s="167"/>
      <c r="F41" s="216"/>
    </row>
    <row r="42" spans="1:6" ht="22.5" x14ac:dyDescent="0.3">
      <c r="A42" s="305" t="s">
        <v>120</v>
      </c>
      <c r="B42" s="305"/>
      <c r="C42" s="305"/>
      <c r="D42" s="305"/>
      <c r="E42" s="305"/>
      <c r="F42" s="305"/>
    </row>
    <row r="43" spans="1:6" ht="22.5" x14ac:dyDescent="0.3">
      <c r="A43" s="306" t="s">
        <v>197</v>
      </c>
      <c r="B43" s="306"/>
      <c r="C43" s="306"/>
      <c r="D43" s="306"/>
      <c r="E43" s="306"/>
      <c r="F43" s="306"/>
    </row>
    <row r="44" spans="1:6" ht="22.5" x14ac:dyDescent="0.3">
      <c r="A44" s="305" t="s">
        <v>115</v>
      </c>
      <c r="B44" s="305"/>
      <c r="C44" s="305"/>
      <c r="D44" s="305"/>
      <c r="E44" s="305"/>
      <c r="F44" s="305"/>
    </row>
    <row r="45" spans="1:6" ht="23.25" thickBot="1" x14ac:dyDescent="0.35">
      <c r="A45" s="217"/>
      <c r="B45" s="217"/>
      <c r="C45" s="217"/>
      <c r="D45" s="217"/>
      <c r="E45" s="217"/>
      <c r="F45" s="217"/>
    </row>
    <row r="46" spans="1:6" ht="23.25" thickBot="1" x14ac:dyDescent="0.35">
      <c r="A46" s="173" t="s">
        <v>121</v>
      </c>
      <c r="B46" s="174"/>
      <c r="C46" s="174"/>
      <c r="D46" s="175"/>
      <c r="E46" s="176"/>
      <c r="F46" s="218">
        <v>184499070</v>
      </c>
    </row>
    <row r="47" spans="1:6" ht="22.5" x14ac:dyDescent="0.3">
      <c r="A47" s="212" t="s">
        <v>122</v>
      </c>
      <c r="B47" s="167"/>
      <c r="C47" s="167"/>
      <c r="D47" s="167"/>
      <c r="E47" s="168"/>
      <c r="F47" s="219">
        <f>+F15+F17</f>
        <v>46641726.590000004</v>
      </c>
    </row>
    <row r="48" spans="1:6" ht="23.25" thickBot="1" x14ac:dyDescent="0.35">
      <c r="A48" s="212"/>
      <c r="B48" s="167"/>
      <c r="C48" s="167"/>
      <c r="D48" s="167"/>
      <c r="E48" s="168"/>
      <c r="F48" s="220"/>
    </row>
    <row r="49" spans="1:6" ht="23.25" thickBot="1" x14ac:dyDescent="0.35">
      <c r="A49" s="212" t="s">
        <v>123</v>
      </c>
      <c r="B49" s="167"/>
      <c r="C49" s="167"/>
      <c r="D49" s="167"/>
      <c r="E49" s="168"/>
      <c r="F49" s="218">
        <v>56548354</v>
      </c>
    </row>
    <row r="50" spans="1:6" ht="23.25" thickBot="1" x14ac:dyDescent="0.35">
      <c r="A50" s="173" t="s">
        <v>124</v>
      </c>
      <c r="B50" s="174"/>
      <c r="C50" s="174"/>
      <c r="D50" s="174"/>
      <c r="E50" s="176"/>
      <c r="F50" s="221">
        <f>+SUM(F46:F47)-F49</f>
        <v>174592442.59</v>
      </c>
    </row>
    <row r="51" spans="1:6" ht="22.5" x14ac:dyDescent="0.3">
      <c r="A51" s="212" t="s">
        <v>125</v>
      </c>
      <c r="B51" s="167"/>
      <c r="C51" s="167"/>
      <c r="D51" s="167"/>
      <c r="E51" s="168"/>
      <c r="F51" s="222">
        <f>+F46</f>
        <v>184499070</v>
      </c>
    </row>
    <row r="52" spans="1:6" ht="22.5" x14ac:dyDescent="0.3">
      <c r="A52" s="212"/>
      <c r="B52" s="167"/>
      <c r="C52" s="167"/>
      <c r="D52" s="167"/>
      <c r="E52" s="168"/>
      <c r="F52" s="223"/>
    </row>
    <row r="53" spans="1:6" ht="23.25" thickBot="1" x14ac:dyDescent="0.35">
      <c r="A53" s="212" t="s">
        <v>124</v>
      </c>
      <c r="B53" s="167"/>
      <c r="C53" s="167"/>
      <c r="D53" s="167"/>
      <c r="E53" s="168"/>
      <c r="F53" s="222">
        <f>+F50</f>
        <v>174592442.59</v>
      </c>
    </row>
    <row r="54" spans="1:6" ht="23.25" thickBot="1" x14ac:dyDescent="0.35">
      <c r="A54" s="173" t="s">
        <v>126</v>
      </c>
      <c r="B54" s="174"/>
      <c r="C54" s="174"/>
      <c r="D54" s="174"/>
      <c r="E54" s="176"/>
      <c r="F54" s="224">
        <f>F51-F53</f>
        <v>9906627.4099999964</v>
      </c>
    </row>
    <row r="55" spans="1:6" ht="22.5" x14ac:dyDescent="0.3">
      <c r="A55" s="210"/>
      <c r="B55" s="210"/>
      <c r="C55" s="210"/>
      <c r="D55" s="210"/>
      <c r="E55" s="210"/>
      <c r="F55" s="210"/>
    </row>
    <row r="56" spans="1:6" ht="22.5" x14ac:dyDescent="0.3">
      <c r="A56" s="210"/>
      <c r="B56" s="210"/>
      <c r="C56" s="210"/>
      <c r="D56" s="210"/>
      <c r="E56" s="210"/>
      <c r="F56" s="225"/>
    </row>
    <row r="57" spans="1:6" ht="22.5" x14ac:dyDescent="0.3">
      <c r="A57" s="226"/>
      <c r="B57" s="210"/>
      <c r="C57" s="210"/>
      <c r="D57" s="210"/>
      <c r="E57" s="210"/>
      <c r="F57" s="225"/>
    </row>
    <row r="58" spans="1:6" ht="22.5" x14ac:dyDescent="0.3">
      <c r="A58" s="210"/>
      <c r="B58" s="227"/>
      <c r="C58" s="210"/>
      <c r="D58" s="210"/>
      <c r="E58" s="210"/>
      <c r="F58" s="225"/>
    </row>
    <row r="59" spans="1:6" ht="22.5" x14ac:dyDescent="0.3">
      <c r="A59" s="228"/>
      <c r="B59" s="229"/>
      <c r="C59" s="228"/>
      <c r="D59" s="210"/>
      <c r="E59" s="210"/>
      <c r="F59" s="225"/>
    </row>
    <row r="60" spans="1:6" ht="22.5" x14ac:dyDescent="0.3">
      <c r="A60" s="304" t="s">
        <v>127</v>
      </c>
      <c r="B60" s="304"/>
      <c r="C60" s="304"/>
      <c r="D60" s="210"/>
      <c r="E60" s="210"/>
      <c r="F60" s="210"/>
    </row>
    <row r="61" spans="1:6" ht="22.5" x14ac:dyDescent="0.3">
      <c r="A61" s="304" t="s">
        <v>128</v>
      </c>
      <c r="B61" s="304"/>
      <c r="C61" s="304"/>
      <c r="D61" s="210"/>
      <c r="E61" s="210"/>
      <c r="F61" s="210"/>
    </row>
    <row r="62" spans="1:6" ht="22.5" x14ac:dyDescent="0.3">
      <c r="A62" s="304" t="s">
        <v>129</v>
      </c>
      <c r="B62" s="304"/>
      <c r="C62" s="304"/>
      <c r="D62" s="210"/>
      <c r="E62" s="210"/>
      <c r="F62" s="210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F11:F12"/>
    <mergeCell ref="A13:C13"/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</mergeCells>
  <pageMargins left="0.7" right="0.7" top="0.75" bottom="0.75" header="0.3" footer="0.3"/>
  <pageSetup scale="4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view="pageBreakPreview" topLeftCell="A202" zoomScale="60" zoomScaleNormal="100" workbookViewId="0">
      <selection activeCell="H209" sqref="H209"/>
    </sheetView>
  </sheetViews>
  <sheetFormatPr baseColWidth="10" defaultColWidth="11.42578125" defaultRowHeight="15" x14ac:dyDescent="0.25"/>
  <cols>
    <col min="5" max="5" width="18.140625" customWidth="1"/>
    <col min="6" max="6" width="136" customWidth="1"/>
    <col min="7" max="7" width="26.140625" customWidth="1"/>
    <col min="8" max="8" width="22.28515625" customWidth="1"/>
    <col min="9" max="9" width="19.28515625" hidden="1" customWidth="1"/>
  </cols>
  <sheetData>
    <row r="1" spans="1:9" ht="23.25" thickBot="1" x14ac:dyDescent="0.35">
      <c r="A1" s="280" t="s">
        <v>0</v>
      </c>
      <c r="B1" s="281"/>
      <c r="C1" s="281"/>
      <c r="D1" s="281"/>
      <c r="E1" s="281"/>
      <c r="F1" s="281"/>
      <c r="G1" s="281"/>
      <c r="H1" s="281"/>
    </row>
    <row r="2" spans="1:9" ht="23.25" thickBot="1" x14ac:dyDescent="0.35">
      <c r="A2" s="280" t="s">
        <v>200</v>
      </c>
      <c r="B2" s="281"/>
      <c r="C2" s="281"/>
      <c r="D2" s="281"/>
      <c r="E2" s="281"/>
      <c r="F2" s="281"/>
      <c r="G2" s="281"/>
      <c r="H2" s="281"/>
    </row>
    <row r="3" spans="1:9" ht="24" thickBot="1" x14ac:dyDescent="0.4">
      <c r="A3" s="1" t="s">
        <v>1</v>
      </c>
      <c r="B3" s="2"/>
      <c r="C3" s="3">
        <v>5139</v>
      </c>
      <c r="D3" s="4"/>
      <c r="E3" s="4"/>
      <c r="F3" s="5"/>
      <c r="G3" s="6"/>
      <c r="H3" s="7"/>
    </row>
    <row r="4" spans="1:9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1" t="s">
        <v>7</v>
      </c>
      <c r="H4" s="12" t="s">
        <v>8</v>
      </c>
    </row>
    <row r="5" spans="1:9" ht="23.25" x14ac:dyDescent="0.35">
      <c r="A5" s="13">
        <v>11</v>
      </c>
      <c r="B5" s="14"/>
      <c r="C5" s="15">
        <v>1</v>
      </c>
      <c r="D5" s="14"/>
      <c r="E5" s="14">
        <v>2014</v>
      </c>
      <c r="F5" s="16" t="s">
        <v>9</v>
      </c>
      <c r="G5" s="17"/>
      <c r="H5" s="18"/>
    </row>
    <row r="6" spans="1:9" ht="23.25" x14ac:dyDescent="0.35">
      <c r="A6" s="19"/>
      <c r="B6" s="19"/>
      <c r="C6" s="19"/>
      <c r="D6" s="20">
        <v>9995</v>
      </c>
      <c r="E6" s="20">
        <v>2111</v>
      </c>
      <c r="F6" s="21" t="s">
        <v>10</v>
      </c>
      <c r="G6" s="22">
        <v>19744315.969999999</v>
      </c>
      <c r="H6" s="22">
        <v>19744066</v>
      </c>
      <c r="I6" s="230">
        <f t="shared" ref="I6:I37" si="0">+G6-H6</f>
        <v>249.96999999880791</v>
      </c>
    </row>
    <row r="7" spans="1:9" ht="23.25" x14ac:dyDescent="0.35">
      <c r="A7" s="19"/>
      <c r="B7" s="19"/>
      <c r="C7" s="19"/>
      <c r="D7" s="20">
        <v>9995</v>
      </c>
      <c r="E7" s="20">
        <v>2112</v>
      </c>
      <c r="F7" s="21" t="s">
        <v>11</v>
      </c>
      <c r="G7" s="22">
        <v>112243.4</v>
      </c>
      <c r="H7" s="22">
        <v>112243.4</v>
      </c>
      <c r="I7" s="230">
        <f t="shared" si="0"/>
        <v>0</v>
      </c>
    </row>
    <row r="8" spans="1:9" ht="23.25" x14ac:dyDescent="0.35">
      <c r="A8" s="19"/>
      <c r="B8" s="19"/>
      <c r="C8" s="19"/>
      <c r="D8" s="20">
        <v>9995</v>
      </c>
      <c r="E8" s="20">
        <v>2114</v>
      </c>
      <c r="F8" s="21" t="s">
        <v>12</v>
      </c>
      <c r="G8" s="22"/>
      <c r="H8" s="22"/>
      <c r="I8" s="230">
        <f t="shared" si="0"/>
        <v>0</v>
      </c>
    </row>
    <row r="9" spans="1:9" ht="23.25" x14ac:dyDescent="0.35">
      <c r="A9" s="19"/>
      <c r="B9" s="19"/>
      <c r="C9" s="19"/>
      <c r="D9" s="20">
        <v>9995</v>
      </c>
      <c r="E9" s="20">
        <v>2115</v>
      </c>
      <c r="F9" s="21" t="s">
        <v>13</v>
      </c>
      <c r="G9" s="22"/>
      <c r="H9" s="22"/>
      <c r="I9" s="230">
        <f t="shared" si="0"/>
        <v>0</v>
      </c>
    </row>
    <row r="10" spans="1:9" ht="23.25" x14ac:dyDescent="0.35">
      <c r="A10" s="19"/>
      <c r="B10" s="19"/>
      <c r="C10" s="19"/>
      <c r="D10" s="20">
        <v>9995</v>
      </c>
      <c r="E10" s="20">
        <v>2116</v>
      </c>
      <c r="F10" s="21" t="s">
        <v>14</v>
      </c>
      <c r="G10" s="22">
        <v>362841.77</v>
      </c>
      <c r="H10" s="22">
        <v>362841.77</v>
      </c>
      <c r="I10" s="230">
        <f t="shared" si="0"/>
        <v>0</v>
      </c>
    </row>
    <row r="11" spans="1:9" ht="23.25" x14ac:dyDescent="0.35">
      <c r="A11" s="19"/>
      <c r="B11" s="19"/>
      <c r="C11" s="19"/>
      <c r="D11" s="20">
        <v>9995</v>
      </c>
      <c r="E11" s="23">
        <v>2122</v>
      </c>
      <c r="F11" s="21" t="s">
        <v>15</v>
      </c>
      <c r="G11" s="22">
        <v>2126968.44</v>
      </c>
      <c r="H11" s="22">
        <v>2126968.44</v>
      </c>
      <c r="I11" s="230">
        <f t="shared" si="0"/>
        <v>0</v>
      </c>
    </row>
    <row r="12" spans="1:9" ht="23.25" x14ac:dyDescent="0.35">
      <c r="A12" s="19"/>
      <c r="B12" s="19"/>
      <c r="C12" s="19"/>
      <c r="D12" s="20">
        <v>9995</v>
      </c>
      <c r="E12" s="23">
        <v>2131</v>
      </c>
      <c r="F12" s="21" t="s">
        <v>135</v>
      </c>
      <c r="G12" s="22">
        <v>57400</v>
      </c>
      <c r="H12" s="22">
        <v>57400</v>
      </c>
      <c r="I12" s="230">
        <f t="shared" si="0"/>
        <v>0</v>
      </c>
    </row>
    <row r="13" spans="1:9" ht="23.25" x14ac:dyDescent="0.35">
      <c r="A13" s="19"/>
      <c r="B13" s="19"/>
      <c r="C13" s="19"/>
      <c r="D13" s="20">
        <v>9995</v>
      </c>
      <c r="E13" s="23">
        <v>2132</v>
      </c>
      <c r="F13" s="21" t="s">
        <v>16</v>
      </c>
      <c r="G13" s="22">
        <v>243405.69</v>
      </c>
      <c r="H13" s="22">
        <v>243405.69</v>
      </c>
      <c r="I13" s="230">
        <f t="shared" si="0"/>
        <v>0</v>
      </c>
    </row>
    <row r="14" spans="1:9" ht="23.25" x14ac:dyDescent="0.35">
      <c r="A14" s="19"/>
      <c r="B14" s="19"/>
      <c r="C14" s="19"/>
      <c r="D14" s="20">
        <v>9995</v>
      </c>
      <c r="E14" s="20">
        <v>2141</v>
      </c>
      <c r="F14" s="21" t="s">
        <v>17</v>
      </c>
      <c r="G14" s="22">
        <v>17028373.84</v>
      </c>
      <c r="H14" s="22">
        <v>17028373.84</v>
      </c>
      <c r="I14" s="230">
        <f t="shared" si="0"/>
        <v>0</v>
      </c>
    </row>
    <row r="15" spans="1:9" ht="23.25" x14ac:dyDescent="0.35">
      <c r="A15" s="19"/>
      <c r="B15" s="19"/>
      <c r="C15" s="19"/>
      <c r="D15" s="20">
        <v>9995</v>
      </c>
      <c r="E15" s="20">
        <v>2151</v>
      </c>
      <c r="F15" s="21" t="s">
        <v>18</v>
      </c>
      <c r="G15" s="22">
        <v>1153998.78</v>
      </c>
      <c r="H15" s="22">
        <v>1147353.94</v>
      </c>
      <c r="I15" s="230">
        <f t="shared" si="0"/>
        <v>6644.8400000000838</v>
      </c>
    </row>
    <row r="16" spans="1:9" ht="23.25" x14ac:dyDescent="0.35">
      <c r="A16" s="19"/>
      <c r="B16" s="19"/>
      <c r="C16" s="19"/>
      <c r="D16" s="20">
        <v>9995</v>
      </c>
      <c r="E16" s="20">
        <v>2152</v>
      </c>
      <c r="F16" s="21" t="s">
        <v>19</v>
      </c>
      <c r="G16" s="22">
        <v>1319203.82</v>
      </c>
      <c r="H16" s="22">
        <v>1312790.4099999999</v>
      </c>
      <c r="I16" s="230">
        <f t="shared" si="0"/>
        <v>6413.410000000149</v>
      </c>
    </row>
    <row r="17" spans="1:9" ht="24" thickBot="1" x14ac:dyDescent="0.4">
      <c r="A17" s="19"/>
      <c r="B17" s="19"/>
      <c r="C17" s="19"/>
      <c r="D17" s="24">
        <v>9995</v>
      </c>
      <c r="E17" s="24">
        <v>2153</v>
      </c>
      <c r="F17" s="25" t="s">
        <v>20</v>
      </c>
      <c r="G17" s="26">
        <v>111430.96</v>
      </c>
      <c r="H17" s="26">
        <v>111430.96</v>
      </c>
      <c r="I17" s="230">
        <f t="shared" si="0"/>
        <v>0</v>
      </c>
    </row>
    <row r="18" spans="1:9" ht="24" thickBot="1" x14ac:dyDescent="0.4">
      <c r="A18" s="27"/>
      <c r="B18" s="28"/>
      <c r="C18" s="28"/>
      <c r="D18" s="29"/>
      <c r="E18" s="29"/>
      <c r="F18" s="30" t="s">
        <v>21</v>
      </c>
      <c r="G18" s="31">
        <f>SUM(G6:G17)</f>
        <v>42260182.670000002</v>
      </c>
      <c r="H18" s="31">
        <f>SUM(H6:H17)</f>
        <v>42246874.449999996</v>
      </c>
      <c r="I18" s="230">
        <f t="shared" si="0"/>
        <v>13308.220000006258</v>
      </c>
    </row>
    <row r="19" spans="1:9" ht="24" thickBot="1" x14ac:dyDescent="0.4">
      <c r="A19" s="32"/>
      <c r="B19" s="33"/>
      <c r="C19" s="33"/>
      <c r="D19" s="34"/>
      <c r="E19" s="34"/>
      <c r="F19" s="35"/>
      <c r="G19" s="36"/>
      <c r="H19" s="37"/>
      <c r="I19" s="230">
        <f t="shared" si="0"/>
        <v>0</v>
      </c>
    </row>
    <row r="20" spans="1:9" ht="23.25" x14ac:dyDescent="0.35">
      <c r="A20" s="38"/>
      <c r="B20" s="39"/>
      <c r="C20" s="39"/>
      <c r="D20" s="40"/>
      <c r="E20" s="41"/>
      <c r="F20" s="42" t="s">
        <v>22</v>
      </c>
      <c r="G20" s="43"/>
      <c r="H20" s="44"/>
      <c r="I20" s="230">
        <f t="shared" si="0"/>
        <v>0</v>
      </c>
    </row>
    <row r="21" spans="1:9" ht="23.25" x14ac:dyDescent="0.35">
      <c r="A21" s="19"/>
      <c r="B21" s="19"/>
      <c r="C21" s="19"/>
      <c r="D21" s="20">
        <v>9995</v>
      </c>
      <c r="E21" s="20">
        <v>2212</v>
      </c>
      <c r="F21" s="45" t="s">
        <v>23</v>
      </c>
      <c r="G21" s="22">
        <v>4882.1499999999996</v>
      </c>
      <c r="H21" s="22">
        <v>4882.1499999999996</v>
      </c>
      <c r="I21" s="230">
        <f t="shared" si="0"/>
        <v>0</v>
      </c>
    </row>
    <row r="22" spans="1:9" ht="23.25" x14ac:dyDescent="0.35">
      <c r="A22" s="19"/>
      <c r="B22" s="19"/>
      <c r="C22" s="19"/>
      <c r="D22" s="23">
        <v>9995</v>
      </c>
      <c r="E22" s="23">
        <v>2213</v>
      </c>
      <c r="F22" s="45" t="s">
        <v>24</v>
      </c>
      <c r="G22" s="22">
        <v>884906.3</v>
      </c>
      <c r="H22" s="22">
        <v>884906.3</v>
      </c>
      <c r="I22" s="230">
        <f t="shared" si="0"/>
        <v>0</v>
      </c>
    </row>
    <row r="23" spans="1:9" ht="23.25" x14ac:dyDescent="0.35">
      <c r="A23" s="19"/>
      <c r="B23" s="19"/>
      <c r="C23" s="19"/>
      <c r="D23" s="23">
        <v>9995</v>
      </c>
      <c r="E23" s="23">
        <v>2214</v>
      </c>
      <c r="F23" s="45" t="s">
        <v>25</v>
      </c>
      <c r="G23" s="22">
        <v>179227.4</v>
      </c>
      <c r="H23" s="22">
        <v>179227.4</v>
      </c>
      <c r="I23" s="230">
        <f t="shared" si="0"/>
        <v>0</v>
      </c>
    </row>
    <row r="24" spans="1:9" ht="23.25" x14ac:dyDescent="0.35">
      <c r="A24" s="19"/>
      <c r="B24" s="19"/>
      <c r="C24" s="19"/>
      <c r="D24" s="23">
        <v>9995</v>
      </c>
      <c r="E24" s="23">
        <v>2215</v>
      </c>
      <c r="F24" s="45" t="s">
        <v>151</v>
      </c>
      <c r="G24" s="22"/>
      <c r="H24" s="22"/>
      <c r="I24" s="230">
        <f t="shared" si="0"/>
        <v>0</v>
      </c>
    </row>
    <row r="25" spans="1:9" ht="23.25" x14ac:dyDescent="0.35">
      <c r="A25" s="19"/>
      <c r="B25" s="19"/>
      <c r="C25" s="19"/>
      <c r="D25" s="23">
        <v>9995</v>
      </c>
      <c r="E25" s="23">
        <v>2216</v>
      </c>
      <c r="F25" s="45" t="s">
        <v>26</v>
      </c>
      <c r="G25" s="22">
        <v>652334.18999999994</v>
      </c>
      <c r="H25" s="22">
        <v>652334.18999999994</v>
      </c>
      <c r="I25" s="230">
        <f t="shared" si="0"/>
        <v>0</v>
      </c>
    </row>
    <row r="26" spans="1:9" ht="23.25" x14ac:dyDescent="0.35">
      <c r="A26" s="19"/>
      <c r="B26" s="19"/>
      <c r="C26" s="19"/>
      <c r="D26" s="23">
        <v>9995</v>
      </c>
      <c r="E26" s="23">
        <v>2217</v>
      </c>
      <c r="F26" s="45" t="s">
        <v>27</v>
      </c>
      <c r="G26" s="22">
        <v>1578</v>
      </c>
      <c r="H26" s="22">
        <v>1578</v>
      </c>
      <c r="I26" s="230">
        <f t="shared" si="0"/>
        <v>0</v>
      </c>
    </row>
    <row r="27" spans="1:9" ht="23.25" x14ac:dyDescent="0.35">
      <c r="A27" s="19"/>
      <c r="B27" s="19"/>
      <c r="C27" s="19"/>
      <c r="D27" s="23">
        <v>9995</v>
      </c>
      <c r="E27" s="23">
        <v>2218</v>
      </c>
      <c r="F27" s="45" t="s">
        <v>142</v>
      </c>
      <c r="G27" s="22">
        <v>3000</v>
      </c>
      <c r="H27" s="22">
        <v>3000</v>
      </c>
      <c r="I27" s="230">
        <f t="shared" si="0"/>
        <v>0</v>
      </c>
    </row>
    <row r="28" spans="1:9" ht="23.25" x14ac:dyDescent="0.35">
      <c r="A28" s="19"/>
      <c r="B28" s="19"/>
      <c r="C28" s="19"/>
      <c r="D28" s="23">
        <v>9995</v>
      </c>
      <c r="E28" s="23">
        <v>2221</v>
      </c>
      <c r="F28" s="45" t="s">
        <v>28</v>
      </c>
      <c r="G28" s="22">
        <v>328856.56</v>
      </c>
      <c r="H28" s="22">
        <v>328856.56</v>
      </c>
      <c r="I28" s="230">
        <f t="shared" si="0"/>
        <v>0</v>
      </c>
    </row>
    <row r="29" spans="1:9" ht="23.25" x14ac:dyDescent="0.35">
      <c r="A29" s="19"/>
      <c r="B29" s="19"/>
      <c r="C29" s="19"/>
      <c r="D29" s="23">
        <v>9995</v>
      </c>
      <c r="E29" s="23">
        <v>2222</v>
      </c>
      <c r="F29" s="45" t="s">
        <v>29</v>
      </c>
      <c r="G29" s="22">
        <v>42723.39</v>
      </c>
      <c r="H29" s="22">
        <v>42723.39</v>
      </c>
      <c r="I29" s="230">
        <f t="shared" si="0"/>
        <v>0</v>
      </c>
    </row>
    <row r="30" spans="1:9" ht="23.25" x14ac:dyDescent="0.35">
      <c r="A30" s="19"/>
      <c r="B30" s="19"/>
      <c r="C30" s="19"/>
      <c r="D30" s="20">
        <v>9995</v>
      </c>
      <c r="E30" s="20">
        <v>2231</v>
      </c>
      <c r="F30" s="45" t="s">
        <v>30</v>
      </c>
      <c r="G30" s="22">
        <v>566950</v>
      </c>
      <c r="H30" s="22">
        <v>566950</v>
      </c>
      <c r="I30" s="230">
        <f t="shared" si="0"/>
        <v>0</v>
      </c>
    </row>
    <row r="31" spans="1:9" ht="23.25" x14ac:dyDescent="0.35">
      <c r="A31" s="19"/>
      <c r="B31" s="19"/>
      <c r="C31" s="19"/>
      <c r="D31" s="20">
        <v>9995</v>
      </c>
      <c r="E31" s="20">
        <v>2232</v>
      </c>
      <c r="F31" s="45" t="s">
        <v>31</v>
      </c>
      <c r="G31" s="22"/>
      <c r="H31" s="22"/>
      <c r="I31" s="230">
        <f t="shared" si="0"/>
        <v>0</v>
      </c>
    </row>
    <row r="32" spans="1:9" ht="23.25" x14ac:dyDescent="0.35">
      <c r="A32" s="19"/>
      <c r="B32" s="19"/>
      <c r="C32" s="19"/>
      <c r="D32" s="20">
        <v>9995</v>
      </c>
      <c r="E32" s="20">
        <v>2241</v>
      </c>
      <c r="F32" s="45" t="s">
        <v>32</v>
      </c>
      <c r="G32" s="22">
        <v>33030</v>
      </c>
      <c r="H32" s="22">
        <v>33030</v>
      </c>
      <c r="I32" s="230">
        <f t="shared" si="0"/>
        <v>0</v>
      </c>
    </row>
    <row r="33" spans="1:9" ht="23.25" x14ac:dyDescent="0.35">
      <c r="A33" s="19"/>
      <c r="B33" s="19"/>
      <c r="C33" s="19"/>
      <c r="D33" s="20">
        <v>9995</v>
      </c>
      <c r="E33" s="20">
        <v>2242</v>
      </c>
      <c r="F33" s="45" t="s">
        <v>33</v>
      </c>
      <c r="G33" s="22">
        <v>330</v>
      </c>
      <c r="H33" s="22">
        <v>330</v>
      </c>
      <c r="I33" s="230">
        <f t="shared" si="0"/>
        <v>0</v>
      </c>
    </row>
    <row r="34" spans="1:9" ht="23.25" x14ac:dyDescent="0.35">
      <c r="A34" s="19"/>
      <c r="B34" s="19"/>
      <c r="C34" s="19"/>
      <c r="D34" s="20">
        <v>9995</v>
      </c>
      <c r="E34" s="20">
        <v>2243</v>
      </c>
      <c r="F34" s="45" t="s">
        <v>34</v>
      </c>
      <c r="G34" s="22"/>
      <c r="H34" s="22"/>
      <c r="I34" s="230">
        <f t="shared" si="0"/>
        <v>0</v>
      </c>
    </row>
    <row r="35" spans="1:9" ht="23.25" x14ac:dyDescent="0.35">
      <c r="A35" s="19"/>
      <c r="B35" s="19"/>
      <c r="C35" s="19"/>
      <c r="D35" s="20">
        <v>9995</v>
      </c>
      <c r="E35" s="20">
        <v>2244</v>
      </c>
      <c r="F35" s="45" t="s">
        <v>35</v>
      </c>
      <c r="G35" s="22">
        <v>18430</v>
      </c>
      <c r="H35" s="22">
        <v>18430</v>
      </c>
      <c r="I35" s="230">
        <f t="shared" si="0"/>
        <v>0</v>
      </c>
    </row>
    <row r="36" spans="1:9" ht="23.25" x14ac:dyDescent="0.35">
      <c r="A36" s="19"/>
      <c r="B36" s="19"/>
      <c r="C36" s="19"/>
      <c r="D36" s="20">
        <v>9995</v>
      </c>
      <c r="E36" s="20">
        <v>2251</v>
      </c>
      <c r="F36" s="45" t="s">
        <v>36</v>
      </c>
      <c r="G36" s="22">
        <v>126237.38</v>
      </c>
      <c r="H36" s="22">
        <v>105721.87</v>
      </c>
      <c r="I36" s="230">
        <f t="shared" si="0"/>
        <v>20515.510000000009</v>
      </c>
    </row>
    <row r="37" spans="1:9" ht="23.25" x14ac:dyDescent="0.35">
      <c r="A37" s="19"/>
      <c r="B37" s="19"/>
      <c r="C37" s="19"/>
      <c r="D37" s="20">
        <v>9995</v>
      </c>
      <c r="E37" s="20">
        <v>2253</v>
      </c>
      <c r="F37" s="45" t="s">
        <v>37</v>
      </c>
      <c r="G37" s="22">
        <v>4000</v>
      </c>
      <c r="H37" s="22">
        <v>4000</v>
      </c>
      <c r="I37" s="230">
        <f t="shared" si="0"/>
        <v>0</v>
      </c>
    </row>
    <row r="38" spans="1:9" ht="23.25" x14ac:dyDescent="0.35">
      <c r="A38" s="19"/>
      <c r="B38" s="19"/>
      <c r="C38" s="19"/>
      <c r="D38" s="20">
        <v>9995</v>
      </c>
      <c r="E38" s="20">
        <v>2254</v>
      </c>
      <c r="F38" s="45" t="s">
        <v>38</v>
      </c>
      <c r="G38" s="22">
        <v>2600</v>
      </c>
      <c r="H38" s="22">
        <v>2600</v>
      </c>
      <c r="I38" s="230">
        <f t="shared" ref="I38:I55" si="1">+G38-H38</f>
        <v>0</v>
      </c>
    </row>
    <row r="39" spans="1:9" ht="23.25" x14ac:dyDescent="0.35">
      <c r="A39" s="19"/>
      <c r="B39" s="19"/>
      <c r="C39" s="19"/>
      <c r="D39" s="20">
        <v>9995</v>
      </c>
      <c r="E39" s="20">
        <v>2258</v>
      </c>
      <c r="F39" s="45" t="s">
        <v>39</v>
      </c>
      <c r="G39" s="22">
        <v>2124</v>
      </c>
      <c r="H39" s="22">
        <v>2124</v>
      </c>
      <c r="I39" s="230">
        <f t="shared" si="1"/>
        <v>0</v>
      </c>
    </row>
    <row r="40" spans="1:9" ht="23.25" x14ac:dyDescent="0.35">
      <c r="A40" s="19"/>
      <c r="B40" s="19"/>
      <c r="C40" s="19"/>
      <c r="D40" s="20">
        <v>9995</v>
      </c>
      <c r="E40" s="20">
        <v>2261</v>
      </c>
      <c r="F40" s="45" t="s">
        <v>40</v>
      </c>
      <c r="G40" s="22"/>
      <c r="H40" s="22"/>
      <c r="I40" s="230">
        <f t="shared" si="1"/>
        <v>0</v>
      </c>
    </row>
    <row r="41" spans="1:9" ht="23.25" x14ac:dyDescent="0.35">
      <c r="A41" s="19"/>
      <c r="B41" s="19"/>
      <c r="C41" s="19"/>
      <c r="D41" s="20">
        <v>9995</v>
      </c>
      <c r="E41" s="20">
        <v>2262</v>
      </c>
      <c r="F41" s="45" t="s">
        <v>41</v>
      </c>
      <c r="G41" s="22"/>
      <c r="H41" s="22"/>
      <c r="I41" s="230">
        <f t="shared" si="1"/>
        <v>0</v>
      </c>
    </row>
    <row r="42" spans="1:9" ht="23.25" x14ac:dyDescent="0.35">
      <c r="A42" s="19"/>
      <c r="B42" s="19"/>
      <c r="C42" s="19"/>
      <c r="D42" s="20">
        <v>9995</v>
      </c>
      <c r="E42" s="20">
        <v>2263</v>
      </c>
      <c r="F42" s="45" t="s">
        <v>42</v>
      </c>
      <c r="G42" s="22">
        <v>2500844.21</v>
      </c>
      <c r="H42" s="22">
        <v>2500844.21</v>
      </c>
      <c r="I42" s="230">
        <f t="shared" si="1"/>
        <v>0</v>
      </c>
    </row>
    <row r="43" spans="1:9" ht="23.25" x14ac:dyDescent="0.35">
      <c r="A43" s="19"/>
      <c r="B43" s="19"/>
      <c r="C43" s="19"/>
      <c r="D43" s="20">
        <v>9995</v>
      </c>
      <c r="E43" s="20">
        <v>2271</v>
      </c>
      <c r="F43" s="45" t="s">
        <v>43</v>
      </c>
      <c r="G43" s="22">
        <v>75304.88</v>
      </c>
      <c r="H43" s="22">
        <v>75304.88</v>
      </c>
      <c r="I43" s="230">
        <f t="shared" si="1"/>
        <v>0</v>
      </c>
    </row>
    <row r="44" spans="1:9" ht="23.25" x14ac:dyDescent="0.35">
      <c r="A44" s="19"/>
      <c r="B44" s="19"/>
      <c r="C44" s="19"/>
      <c r="D44" s="20">
        <v>9995</v>
      </c>
      <c r="E44" s="20">
        <v>2272</v>
      </c>
      <c r="F44" s="45" t="s">
        <v>44</v>
      </c>
      <c r="G44" s="22">
        <v>248699.55</v>
      </c>
      <c r="H44" s="22">
        <v>248699.55</v>
      </c>
      <c r="I44" s="230">
        <f t="shared" si="1"/>
        <v>0</v>
      </c>
    </row>
    <row r="45" spans="1:9" ht="23.25" x14ac:dyDescent="0.35">
      <c r="A45" s="19"/>
      <c r="B45" s="19"/>
      <c r="C45" s="19"/>
      <c r="D45" s="20">
        <v>9995</v>
      </c>
      <c r="E45" s="20">
        <v>2281</v>
      </c>
      <c r="F45" s="45" t="s">
        <v>45</v>
      </c>
      <c r="G45" s="22"/>
      <c r="H45" s="22"/>
      <c r="I45" s="230">
        <f t="shared" si="1"/>
        <v>0</v>
      </c>
    </row>
    <row r="46" spans="1:9" ht="23.25" x14ac:dyDescent="0.35">
      <c r="A46" s="19"/>
      <c r="B46" s="19"/>
      <c r="C46" s="19"/>
      <c r="D46" s="20">
        <v>9995</v>
      </c>
      <c r="E46" s="20">
        <v>2282</v>
      </c>
      <c r="F46" s="45" t="s">
        <v>46</v>
      </c>
      <c r="G46" s="22">
        <v>150</v>
      </c>
      <c r="H46" s="22">
        <v>150</v>
      </c>
      <c r="I46" s="230">
        <f t="shared" si="1"/>
        <v>0</v>
      </c>
    </row>
    <row r="47" spans="1:9" ht="23.25" x14ac:dyDescent="0.35">
      <c r="A47" s="19"/>
      <c r="B47" s="19"/>
      <c r="C47" s="19"/>
      <c r="D47" s="20">
        <v>9995</v>
      </c>
      <c r="E47" s="20">
        <v>2284</v>
      </c>
      <c r="F47" s="45" t="s">
        <v>47</v>
      </c>
      <c r="G47" s="22"/>
      <c r="H47" s="22"/>
      <c r="I47" s="230">
        <f t="shared" si="1"/>
        <v>0</v>
      </c>
    </row>
    <row r="48" spans="1:9" ht="23.25" x14ac:dyDescent="0.35">
      <c r="A48" s="19"/>
      <c r="B48" s="19"/>
      <c r="C48" s="19"/>
      <c r="D48" s="20">
        <v>9995</v>
      </c>
      <c r="E48" s="20">
        <v>2286</v>
      </c>
      <c r="F48" s="45" t="s">
        <v>48</v>
      </c>
      <c r="G48" s="22">
        <v>1686895.27</v>
      </c>
      <c r="H48" s="22">
        <v>1348685.74</v>
      </c>
      <c r="I48" s="230">
        <f t="shared" si="1"/>
        <v>338209.53</v>
      </c>
    </row>
    <row r="49" spans="1:9" ht="23.25" x14ac:dyDescent="0.35">
      <c r="A49" s="19"/>
      <c r="B49" s="19"/>
      <c r="C49" s="19"/>
      <c r="D49" s="20">
        <v>9995</v>
      </c>
      <c r="E49" s="23">
        <v>2287</v>
      </c>
      <c r="F49" s="45" t="s">
        <v>49</v>
      </c>
      <c r="G49" s="22">
        <v>495480.78</v>
      </c>
      <c r="H49" s="22">
        <v>495480.78</v>
      </c>
      <c r="I49" s="230">
        <f t="shared" si="1"/>
        <v>0</v>
      </c>
    </row>
    <row r="50" spans="1:9" ht="24" thickBot="1" x14ac:dyDescent="0.4">
      <c r="A50" s="19"/>
      <c r="B50" s="19"/>
      <c r="C50" s="19"/>
      <c r="D50" s="20">
        <v>9995</v>
      </c>
      <c r="E50" s="20">
        <v>2288</v>
      </c>
      <c r="F50" s="45" t="s">
        <v>50</v>
      </c>
      <c r="G50" s="22"/>
      <c r="H50" s="22"/>
      <c r="I50" s="230">
        <f t="shared" si="1"/>
        <v>0</v>
      </c>
    </row>
    <row r="51" spans="1:9" ht="24" thickBot="1" x14ac:dyDescent="0.4">
      <c r="A51" s="46"/>
      <c r="B51" s="28"/>
      <c r="C51" s="28"/>
      <c r="D51" s="47"/>
      <c r="E51" s="29"/>
      <c r="F51" s="30" t="s">
        <v>51</v>
      </c>
      <c r="G51" s="48">
        <f>SUM(G21:G50)</f>
        <v>7858584.0599999996</v>
      </c>
      <c r="H51" s="49">
        <f>SUM(H21:H50)</f>
        <v>7499859.0200000005</v>
      </c>
      <c r="I51" s="230">
        <f t="shared" si="1"/>
        <v>358725.03999999911</v>
      </c>
    </row>
    <row r="52" spans="1:9" ht="23.25" x14ac:dyDescent="0.35">
      <c r="A52" s="50"/>
      <c r="B52" s="51"/>
      <c r="C52" s="51"/>
      <c r="D52" s="52"/>
      <c r="E52" s="52"/>
      <c r="F52" s="53" t="s">
        <v>52</v>
      </c>
      <c r="G52" s="54"/>
      <c r="H52" s="55"/>
      <c r="I52" s="230">
        <f t="shared" si="1"/>
        <v>0</v>
      </c>
    </row>
    <row r="53" spans="1:9" ht="23.25" x14ac:dyDescent="0.35">
      <c r="A53" s="19"/>
      <c r="B53" s="19"/>
      <c r="C53" s="19"/>
      <c r="D53" s="20">
        <v>9995</v>
      </c>
      <c r="E53" s="20">
        <v>2311</v>
      </c>
      <c r="F53" s="21" t="s">
        <v>53</v>
      </c>
      <c r="G53" s="22">
        <v>307162.26</v>
      </c>
      <c r="H53" s="22">
        <v>307162.26</v>
      </c>
      <c r="I53" s="230">
        <f t="shared" si="1"/>
        <v>0</v>
      </c>
    </row>
    <row r="54" spans="1:9" ht="23.25" x14ac:dyDescent="0.35">
      <c r="A54" s="19"/>
      <c r="B54" s="19"/>
      <c r="C54" s="19"/>
      <c r="D54" s="20">
        <v>9995</v>
      </c>
      <c r="E54" s="20">
        <v>2313</v>
      </c>
      <c r="F54" s="21" t="s">
        <v>130</v>
      </c>
      <c r="G54" s="22">
        <v>48000</v>
      </c>
      <c r="H54" s="22">
        <v>48000</v>
      </c>
      <c r="I54" s="230">
        <f t="shared" si="1"/>
        <v>0</v>
      </c>
    </row>
    <row r="55" spans="1:9" ht="23.25" x14ac:dyDescent="0.35">
      <c r="A55" s="19"/>
      <c r="B55" s="19"/>
      <c r="C55" s="19"/>
      <c r="D55" s="20">
        <v>9995</v>
      </c>
      <c r="E55" s="20">
        <v>2323</v>
      </c>
      <c r="F55" s="21" t="s">
        <v>54</v>
      </c>
      <c r="G55" s="22"/>
      <c r="H55" s="22"/>
      <c r="I55" s="230">
        <f t="shared" si="1"/>
        <v>0</v>
      </c>
    </row>
    <row r="56" spans="1:9" ht="23.25" x14ac:dyDescent="0.35">
      <c r="A56" s="19"/>
      <c r="B56" s="19"/>
      <c r="C56" s="19"/>
      <c r="D56" s="20">
        <v>9995</v>
      </c>
      <c r="E56" s="20">
        <v>2324</v>
      </c>
      <c r="F56" s="21" t="s">
        <v>139</v>
      </c>
      <c r="G56" s="22">
        <v>53078.76</v>
      </c>
      <c r="H56" s="22">
        <v>53078.76</v>
      </c>
      <c r="I56" s="230"/>
    </row>
    <row r="57" spans="1:9" ht="23.25" x14ac:dyDescent="0.35">
      <c r="A57" s="19"/>
      <c r="B57" s="19"/>
      <c r="C57" s="19"/>
      <c r="D57" s="20">
        <v>9995</v>
      </c>
      <c r="E57" s="20">
        <v>2331</v>
      </c>
      <c r="F57" s="21" t="s">
        <v>55</v>
      </c>
      <c r="G57" s="22"/>
      <c r="H57" s="22"/>
      <c r="I57" s="230">
        <f>+G57-H57</f>
        <v>0</v>
      </c>
    </row>
    <row r="58" spans="1:9" ht="23.25" x14ac:dyDescent="0.35">
      <c r="A58" s="19"/>
      <c r="B58" s="19"/>
      <c r="C58" s="19"/>
      <c r="D58" s="20">
        <v>9995</v>
      </c>
      <c r="E58" s="20">
        <v>2332</v>
      </c>
      <c r="F58" s="21" t="s">
        <v>173</v>
      </c>
      <c r="G58" s="22">
        <v>1500</v>
      </c>
      <c r="H58" s="22">
        <v>1500</v>
      </c>
      <c r="I58" s="230"/>
    </row>
    <row r="59" spans="1:9" ht="23.25" x14ac:dyDescent="0.35">
      <c r="A59" s="19"/>
      <c r="B59" s="19"/>
      <c r="C59" s="19"/>
      <c r="D59" s="20">
        <v>9995</v>
      </c>
      <c r="E59" s="20">
        <v>2333</v>
      </c>
      <c r="F59" s="21" t="s">
        <v>165</v>
      </c>
      <c r="G59" s="22"/>
      <c r="H59" s="22"/>
      <c r="I59" s="230">
        <f>+G59-H59</f>
        <v>0</v>
      </c>
    </row>
    <row r="60" spans="1:9" ht="23.25" x14ac:dyDescent="0.35">
      <c r="A60" s="19"/>
      <c r="B60" s="19"/>
      <c r="C60" s="19"/>
      <c r="D60" s="20">
        <v>9995</v>
      </c>
      <c r="E60" s="20">
        <v>2334</v>
      </c>
      <c r="F60" s="21" t="s">
        <v>56</v>
      </c>
      <c r="G60" s="22">
        <v>142058.84</v>
      </c>
      <c r="H60" s="22">
        <v>142058.84</v>
      </c>
      <c r="I60" s="230">
        <f>+G60-H60</f>
        <v>0</v>
      </c>
    </row>
    <row r="61" spans="1:9" ht="23.25" x14ac:dyDescent="0.35">
      <c r="A61" s="19"/>
      <c r="B61" s="19"/>
      <c r="C61" s="19"/>
      <c r="D61" s="20">
        <v>9995</v>
      </c>
      <c r="E61" s="20">
        <v>2341</v>
      </c>
      <c r="F61" s="21" t="s">
        <v>57</v>
      </c>
      <c r="G61" s="22">
        <v>34123.879999999997</v>
      </c>
      <c r="H61" s="22">
        <v>34123.879999999997</v>
      </c>
      <c r="I61" s="230">
        <f>+G61-H61</f>
        <v>0</v>
      </c>
    </row>
    <row r="62" spans="1:9" ht="23.25" x14ac:dyDescent="0.35">
      <c r="A62" s="19"/>
      <c r="B62" s="19"/>
      <c r="C62" s="19"/>
      <c r="D62" s="20">
        <v>9995</v>
      </c>
      <c r="E62" s="20">
        <v>2351</v>
      </c>
      <c r="F62" s="21" t="s">
        <v>176</v>
      </c>
      <c r="G62" s="22"/>
      <c r="H62" s="22"/>
      <c r="I62" s="230"/>
    </row>
    <row r="63" spans="1:9" ht="23.25" x14ac:dyDescent="0.35">
      <c r="A63" s="19"/>
      <c r="B63" s="19"/>
      <c r="C63" s="19"/>
      <c r="D63" s="20">
        <v>9995</v>
      </c>
      <c r="E63" s="20">
        <v>2353</v>
      </c>
      <c r="F63" s="21" t="s">
        <v>58</v>
      </c>
      <c r="G63" s="22">
        <v>20603.27</v>
      </c>
      <c r="H63" s="22">
        <v>20603.27</v>
      </c>
      <c r="I63" s="230">
        <f>+G63-H63</f>
        <v>0</v>
      </c>
    </row>
    <row r="64" spans="1:9" ht="23.25" x14ac:dyDescent="0.35">
      <c r="A64" s="19"/>
      <c r="B64" s="19"/>
      <c r="C64" s="19"/>
      <c r="D64" s="20">
        <v>9995</v>
      </c>
      <c r="E64" s="20">
        <v>2355</v>
      </c>
      <c r="F64" s="21" t="s">
        <v>152</v>
      </c>
      <c r="G64" s="22"/>
      <c r="H64" s="22"/>
      <c r="I64" s="230"/>
    </row>
    <row r="65" spans="1:9" ht="23.25" x14ac:dyDescent="0.35">
      <c r="A65" s="19"/>
      <c r="B65" s="19"/>
      <c r="C65" s="19"/>
      <c r="D65" s="20">
        <v>9995</v>
      </c>
      <c r="E65" s="20">
        <v>2361</v>
      </c>
      <c r="F65" s="21" t="s">
        <v>199</v>
      </c>
      <c r="G65" s="22">
        <v>170</v>
      </c>
      <c r="H65" s="22">
        <v>170</v>
      </c>
      <c r="I65" s="230"/>
    </row>
    <row r="66" spans="1:9" ht="23.25" x14ac:dyDescent="0.35">
      <c r="A66" s="19"/>
      <c r="B66" s="19"/>
      <c r="C66" s="19"/>
      <c r="D66" s="20">
        <v>9995</v>
      </c>
      <c r="E66" s="20">
        <v>2363</v>
      </c>
      <c r="F66" s="21" t="s">
        <v>166</v>
      </c>
      <c r="G66" s="22">
        <v>7140.01</v>
      </c>
      <c r="H66" s="22">
        <v>7140.01</v>
      </c>
      <c r="I66" s="230"/>
    </row>
    <row r="67" spans="1:9" ht="23.25" x14ac:dyDescent="0.35">
      <c r="A67" s="19"/>
      <c r="B67" s="19"/>
      <c r="C67" s="19"/>
      <c r="D67" s="20">
        <v>9995</v>
      </c>
      <c r="E67" s="20">
        <v>2371</v>
      </c>
      <c r="F67" s="21" t="s">
        <v>59</v>
      </c>
      <c r="G67" s="22">
        <v>740322.55</v>
      </c>
      <c r="H67" s="22">
        <v>740322.55</v>
      </c>
      <c r="I67" s="230">
        <f t="shared" ref="I67:I80" si="2">+G67-H67</f>
        <v>0</v>
      </c>
    </row>
    <row r="68" spans="1:9" ht="23.25" x14ac:dyDescent="0.35">
      <c r="A68" s="19"/>
      <c r="B68" s="19"/>
      <c r="C68" s="19"/>
      <c r="D68" s="20">
        <v>9995</v>
      </c>
      <c r="E68" s="20">
        <v>2372</v>
      </c>
      <c r="F68" s="21" t="s">
        <v>157</v>
      </c>
      <c r="G68" s="22"/>
      <c r="H68" s="22"/>
      <c r="I68" s="230">
        <f t="shared" si="2"/>
        <v>0</v>
      </c>
    </row>
    <row r="69" spans="1:9" ht="23.25" x14ac:dyDescent="0.35">
      <c r="A69" s="19"/>
      <c r="B69" s="19"/>
      <c r="C69" s="19"/>
      <c r="D69" s="20">
        <v>9995</v>
      </c>
      <c r="E69" s="20">
        <v>2391</v>
      </c>
      <c r="F69" s="21" t="s">
        <v>60</v>
      </c>
      <c r="G69" s="22">
        <v>3005.34</v>
      </c>
      <c r="H69" s="22">
        <v>3005.34</v>
      </c>
      <c r="I69" s="230">
        <f t="shared" si="2"/>
        <v>0</v>
      </c>
    </row>
    <row r="70" spans="1:9" ht="23.25" x14ac:dyDescent="0.35">
      <c r="A70" s="19"/>
      <c r="B70" s="19"/>
      <c r="C70" s="19"/>
      <c r="D70" s="20">
        <v>9995</v>
      </c>
      <c r="E70" s="23">
        <v>2392</v>
      </c>
      <c r="F70" s="21" t="s">
        <v>61</v>
      </c>
      <c r="G70" s="22">
        <v>136655.07999999999</v>
      </c>
      <c r="H70" s="22">
        <v>136655.07999999999</v>
      </c>
      <c r="I70" s="230">
        <f t="shared" si="2"/>
        <v>0</v>
      </c>
    </row>
    <row r="71" spans="1:9" ht="23.25" x14ac:dyDescent="0.35">
      <c r="A71" s="19"/>
      <c r="B71" s="19"/>
      <c r="C71" s="19"/>
      <c r="D71" s="20">
        <v>9995</v>
      </c>
      <c r="E71" s="20">
        <v>2394</v>
      </c>
      <c r="F71" s="21" t="s">
        <v>62</v>
      </c>
      <c r="G71" s="22"/>
      <c r="H71" s="22"/>
      <c r="I71" s="230">
        <f t="shared" si="2"/>
        <v>0</v>
      </c>
    </row>
    <row r="72" spans="1:9" ht="23.25" x14ac:dyDescent="0.35">
      <c r="A72" s="19"/>
      <c r="B72" s="19"/>
      <c r="C72" s="19"/>
      <c r="D72" s="20">
        <v>9995</v>
      </c>
      <c r="E72" s="20">
        <v>2395</v>
      </c>
      <c r="F72" s="21" t="s">
        <v>63</v>
      </c>
      <c r="G72" s="22">
        <v>2267.79</v>
      </c>
      <c r="H72" s="22">
        <v>2267.79</v>
      </c>
      <c r="I72" s="230">
        <f t="shared" si="2"/>
        <v>0</v>
      </c>
    </row>
    <row r="73" spans="1:9" ht="23.25" x14ac:dyDescent="0.35">
      <c r="A73" s="19"/>
      <c r="B73" s="19"/>
      <c r="C73" s="19"/>
      <c r="D73" s="20">
        <v>9995</v>
      </c>
      <c r="E73" s="20">
        <v>2396</v>
      </c>
      <c r="F73" s="21" t="s">
        <v>64</v>
      </c>
      <c r="G73" s="22">
        <v>16181.72</v>
      </c>
      <c r="H73" s="22">
        <v>16181.72</v>
      </c>
      <c r="I73" s="230">
        <f t="shared" si="2"/>
        <v>0</v>
      </c>
    </row>
    <row r="74" spans="1:9" ht="24" thickBot="1" x14ac:dyDescent="0.4">
      <c r="A74" s="56"/>
      <c r="B74" s="56"/>
      <c r="C74" s="56"/>
      <c r="D74" s="24">
        <v>9995</v>
      </c>
      <c r="E74" s="24">
        <v>2399</v>
      </c>
      <c r="F74" s="25" t="s">
        <v>65</v>
      </c>
      <c r="G74" s="26">
        <v>5282.23</v>
      </c>
      <c r="H74" s="26">
        <v>5282.23</v>
      </c>
      <c r="I74" s="230">
        <f t="shared" si="2"/>
        <v>0</v>
      </c>
    </row>
    <row r="75" spans="1:9" ht="24" thickBot="1" x14ac:dyDescent="0.4">
      <c r="A75" s="57"/>
      <c r="B75" s="58"/>
      <c r="C75" s="58"/>
      <c r="D75" s="59"/>
      <c r="E75" s="60"/>
      <c r="F75" s="61" t="s">
        <v>66</v>
      </c>
      <c r="G75" s="62">
        <f>SUM(G53:G74)</f>
        <v>1517551.7300000002</v>
      </c>
      <c r="H75" s="63">
        <f>SUM(H53:H74)</f>
        <v>1517551.7300000002</v>
      </c>
      <c r="I75" s="230">
        <f t="shared" si="2"/>
        <v>0</v>
      </c>
    </row>
    <row r="76" spans="1:9" ht="23.25" x14ac:dyDescent="0.35">
      <c r="A76" s="50"/>
      <c r="B76" s="51"/>
      <c r="C76" s="51"/>
      <c r="D76" s="64"/>
      <c r="E76" s="64"/>
      <c r="F76" s="42" t="s">
        <v>67</v>
      </c>
      <c r="G76" s="65"/>
      <c r="H76" s="55"/>
      <c r="I76" s="230">
        <f t="shared" si="2"/>
        <v>0</v>
      </c>
    </row>
    <row r="77" spans="1:9" ht="23.25" x14ac:dyDescent="0.35">
      <c r="A77" s="19"/>
      <c r="B77" s="19"/>
      <c r="C77" s="19"/>
      <c r="D77" s="20">
        <v>9995</v>
      </c>
      <c r="E77" s="20">
        <v>2611</v>
      </c>
      <c r="F77" s="21" t="s">
        <v>68</v>
      </c>
      <c r="G77" s="22"/>
      <c r="H77" s="22"/>
      <c r="I77" s="230">
        <f t="shared" si="2"/>
        <v>0</v>
      </c>
    </row>
    <row r="78" spans="1:9" ht="23.25" x14ac:dyDescent="0.35">
      <c r="A78" s="19"/>
      <c r="B78" s="19"/>
      <c r="C78" s="19"/>
      <c r="D78" s="20">
        <v>9995</v>
      </c>
      <c r="E78" s="20">
        <v>2613</v>
      </c>
      <c r="F78" s="21" t="s">
        <v>69</v>
      </c>
      <c r="G78" s="22">
        <v>105175.56</v>
      </c>
      <c r="H78" s="22">
        <v>105175.56</v>
      </c>
      <c r="I78" s="230">
        <f t="shared" si="2"/>
        <v>0</v>
      </c>
    </row>
    <row r="79" spans="1:9" ht="23.25" x14ac:dyDescent="0.35">
      <c r="A79" s="19"/>
      <c r="B79" s="19"/>
      <c r="C79" s="19"/>
      <c r="D79" s="20">
        <v>9995</v>
      </c>
      <c r="E79" s="20">
        <v>2614</v>
      </c>
      <c r="F79" s="21" t="s">
        <v>146</v>
      </c>
      <c r="G79" s="22"/>
      <c r="H79" s="22"/>
      <c r="I79" s="230">
        <f t="shared" si="2"/>
        <v>0</v>
      </c>
    </row>
    <row r="80" spans="1:9" ht="23.25" x14ac:dyDescent="0.35">
      <c r="A80" s="19"/>
      <c r="B80" s="19"/>
      <c r="C80" s="19"/>
      <c r="D80" s="20">
        <v>9995</v>
      </c>
      <c r="E80" s="20">
        <v>2619</v>
      </c>
      <c r="F80" s="21" t="s">
        <v>147</v>
      </c>
      <c r="G80" s="22"/>
      <c r="H80" s="22"/>
      <c r="I80" s="230">
        <f t="shared" si="2"/>
        <v>0</v>
      </c>
    </row>
    <row r="81" spans="1:9" ht="23.25" x14ac:dyDescent="0.35">
      <c r="A81" s="19"/>
      <c r="B81" s="19"/>
      <c r="C81" s="19"/>
      <c r="D81" s="20">
        <v>9995</v>
      </c>
      <c r="E81" s="20">
        <v>2621</v>
      </c>
      <c r="F81" s="21" t="s">
        <v>175</v>
      </c>
      <c r="G81" s="22"/>
      <c r="H81" s="22"/>
      <c r="I81" s="230"/>
    </row>
    <row r="82" spans="1:9" ht="23.25" x14ac:dyDescent="0.35">
      <c r="A82" s="19"/>
      <c r="B82" s="19"/>
      <c r="C82" s="19"/>
      <c r="D82" s="20">
        <v>9995</v>
      </c>
      <c r="E82" s="20">
        <v>2623</v>
      </c>
      <c r="F82" s="21" t="s">
        <v>140</v>
      </c>
      <c r="G82" s="22">
        <v>40542.15</v>
      </c>
      <c r="H82" s="22">
        <v>40542.15</v>
      </c>
      <c r="I82" s="230">
        <f t="shared" ref="I82:I99" si="3">+G82-H82</f>
        <v>0</v>
      </c>
    </row>
    <row r="83" spans="1:9" ht="23.25" x14ac:dyDescent="0.35">
      <c r="A83" s="19"/>
      <c r="B83" s="19"/>
      <c r="C83" s="19"/>
      <c r="D83" s="20">
        <v>9995</v>
      </c>
      <c r="E83" s="20">
        <v>2641</v>
      </c>
      <c r="F83" s="21" t="s">
        <v>70</v>
      </c>
      <c r="G83" s="22"/>
      <c r="H83" s="22"/>
      <c r="I83" s="230">
        <f t="shared" si="3"/>
        <v>0</v>
      </c>
    </row>
    <row r="84" spans="1:9" ht="23.25" x14ac:dyDescent="0.35">
      <c r="A84" s="19"/>
      <c r="B84" s="19"/>
      <c r="C84" s="19"/>
      <c r="D84" s="20">
        <v>9995</v>
      </c>
      <c r="E84" s="20">
        <v>2652</v>
      </c>
      <c r="F84" s="21" t="s">
        <v>163</v>
      </c>
      <c r="G84" s="22"/>
      <c r="H84" s="22"/>
      <c r="I84" s="230">
        <f t="shared" si="3"/>
        <v>0</v>
      </c>
    </row>
    <row r="85" spans="1:9" ht="23.25" x14ac:dyDescent="0.35">
      <c r="A85" s="19"/>
      <c r="B85" s="19"/>
      <c r="C85" s="19"/>
      <c r="D85" s="20">
        <v>9995</v>
      </c>
      <c r="E85" s="20">
        <v>2653</v>
      </c>
      <c r="F85" s="21" t="s">
        <v>148</v>
      </c>
      <c r="G85" s="22"/>
      <c r="H85" s="22"/>
      <c r="I85" s="230">
        <f t="shared" si="3"/>
        <v>0</v>
      </c>
    </row>
    <row r="86" spans="1:9" ht="23.25" x14ac:dyDescent="0.35">
      <c r="A86" s="19"/>
      <c r="B86" s="19"/>
      <c r="C86" s="19"/>
      <c r="D86" s="20">
        <v>9995</v>
      </c>
      <c r="E86" s="20">
        <v>2654</v>
      </c>
      <c r="F86" s="247" t="s">
        <v>149</v>
      </c>
      <c r="G86" s="22"/>
      <c r="H86" s="22"/>
      <c r="I86" s="230">
        <f t="shared" si="3"/>
        <v>0</v>
      </c>
    </row>
    <row r="87" spans="1:9" ht="23.25" x14ac:dyDescent="0.35">
      <c r="A87" s="19"/>
      <c r="B87" s="19"/>
      <c r="C87" s="19"/>
      <c r="D87" s="20">
        <v>9995</v>
      </c>
      <c r="E87" s="20">
        <v>2655</v>
      </c>
      <c r="F87" s="21" t="s">
        <v>71</v>
      </c>
      <c r="G87" s="22"/>
      <c r="H87" s="22"/>
      <c r="I87" s="230">
        <f t="shared" si="3"/>
        <v>0</v>
      </c>
    </row>
    <row r="88" spans="1:9" ht="23.25" x14ac:dyDescent="0.35">
      <c r="A88" s="19"/>
      <c r="B88" s="19"/>
      <c r="C88" s="19"/>
      <c r="D88" s="20">
        <v>9995</v>
      </c>
      <c r="E88" s="20">
        <v>2656</v>
      </c>
      <c r="F88" s="21" t="s">
        <v>174</v>
      </c>
      <c r="G88" s="22"/>
      <c r="H88" s="22"/>
      <c r="I88" s="230">
        <f t="shared" si="3"/>
        <v>0</v>
      </c>
    </row>
    <row r="89" spans="1:9" ht="23.25" x14ac:dyDescent="0.35">
      <c r="A89" s="19"/>
      <c r="B89" s="19"/>
      <c r="C89" s="19"/>
      <c r="D89" s="20">
        <v>9995</v>
      </c>
      <c r="E89" s="20">
        <v>2657</v>
      </c>
      <c r="F89" s="21" t="s">
        <v>72</v>
      </c>
      <c r="G89" s="22"/>
      <c r="H89" s="22"/>
      <c r="I89" s="230">
        <f t="shared" si="3"/>
        <v>0</v>
      </c>
    </row>
    <row r="90" spans="1:9" ht="23.25" x14ac:dyDescent="0.35">
      <c r="A90" s="19"/>
      <c r="B90" s="19"/>
      <c r="C90" s="19"/>
      <c r="D90" s="20">
        <v>9995</v>
      </c>
      <c r="E90" s="20">
        <v>2658</v>
      </c>
      <c r="F90" s="21" t="s">
        <v>73</v>
      </c>
      <c r="G90" s="22"/>
      <c r="H90" s="22"/>
      <c r="I90" s="230">
        <f t="shared" si="3"/>
        <v>0</v>
      </c>
    </row>
    <row r="91" spans="1:9" ht="23.25" x14ac:dyDescent="0.35">
      <c r="A91" s="19"/>
      <c r="B91" s="19"/>
      <c r="C91" s="19"/>
      <c r="D91" s="20">
        <v>9995</v>
      </c>
      <c r="E91" s="20">
        <v>2662</v>
      </c>
      <c r="F91" s="25" t="s">
        <v>150</v>
      </c>
      <c r="G91" s="22">
        <v>418148.63</v>
      </c>
      <c r="H91" s="22">
        <v>418148.63</v>
      </c>
      <c r="I91" s="230">
        <f t="shared" si="3"/>
        <v>0</v>
      </c>
    </row>
    <row r="92" spans="1:9" ht="23.25" x14ac:dyDescent="0.35">
      <c r="A92" s="19"/>
      <c r="B92" s="19"/>
      <c r="C92" s="19"/>
      <c r="D92" s="20">
        <v>9995</v>
      </c>
      <c r="E92" s="23">
        <v>2683</v>
      </c>
      <c r="F92" s="25" t="s">
        <v>74</v>
      </c>
      <c r="G92" s="22"/>
      <c r="H92" s="22"/>
      <c r="I92" s="230">
        <f t="shared" si="3"/>
        <v>0</v>
      </c>
    </row>
    <row r="93" spans="1:9" ht="23.25" x14ac:dyDescent="0.35">
      <c r="A93" s="56"/>
      <c r="B93" s="56"/>
      <c r="C93" s="56"/>
      <c r="D93" s="24">
        <v>9995</v>
      </c>
      <c r="E93" s="233">
        <v>2688</v>
      </c>
      <c r="F93" s="25" t="s">
        <v>134</v>
      </c>
      <c r="G93" s="22"/>
      <c r="H93" s="22"/>
      <c r="I93" s="230">
        <f t="shared" si="3"/>
        <v>0</v>
      </c>
    </row>
    <row r="94" spans="1:9" ht="24" thickBot="1" x14ac:dyDescent="0.4">
      <c r="A94" s="56"/>
      <c r="B94" s="56"/>
      <c r="C94" s="56"/>
      <c r="D94" s="24">
        <v>9995</v>
      </c>
      <c r="E94" s="24">
        <v>2712</v>
      </c>
      <c r="F94" s="21" t="s">
        <v>75</v>
      </c>
      <c r="G94" s="22"/>
      <c r="H94" s="22"/>
      <c r="I94" s="230">
        <f t="shared" si="3"/>
        <v>0</v>
      </c>
    </row>
    <row r="95" spans="1:9" ht="24" thickBot="1" x14ac:dyDescent="0.4">
      <c r="A95" s="57"/>
      <c r="B95" s="58"/>
      <c r="C95" s="58"/>
      <c r="D95" s="66"/>
      <c r="E95" s="67"/>
      <c r="F95" s="61" t="s">
        <v>76</v>
      </c>
      <c r="G95" s="62">
        <f>SUM(G77:G94)</f>
        <v>563866.34</v>
      </c>
      <c r="H95" s="68">
        <f>SUM(H77:H94)</f>
        <v>563866.34</v>
      </c>
      <c r="I95" s="230">
        <f t="shared" si="3"/>
        <v>0</v>
      </c>
    </row>
    <row r="96" spans="1:9" ht="24" thickBot="1" x14ac:dyDescent="0.4">
      <c r="A96" s="32"/>
      <c r="B96" s="69"/>
      <c r="C96" s="69"/>
      <c r="D96" s="70"/>
      <c r="E96" s="70"/>
      <c r="F96" s="35"/>
      <c r="G96" s="36"/>
      <c r="H96" s="37"/>
      <c r="I96" s="230">
        <f t="shared" si="3"/>
        <v>0</v>
      </c>
    </row>
    <row r="97" spans="1:9" ht="24" thickBot="1" x14ac:dyDescent="0.4">
      <c r="A97" s="38"/>
      <c r="B97" s="39"/>
      <c r="C97" s="39"/>
      <c r="D97" s="71"/>
      <c r="E97" s="72"/>
      <c r="F97" s="30" t="s">
        <v>77</v>
      </c>
      <c r="G97" s="73">
        <f>+G95+G75+G51+G18</f>
        <v>52200184.799999997</v>
      </c>
      <c r="H97" s="74">
        <f>+H95+H75+H51+H18</f>
        <v>51828151.539999992</v>
      </c>
      <c r="I97" s="230">
        <f t="shared" si="3"/>
        <v>372033.26000000536</v>
      </c>
    </row>
    <row r="98" spans="1:9" ht="24" thickBot="1" x14ac:dyDescent="0.4">
      <c r="A98" s="32"/>
      <c r="B98" s="69"/>
      <c r="C98" s="69"/>
      <c r="D98" s="70"/>
      <c r="E98" s="70"/>
      <c r="F98" s="75"/>
      <c r="G98" s="76"/>
      <c r="H98" s="77"/>
      <c r="I98" s="230">
        <f t="shared" si="3"/>
        <v>0</v>
      </c>
    </row>
    <row r="99" spans="1:9" ht="24" thickBot="1" x14ac:dyDescent="0.4">
      <c r="A99" s="78" t="s">
        <v>2</v>
      </c>
      <c r="B99" s="79" t="s">
        <v>3</v>
      </c>
      <c r="C99" s="80" t="s">
        <v>4</v>
      </c>
      <c r="D99" s="79" t="s">
        <v>5</v>
      </c>
      <c r="E99" s="79" t="s">
        <v>6</v>
      </c>
      <c r="F99" s="81"/>
      <c r="G99" s="82"/>
      <c r="H99" s="83"/>
      <c r="I99" s="230">
        <f t="shared" si="3"/>
        <v>0</v>
      </c>
    </row>
    <row r="100" spans="1:9" ht="24" thickBot="1" x14ac:dyDescent="0.4">
      <c r="A100" s="84">
        <v>11</v>
      </c>
      <c r="B100" s="85"/>
      <c r="C100" s="86">
        <v>2</v>
      </c>
      <c r="D100" s="85"/>
      <c r="E100" s="14"/>
      <c r="F100" s="87" t="s">
        <v>9</v>
      </c>
      <c r="G100" s="88" t="s">
        <v>7</v>
      </c>
      <c r="H100" s="89" t="s">
        <v>8</v>
      </c>
      <c r="I100" s="230"/>
    </row>
    <row r="101" spans="1:9" ht="23.25" x14ac:dyDescent="0.35">
      <c r="A101" s="90"/>
      <c r="B101" s="91"/>
      <c r="C101" s="91"/>
      <c r="D101" s="92">
        <v>100</v>
      </c>
      <c r="E101" s="93">
        <v>2111</v>
      </c>
      <c r="F101" s="94" t="s">
        <v>10</v>
      </c>
      <c r="G101" s="95">
        <v>5251624.71</v>
      </c>
      <c r="H101" s="95">
        <v>5251624.71</v>
      </c>
      <c r="I101" s="230">
        <f>+G101-H101</f>
        <v>0</v>
      </c>
    </row>
    <row r="102" spans="1:9" ht="23.25" x14ac:dyDescent="0.35">
      <c r="A102" s="239"/>
      <c r="B102" s="91"/>
      <c r="C102" s="91"/>
      <c r="D102" s="92">
        <v>100</v>
      </c>
      <c r="E102" s="93">
        <v>2151</v>
      </c>
      <c r="F102" s="21" t="s">
        <v>18</v>
      </c>
      <c r="G102" s="95">
        <v>362813.49</v>
      </c>
      <c r="H102" s="95">
        <v>362813.49</v>
      </c>
      <c r="I102" s="230"/>
    </row>
    <row r="103" spans="1:9" ht="23.25" x14ac:dyDescent="0.35">
      <c r="A103" s="239"/>
      <c r="B103" s="91"/>
      <c r="C103" s="91"/>
      <c r="D103" s="92">
        <v>100</v>
      </c>
      <c r="E103" s="93">
        <v>2152</v>
      </c>
      <c r="F103" s="21" t="s">
        <v>19</v>
      </c>
      <c r="G103" s="95">
        <v>371232.45</v>
      </c>
      <c r="H103" s="95">
        <v>371232.45</v>
      </c>
      <c r="I103" s="230"/>
    </row>
    <row r="104" spans="1:9" ht="23.25" x14ac:dyDescent="0.35">
      <c r="A104" s="239"/>
      <c r="B104" s="91"/>
      <c r="C104" s="91"/>
      <c r="D104" s="92">
        <v>100</v>
      </c>
      <c r="E104" s="93">
        <v>2153</v>
      </c>
      <c r="F104" s="25" t="s">
        <v>20</v>
      </c>
      <c r="G104" s="95">
        <v>47272.49</v>
      </c>
      <c r="H104" s="95">
        <v>47272.49</v>
      </c>
      <c r="I104" s="230"/>
    </row>
    <row r="105" spans="1:9" ht="23.25" x14ac:dyDescent="0.35">
      <c r="A105" s="19"/>
      <c r="B105" s="19"/>
      <c r="C105" s="19"/>
      <c r="D105" s="20">
        <v>9995</v>
      </c>
      <c r="E105" s="23">
        <v>2111</v>
      </c>
      <c r="F105" s="21" t="s">
        <v>10</v>
      </c>
      <c r="G105" s="240">
        <v>7200254.1900000004</v>
      </c>
      <c r="H105" s="240">
        <v>7200254.1900000004</v>
      </c>
      <c r="I105" s="230">
        <f t="shared" ref="I105:I121" si="4">+G105-H105</f>
        <v>0</v>
      </c>
    </row>
    <row r="106" spans="1:9" ht="23.25" x14ac:dyDescent="0.35">
      <c r="A106" s="19"/>
      <c r="B106" s="19"/>
      <c r="C106" s="19"/>
      <c r="D106" s="20">
        <v>9995</v>
      </c>
      <c r="E106" s="20">
        <v>2112</v>
      </c>
      <c r="F106" s="21" t="s">
        <v>11</v>
      </c>
      <c r="G106" s="240">
        <v>174853.73</v>
      </c>
      <c r="H106" s="240">
        <v>174853.73</v>
      </c>
      <c r="I106" s="230">
        <f t="shared" si="4"/>
        <v>0</v>
      </c>
    </row>
    <row r="107" spans="1:9" ht="23.25" x14ac:dyDescent="0.35">
      <c r="A107" s="19"/>
      <c r="B107" s="19"/>
      <c r="C107" s="19"/>
      <c r="D107" s="20">
        <v>9995</v>
      </c>
      <c r="E107" s="20">
        <v>2114</v>
      </c>
      <c r="F107" s="21" t="s">
        <v>12</v>
      </c>
      <c r="G107" s="22">
        <v>66189.89</v>
      </c>
      <c r="H107" s="22">
        <v>66189.89</v>
      </c>
      <c r="I107" s="230">
        <f t="shared" si="4"/>
        <v>0</v>
      </c>
    </row>
    <row r="108" spans="1:9" ht="23.25" x14ac:dyDescent="0.35">
      <c r="A108" s="19"/>
      <c r="B108" s="19"/>
      <c r="C108" s="19"/>
      <c r="D108" s="20">
        <v>9995</v>
      </c>
      <c r="E108" s="20">
        <v>2115</v>
      </c>
      <c r="F108" s="21" t="s">
        <v>13</v>
      </c>
      <c r="G108" s="22">
        <v>1347589.41</v>
      </c>
      <c r="H108" s="22">
        <v>1347589.41</v>
      </c>
      <c r="I108" s="230">
        <f t="shared" si="4"/>
        <v>0</v>
      </c>
    </row>
    <row r="109" spans="1:9" ht="23.25" x14ac:dyDescent="0.35">
      <c r="A109" s="19"/>
      <c r="B109" s="19"/>
      <c r="C109" s="19"/>
      <c r="D109" s="20">
        <v>9995</v>
      </c>
      <c r="E109" s="20">
        <v>2116</v>
      </c>
      <c r="F109" s="21" t="s">
        <v>14</v>
      </c>
      <c r="G109" s="22">
        <v>342663.64</v>
      </c>
      <c r="H109" s="22">
        <v>342663.64</v>
      </c>
      <c r="I109" s="230">
        <f t="shared" si="4"/>
        <v>0</v>
      </c>
    </row>
    <row r="110" spans="1:9" ht="23.25" x14ac:dyDescent="0.35">
      <c r="A110" s="19"/>
      <c r="B110" s="19"/>
      <c r="C110" s="19"/>
      <c r="D110" s="20">
        <v>9995</v>
      </c>
      <c r="E110" s="23">
        <v>2122</v>
      </c>
      <c r="F110" s="21" t="s">
        <v>15</v>
      </c>
      <c r="G110" s="22">
        <v>1700</v>
      </c>
      <c r="H110" s="22">
        <v>1700</v>
      </c>
      <c r="I110" s="230">
        <f t="shared" si="4"/>
        <v>0</v>
      </c>
    </row>
    <row r="111" spans="1:9" ht="23.25" x14ac:dyDescent="0.35">
      <c r="A111" s="19"/>
      <c r="B111" s="19"/>
      <c r="C111" s="19"/>
      <c r="D111" s="20">
        <v>9995</v>
      </c>
      <c r="E111" s="20">
        <v>2132</v>
      </c>
      <c r="F111" s="21" t="s">
        <v>16</v>
      </c>
      <c r="G111" s="22"/>
      <c r="H111" s="22"/>
      <c r="I111" s="230">
        <f t="shared" si="4"/>
        <v>0</v>
      </c>
    </row>
    <row r="112" spans="1:9" ht="23.25" x14ac:dyDescent="0.35">
      <c r="A112" s="19"/>
      <c r="B112" s="19"/>
      <c r="C112" s="19"/>
      <c r="D112" s="20">
        <v>9995</v>
      </c>
      <c r="E112" s="20">
        <v>2141</v>
      </c>
      <c r="F112" s="21" t="s">
        <v>17</v>
      </c>
      <c r="G112" s="22"/>
      <c r="H112" s="22"/>
      <c r="I112" s="230">
        <f t="shared" si="4"/>
        <v>0</v>
      </c>
    </row>
    <row r="113" spans="1:9" ht="23.25" x14ac:dyDescent="0.35">
      <c r="A113" s="19"/>
      <c r="B113" s="19"/>
      <c r="C113" s="19"/>
      <c r="D113" s="20">
        <v>9995</v>
      </c>
      <c r="E113" s="20">
        <v>2151</v>
      </c>
      <c r="F113" s="21" t="s">
        <v>18</v>
      </c>
      <c r="G113" s="22">
        <v>509391.97</v>
      </c>
      <c r="H113" s="22">
        <v>509391.97</v>
      </c>
      <c r="I113" s="230">
        <f t="shared" si="4"/>
        <v>0</v>
      </c>
    </row>
    <row r="114" spans="1:9" ht="23.25" x14ac:dyDescent="0.35">
      <c r="A114" s="19"/>
      <c r="B114" s="19"/>
      <c r="C114" s="19"/>
      <c r="D114" s="20">
        <v>9995</v>
      </c>
      <c r="E114" s="20">
        <v>2152</v>
      </c>
      <c r="F114" s="21" t="s">
        <v>19</v>
      </c>
      <c r="G114" s="22">
        <v>511223.69</v>
      </c>
      <c r="H114" s="22">
        <v>511223.69</v>
      </c>
      <c r="I114" s="230">
        <f t="shared" si="4"/>
        <v>0</v>
      </c>
    </row>
    <row r="115" spans="1:9" ht="24" thickBot="1" x14ac:dyDescent="0.4">
      <c r="A115" s="56"/>
      <c r="B115" s="56"/>
      <c r="C115" s="56"/>
      <c r="D115" s="24">
        <v>9995</v>
      </c>
      <c r="E115" s="24">
        <v>2153</v>
      </c>
      <c r="F115" s="25" t="s">
        <v>20</v>
      </c>
      <c r="G115" s="26">
        <v>72798</v>
      </c>
      <c r="H115" s="26">
        <v>72798</v>
      </c>
      <c r="I115" s="230">
        <f t="shared" si="4"/>
        <v>0</v>
      </c>
    </row>
    <row r="116" spans="1:9" ht="24" thickBot="1" x14ac:dyDescent="0.4">
      <c r="A116" s="96"/>
      <c r="B116" s="97"/>
      <c r="C116" s="97"/>
      <c r="D116" s="98"/>
      <c r="E116" s="98"/>
      <c r="F116" s="99" t="s">
        <v>21</v>
      </c>
      <c r="G116" s="100">
        <f>SUM(G101:G115)</f>
        <v>16259607.660000004</v>
      </c>
      <c r="H116" s="101">
        <f>SUM(H101:H115)</f>
        <v>16259607.660000004</v>
      </c>
      <c r="I116" s="230">
        <f t="shared" si="4"/>
        <v>0</v>
      </c>
    </row>
    <row r="117" spans="1:9" ht="24" thickBot="1" x14ac:dyDescent="0.4">
      <c r="A117" s="32"/>
      <c r="B117" s="33"/>
      <c r="C117" s="33"/>
      <c r="D117" s="34"/>
      <c r="E117" s="34"/>
      <c r="F117" s="35"/>
      <c r="G117" s="36"/>
      <c r="H117" s="102"/>
      <c r="I117" s="230">
        <f t="shared" si="4"/>
        <v>0</v>
      </c>
    </row>
    <row r="118" spans="1:9" ht="23.25" x14ac:dyDescent="0.35">
      <c r="A118" s="38"/>
      <c r="B118" s="39"/>
      <c r="C118" s="39"/>
      <c r="D118" s="40"/>
      <c r="E118" s="41"/>
      <c r="F118" s="42" t="s">
        <v>22</v>
      </c>
      <c r="G118" s="241"/>
      <c r="H118" s="242"/>
      <c r="I118" s="230">
        <f t="shared" si="4"/>
        <v>0</v>
      </c>
    </row>
    <row r="119" spans="1:9" ht="23.25" x14ac:dyDescent="0.35">
      <c r="A119" s="19"/>
      <c r="B119" s="19"/>
      <c r="C119" s="19"/>
      <c r="D119" s="20">
        <v>9995</v>
      </c>
      <c r="E119" s="20">
        <v>2212</v>
      </c>
      <c r="F119" s="45" t="s">
        <v>23</v>
      </c>
      <c r="G119" s="22"/>
      <c r="H119" s="22"/>
      <c r="I119" s="230">
        <f t="shared" si="4"/>
        <v>0</v>
      </c>
    </row>
    <row r="120" spans="1:9" ht="23.25" x14ac:dyDescent="0.35">
      <c r="A120" s="19"/>
      <c r="B120" s="19"/>
      <c r="C120" s="19"/>
      <c r="D120" s="23">
        <v>9995</v>
      </c>
      <c r="E120" s="23">
        <v>2213</v>
      </c>
      <c r="F120" s="45" t="s">
        <v>24</v>
      </c>
      <c r="G120" s="22"/>
      <c r="H120" s="22"/>
      <c r="I120" s="230">
        <f t="shared" si="4"/>
        <v>0</v>
      </c>
    </row>
    <row r="121" spans="1:9" ht="23.25" x14ac:dyDescent="0.35">
      <c r="A121" s="19"/>
      <c r="B121" s="19"/>
      <c r="C121" s="19"/>
      <c r="D121" s="23">
        <v>9995</v>
      </c>
      <c r="E121" s="23">
        <v>2214</v>
      </c>
      <c r="F121" s="45" t="s">
        <v>25</v>
      </c>
      <c r="G121" s="22">
        <v>7055</v>
      </c>
      <c r="H121" s="22">
        <v>7055</v>
      </c>
      <c r="I121" s="230">
        <f t="shared" si="4"/>
        <v>0</v>
      </c>
    </row>
    <row r="122" spans="1:9" ht="23.25" x14ac:dyDescent="0.35">
      <c r="A122" s="19"/>
      <c r="B122" s="19"/>
      <c r="C122" s="19"/>
      <c r="D122" s="23">
        <v>9995</v>
      </c>
      <c r="E122" s="23">
        <v>2215</v>
      </c>
      <c r="F122" s="45" t="s">
        <v>151</v>
      </c>
      <c r="G122" s="22"/>
      <c r="H122" s="22"/>
      <c r="I122" s="230"/>
    </row>
    <row r="123" spans="1:9" ht="23.25" x14ac:dyDescent="0.35">
      <c r="A123" s="19"/>
      <c r="B123" s="19"/>
      <c r="C123" s="19"/>
      <c r="D123" s="23">
        <v>9995</v>
      </c>
      <c r="E123" s="23">
        <v>2216</v>
      </c>
      <c r="F123" s="45" t="s">
        <v>26</v>
      </c>
      <c r="G123" s="22">
        <v>318198.65999999997</v>
      </c>
      <c r="H123" s="22">
        <v>318198.65999999997</v>
      </c>
      <c r="I123" s="230">
        <f t="shared" ref="I123:I151" si="5">+G123-H123</f>
        <v>0</v>
      </c>
    </row>
    <row r="124" spans="1:9" ht="23.25" x14ac:dyDescent="0.35">
      <c r="A124" s="19"/>
      <c r="B124" s="19"/>
      <c r="C124" s="19"/>
      <c r="D124" s="23">
        <v>9995</v>
      </c>
      <c r="E124" s="23">
        <v>2217</v>
      </c>
      <c r="F124" s="45" t="s">
        <v>27</v>
      </c>
      <c r="G124" s="22">
        <v>4166.41</v>
      </c>
      <c r="H124" s="22">
        <v>4166.41</v>
      </c>
      <c r="I124" s="230">
        <f t="shared" si="5"/>
        <v>0</v>
      </c>
    </row>
    <row r="125" spans="1:9" ht="23.25" x14ac:dyDescent="0.35">
      <c r="A125" s="19"/>
      <c r="B125" s="19"/>
      <c r="C125" s="19"/>
      <c r="D125" s="23">
        <v>9995</v>
      </c>
      <c r="E125" s="23">
        <v>2218</v>
      </c>
      <c r="F125" s="45" t="s">
        <v>142</v>
      </c>
      <c r="G125" s="22">
        <v>3678.57</v>
      </c>
      <c r="H125" s="22">
        <v>3678.57</v>
      </c>
      <c r="I125" s="230">
        <f t="shared" si="5"/>
        <v>0</v>
      </c>
    </row>
    <row r="126" spans="1:9" ht="23.25" x14ac:dyDescent="0.35">
      <c r="A126" s="19"/>
      <c r="B126" s="19"/>
      <c r="C126" s="19"/>
      <c r="D126" s="23">
        <v>9995</v>
      </c>
      <c r="E126" s="23">
        <v>2221</v>
      </c>
      <c r="F126" s="45" t="s">
        <v>28</v>
      </c>
      <c r="G126" s="22"/>
      <c r="H126" s="22"/>
      <c r="I126" s="230">
        <f t="shared" si="5"/>
        <v>0</v>
      </c>
    </row>
    <row r="127" spans="1:9" ht="23.25" x14ac:dyDescent="0.35">
      <c r="A127" s="19"/>
      <c r="B127" s="19"/>
      <c r="C127" s="19"/>
      <c r="D127" s="23">
        <v>9995</v>
      </c>
      <c r="E127" s="23">
        <v>2222</v>
      </c>
      <c r="F127" s="45" t="s">
        <v>29</v>
      </c>
      <c r="G127" s="22"/>
      <c r="H127" s="22"/>
      <c r="I127" s="230">
        <f t="shared" si="5"/>
        <v>0</v>
      </c>
    </row>
    <row r="128" spans="1:9" ht="23.25" x14ac:dyDescent="0.35">
      <c r="A128" s="19"/>
      <c r="B128" s="19"/>
      <c r="C128" s="19"/>
      <c r="D128" s="20">
        <v>9995</v>
      </c>
      <c r="E128" s="20">
        <v>2231</v>
      </c>
      <c r="F128" s="45" t="s">
        <v>30</v>
      </c>
      <c r="G128" s="22"/>
      <c r="H128" s="22"/>
      <c r="I128" s="230">
        <f t="shared" si="5"/>
        <v>0</v>
      </c>
    </row>
    <row r="129" spans="1:9" ht="23.25" x14ac:dyDescent="0.35">
      <c r="A129" s="19"/>
      <c r="B129" s="19"/>
      <c r="C129" s="19"/>
      <c r="D129" s="20">
        <v>9995</v>
      </c>
      <c r="E129" s="20">
        <v>2232</v>
      </c>
      <c r="F129" s="45" t="s">
        <v>31</v>
      </c>
      <c r="G129" s="22"/>
      <c r="H129" s="22"/>
      <c r="I129" s="230">
        <f t="shared" si="5"/>
        <v>0</v>
      </c>
    </row>
    <row r="130" spans="1:9" ht="23.25" x14ac:dyDescent="0.35">
      <c r="A130" s="19"/>
      <c r="B130" s="19"/>
      <c r="C130" s="19"/>
      <c r="D130" s="20">
        <v>9995</v>
      </c>
      <c r="E130" s="20">
        <v>2241</v>
      </c>
      <c r="F130" s="45" t="s">
        <v>32</v>
      </c>
      <c r="G130" s="22"/>
      <c r="H130" s="22"/>
      <c r="I130" s="230">
        <f t="shared" si="5"/>
        <v>0</v>
      </c>
    </row>
    <row r="131" spans="1:9" ht="23.25" x14ac:dyDescent="0.35">
      <c r="A131" s="19"/>
      <c r="B131" s="19"/>
      <c r="C131" s="19"/>
      <c r="D131" s="20">
        <v>9995</v>
      </c>
      <c r="E131" s="20">
        <v>2242</v>
      </c>
      <c r="F131" s="45" t="s">
        <v>33</v>
      </c>
      <c r="G131" s="22"/>
      <c r="H131" s="22"/>
      <c r="I131" s="230">
        <f t="shared" si="5"/>
        <v>0</v>
      </c>
    </row>
    <row r="132" spans="1:9" ht="23.25" x14ac:dyDescent="0.35">
      <c r="A132" s="19"/>
      <c r="B132" s="19"/>
      <c r="C132" s="19"/>
      <c r="D132" s="20">
        <v>9995</v>
      </c>
      <c r="E132" s="20">
        <v>2243</v>
      </c>
      <c r="F132" s="45" t="s">
        <v>34</v>
      </c>
      <c r="G132" s="22"/>
      <c r="H132" s="22"/>
      <c r="I132" s="230">
        <f t="shared" si="5"/>
        <v>0</v>
      </c>
    </row>
    <row r="133" spans="1:9" ht="23.25" x14ac:dyDescent="0.35">
      <c r="A133" s="19"/>
      <c r="B133" s="19"/>
      <c r="C133" s="19"/>
      <c r="D133" s="20">
        <v>9995</v>
      </c>
      <c r="E133" s="20">
        <v>2244</v>
      </c>
      <c r="F133" s="45" t="s">
        <v>35</v>
      </c>
      <c r="G133" s="22">
        <v>1443</v>
      </c>
      <c r="H133" s="22">
        <v>1443</v>
      </c>
      <c r="I133" s="230">
        <f t="shared" si="5"/>
        <v>0</v>
      </c>
    </row>
    <row r="134" spans="1:9" ht="23.25" x14ac:dyDescent="0.35">
      <c r="A134" s="19"/>
      <c r="B134" s="19"/>
      <c r="C134" s="19"/>
      <c r="D134" s="20">
        <v>9995</v>
      </c>
      <c r="E134" s="20">
        <v>2251</v>
      </c>
      <c r="F134" s="45" t="s">
        <v>36</v>
      </c>
      <c r="G134" s="22">
        <v>1849912</v>
      </c>
      <c r="H134" s="22">
        <v>1828514.67</v>
      </c>
      <c r="I134" s="230">
        <f t="shared" si="5"/>
        <v>21397.330000000075</v>
      </c>
    </row>
    <row r="135" spans="1:9" ht="23.25" x14ac:dyDescent="0.35">
      <c r="A135" s="19"/>
      <c r="B135" s="19"/>
      <c r="C135" s="19"/>
      <c r="D135" s="20">
        <v>9995</v>
      </c>
      <c r="E135" s="20">
        <v>2253</v>
      </c>
      <c r="F135" s="45" t="s">
        <v>37</v>
      </c>
      <c r="G135" s="22"/>
      <c r="H135" s="22"/>
      <c r="I135" s="230">
        <f t="shared" si="5"/>
        <v>0</v>
      </c>
    </row>
    <row r="136" spans="1:9" ht="23.25" x14ac:dyDescent="0.35">
      <c r="A136" s="19"/>
      <c r="B136" s="19"/>
      <c r="C136" s="19"/>
      <c r="D136" s="20">
        <v>9995</v>
      </c>
      <c r="E136" s="20">
        <v>2254</v>
      </c>
      <c r="F136" s="45" t="s">
        <v>38</v>
      </c>
      <c r="G136" s="22"/>
      <c r="H136" s="22"/>
      <c r="I136" s="230">
        <f t="shared" si="5"/>
        <v>0</v>
      </c>
    </row>
    <row r="137" spans="1:9" ht="23.25" x14ac:dyDescent="0.35">
      <c r="A137" s="19"/>
      <c r="B137" s="19"/>
      <c r="C137" s="19"/>
      <c r="D137" s="20">
        <v>9995</v>
      </c>
      <c r="E137" s="20">
        <v>2258</v>
      </c>
      <c r="F137" s="45" t="s">
        <v>39</v>
      </c>
      <c r="G137" s="22">
        <v>7416</v>
      </c>
      <c r="H137" s="22">
        <v>7416</v>
      </c>
      <c r="I137" s="230">
        <f t="shared" si="5"/>
        <v>0</v>
      </c>
    </row>
    <row r="138" spans="1:9" ht="23.25" x14ac:dyDescent="0.35">
      <c r="A138" s="19"/>
      <c r="B138" s="19"/>
      <c r="C138" s="19"/>
      <c r="D138" s="20">
        <v>9995</v>
      </c>
      <c r="E138" s="20">
        <v>2261</v>
      </c>
      <c r="F138" s="45" t="s">
        <v>40</v>
      </c>
      <c r="G138" s="22"/>
      <c r="H138" s="22"/>
      <c r="I138" s="230">
        <f t="shared" si="5"/>
        <v>0</v>
      </c>
    </row>
    <row r="139" spans="1:9" ht="23.25" x14ac:dyDescent="0.35">
      <c r="A139" s="19"/>
      <c r="B139" s="19"/>
      <c r="C139" s="19"/>
      <c r="D139" s="20">
        <v>9995</v>
      </c>
      <c r="E139" s="20">
        <v>2262</v>
      </c>
      <c r="F139" s="45" t="s">
        <v>41</v>
      </c>
      <c r="G139" s="22"/>
      <c r="H139" s="22"/>
      <c r="I139" s="230">
        <f t="shared" si="5"/>
        <v>0</v>
      </c>
    </row>
    <row r="140" spans="1:9" ht="23.25" x14ac:dyDescent="0.35">
      <c r="A140" s="19"/>
      <c r="B140" s="19"/>
      <c r="C140" s="19"/>
      <c r="D140" s="20">
        <v>9995</v>
      </c>
      <c r="E140" s="20">
        <v>2263</v>
      </c>
      <c r="F140" s="45" t="s">
        <v>42</v>
      </c>
      <c r="G140" s="22"/>
      <c r="H140" s="22"/>
      <c r="I140" s="230">
        <f t="shared" si="5"/>
        <v>0</v>
      </c>
    </row>
    <row r="141" spans="1:9" ht="23.25" x14ac:dyDescent="0.35">
      <c r="A141" s="19"/>
      <c r="B141" s="19"/>
      <c r="C141" s="19"/>
      <c r="D141" s="20">
        <v>9995</v>
      </c>
      <c r="E141" s="20">
        <v>2271</v>
      </c>
      <c r="F141" s="45" t="s">
        <v>43</v>
      </c>
      <c r="G141" s="22">
        <v>97606.2</v>
      </c>
      <c r="H141" s="22">
        <v>97606.2</v>
      </c>
      <c r="I141" s="230">
        <f t="shared" si="5"/>
        <v>0</v>
      </c>
    </row>
    <row r="142" spans="1:9" ht="23.25" x14ac:dyDescent="0.35">
      <c r="A142" s="19"/>
      <c r="B142" s="19"/>
      <c r="C142" s="19"/>
      <c r="D142" s="20">
        <v>9995</v>
      </c>
      <c r="E142" s="20">
        <v>2272</v>
      </c>
      <c r="F142" s="45" t="s">
        <v>44</v>
      </c>
      <c r="G142" s="22">
        <v>400</v>
      </c>
      <c r="H142" s="22">
        <v>400</v>
      </c>
      <c r="I142" s="230">
        <f t="shared" si="5"/>
        <v>0</v>
      </c>
    </row>
    <row r="143" spans="1:9" ht="23.25" x14ac:dyDescent="0.35">
      <c r="A143" s="19"/>
      <c r="B143" s="19"/>
      <c r="C143" s="19"/>
      <c r="D143" s="20">
        <v>9995</v>
      </c>
      <c r="E143" s="20">
        <v>2281</v>
      </c>
      <c r="F143" s="45" t="s">
        <v>45</v>
      </c>
      <c r="G143" s="22"/>
      <c r="H143" s="22"/>
      <c r="I143" s="230">
        <f t="shared" si="5"/>
        <v>0</v>
      </c>
    </row>
    <row r="144" spans="1:9" ht="23.25" x14ac:dyDescent="0.35">
      <c r="A144" s="19"/>
      <c r="B144" s="19"/>
      <c r="C144" s="19"/>
      <c r="D144" s="20">
        <v>9995</v>
      </c>
      <c r="E144" s="20">
        <v>2282</v>
      </c>
      <c r="F144" s="45" t="s">
        <v>46</v>
      </c>
      <c r="G144" s="22"/>
      <c r="H144" s="22"/>
      <c r="I144" s="230">
        <f t="shared" si="5"/>
        <v>0</v>
      </c>
    </row>
    <row r="145" spans="1:9" ht="23.25" x14ac:dyDescent="0.35">
      <c r="A145" s="19"/>
      <c r="B145" s="19"/>
      <c r="C145" s="19"/>
      <c r="D145" s="20">
        <v>9995</v>
      </c>
      <c r="E145" s="20">
        <v>2284</v>
      </c>
      <c r="F145" s="45" t="s">
        <v>47</v>
      </c>
      <c r="G145" s="22"/>
      <c r="H145" s="22"/>
      <c r="I145" s="230">
        <f t="shared" si="5"/>
        <v>0</v>
      </c>
    </row>
    <row r="146" spans="1:9" ht="23.25" x14ac:dyDescent="0.35">
      <c r="A146" s="19"/>
      <c r="B146" s="19"/>
      <c r="C146" s="19"/>
      <c r="D146" s="20">
        <v>9995</v>
      </c>
      <c r="E146" s="20">
        <v>2286</v>
      </c>
      <c r="F146" s="45" t="s">
        <v>48</v>
      </c>
      <c r="G146" s="22"/>
      <c r="H146" s="22"/>
      <c r="I146" s="230">
        <f t="shared" si="5"/>
        <v>0</v>
      </c>
    </row>
    <row r="147" spans="1:9" ht="23.25" x14ac:dyDescent="0.35">
      <c r="A147" s="19"/>
      <c r="B147" s="19"/>
      <c r="C147" s="19"/>
      <c r="D147" s="20">
        <v>9995</v>
      </c>
      <c r="E147" s="23">
        <v>2287</v>
      </c>
      <c r="F147" s="45" t="s">
        <v>49</v>
      </c>
      <c r="G147" s="22"/>
      <c r="H147" s="22"/>
      <c r="I147" s="230">
        <f t="shared" si="5"/>
        <v>0</v>
      </c>
    </row>
    <row r="148" spans="1:9" ht="24" thickBot="1" x14ac:dyDescent="0.4">
      <c r="A148" s="19"/>
      <c r="B148" s="19"/>
      <c r="C148" s="19"/>
      <c r="D148" s="20">
        <v>9995</v>
      </c>
      <c r="E148" s="20">
        <v>2288</v>
      </c>
      <c r="F148" s="45" t="s">
        <v>50</v>
      </c>
      <c r="G148" s="22"/>
      <c r="H148" s="22"/>
      <c r="I148" s="230">
        <f t="shared" si="5"/>
        <v>0</v>
      </c>
    </row>
    <row r="149" spans="1:9" ht="24" thickBot="1" x14ac:dyDescent="0.4">
      <c r="A149" s="243"/>
      <c r="B149" s="97"/>
      <c r="C149" s="97"/>
      <c r="D149" s="244"/>
      <c r="E149" s="98"/>
      <c r="F149" s="61" t="s">
        <v>143</v>
      </c>
      <c r="G149" s="62">
        <f>SUM(G119:G148)</f>
        <v>2289875.8400000003</v>
      </c>
      <c r="H149" s="63">
        <f>SUM(H119:H148)</f>
        <v>2268478.5100000002</v>
      </c>
      <c r="I149" s="230">
        <f t="shared" si="5"/>
        <v>21397.330000000075</v>
      </c>
    </row>
    <row r="150" spans="1:9" ht="23.25" x14ac:dyDescent="0.35">
      <c r="A150" s="50"/>
      <c r="B150" s="51"/>
      <c r="C150" s="51"/>
      <c r="D150" s="52"/>
      <c r="E150" s="52"/>
      <c r="F150" s="245" t="s">
        <v>52</v>
      </c>
      <c r="G150" s="54"/>
      <c r="H150" s="246"/>
      <c r="I150" s="230">
        <f t="shared" si="5"/>
        <v>0</v>
      </c>
    </row>
    <row r="151" spans="1:9" ht="23.25" x14ac:dyDescent="0.35">
      <c r="A151" s="19"/>
      <c r="B151" s="19"/>
      <c r="C151" s="19"/>
      <c r="D151" s="20">
        <v>9995</v>
      </c>
      <c r="E151" s="20">
        <v>2311</v>
      </c>
      <c r="F151" s="21" t="s">
        <v>53</v>
      </c>
      <c r="G151" s="22">
        <v>159774.06</v>
      </c>
      <c r="H151" s="22">
        <v>159774.06</v>
      </c>
      <c r="I151" s="230">
        <f t="shared" si="5"/>
        <v>0</v>
      </c>
    </row>
    <row r="152" spans="1:9" ht="23.25" x14ac:dyDescent="0.35">
      <c r="A152" s="19"/>
      <c r="B152" s="19"/>
      <c r="C152" s="19"/>
      <c r="D152" s="20">
        <v>9995</v>
      </c>
      <c r="E152" s="20">
        <v>2313</v>
      </c>
      <c r="F152" s="21" t="s">
        <v>130</v>
      </c>
      <c r="G152" s="22">
        <v>2500</v>
      </c>
      <c r="H152" s="22">
        <v>2500</v>
      </c>
      <c r="I152" s="230"/>
    </row>
    <row r="153" spans="1:9" ht="23.25" x14ac:dyDescent="0.35">
      <c r="A153" s="19"/>
      <c r="B153" s="19"/>
      <c r="C153" s="19"/>
      <c r="D153" s="20">
        <v>9995</v>
      </c>
      <c r="E153" s="20">
        <v>2323</v>
      </c>
      <c r="F153" s="21" t="s">
        <v>54</v>
      </c>
      <c r="G153" s="22"/>
      <c r="H153" s="22"/>
      <c r="I153" s="230">
        <f>+G153-H153</f>
        <v>0</v>
      </c>
    </row>
    <row r="154" spans="1:9" ht="23.25" x14ac:dyDescent="0.35">
      <c r="A154" s="19"/>
      <c r="B154" s="19"/>
      <c r="C154" s="19"/>
      <c r="D154" s="20">
        <v>9995</v>
      </c>
      <c r="E154" s="20">
        <v>2324</v>
      </c>
      <c r="F154" s="21" t="s">
        <v>139</v>
      </c>
      <c r="G154" s="22"/>
      <c r="H154" s="22"/>
      <c r="I154" s="230"/>
    </row>
    <row r="155" spans="1:9" ht="23.25" x14ac:dyDescent="0.35">
      <c r="A155" s="19"/>
      <c r="B155" s="19"/>
      <c r="C155" s="19"/>
      <c r="D155" s="20">
        <v>9995</v>
      </c>
      <c r="E155" s="20">
        <v>2331</v>
      </c>
      <c r="F155" s="21" t="s">
        <v>55</v>
      </c>
      <c r="G155" s="22">
        <v>525.02</v>
      </c>
      <c r="H155" s="22">
        <v>525.02</v>
      </c>
      <c r="I155" s="230">
        <f>+G155-H155</f>
        <v>0</v>
      </c>
    </row>
    <row r="156" spans="1:9" ht="23.25" x14ac:dyDescent="0.35">
      <c r="A156" s="19"/>
      <c r="B156" s="19"/>
      <c r="C156" s="19"/>
      <c r="D156" s="20">
        <v>9995</v>
      </c>
      <c r="E156" s="20">
        <v>2332</v>
      </c>
      <c r="F156" s="21" t="s">
        <v>173</v>
      </c>
      <c r="G156" s="22">
        <v>591.95000000000005</v>
      </c>
      <c r="H156" s="22">
        <v>591.95000000000005</v>
      </c>
      <c r="I156" s="230"/>
    </row>
    <row r="157" spans="1:9" ht="23.25" x14ac:dyDescent="0.35">
      <c r="A157" s="19"/>
      <c r="B157" s="19"/>
      <c r="C157" s="19"/>
      <c r="D157" s="20">
        <v>9995</v>
      </c>
      <c r="E157" s="20">
        <v>2334</v>
      </c>
      <c r="F157" s="21" t="s">
        <v>56</v>
      </c>
      <c r="G157" s="22"/>
      <c r="H157" s="22"/>
      <c r="I157" s="230">
        <f>+G157-H157</f>
        <v>0</v>
      </c>
    </row>
    <row r="158" spans="1:9" ht="23.25" x14ac:dyDescent="0.35">
      <c r="A158" s="19"/>
      <c r="B158" s="19"/>
      <c r="C158" s="19"/>
      <c r="D158" s="20">
        <v>9995</v>
      </c>
      <c r="E158" s="20">
        <v>2341</v>
      </c>
      <c r="F158" s="21" t="s">
        <v>57</v>
      </c>
      <c r="G158" s="22"/>
      <c r="H158" s="22"/>
      <c r="I158" s="230">
        <f>+G158-H158</f>
        <v>0</v>
      </c>
    </row>
    <row r="159" spans="1:9" ht="23.25" x14ac:dyDescent="0.35">
      <c r="A159" s="19"/>
      <c r="B159" s="19"/>
      <c r="C159" s="19"/>
      <c r="D159" s="20">
        <v>9995</v>
      </c>
      <c r="E159" s="20">
        <v>2353</v>
      </c>
      <c r="F159" s="21" t="s">
        <v>58</v>
      </c>
      <c r="G159" s="22"/>
      <c r="H159" s="22"/>
      <c r="I159" s="230">
        <f>+G159-H159</f>
        <v>0</v>
      </c>
    </row>
    <row r="160" spans="1:9" ht="23.25" x14ac:dyDescent="0.35">
      <c r="A160" s="19"/>
      <c r="B160" s="19"/>
      <c r="C160" s="19"/>
      <c r="D160" s="20">
        <v>9995</v>
      </c>
      <c r="E160" s="20">
        <v>2355</v>
      </c>
      <c r="F160" s="21" t="s">
        <v>152</v>
      </c>
      <c r="G160" s="22">
        <v>1150.99</v>
      </c>
      <c r="H160" s="22">
        <v>1150.99</v>
      </c>
      <c r="I160" s="230"/>
    </row>
    <row r="161" spans="1:9" ht="23.25" x14ac:dyDescent="0.35">
      <c r="A161" s="19"/>
      <c r="B161" s="19"/>
      <c r="C161" s="19"/>
      <c r="D161" s="20">
        <v>9995</v>
      </c>
      <c r="E161" s="20">
        <v>2363</v>
      </c>
      <c r="F161" s="21" t="s">
        <v>166</v>
      </c>
      <c r="G161" s="22">
        <v>18350</v>
      </c>
      <c r="H161" s="22">
        <v>18350</v>
      </c>
      <c r="I161" s="230"/>
    </row>
    <row r="162" spans="1:9" ht="23.25" x14ac:dyDescent="0.35">
      <c r="A162" s="19"/>
      <c r="B162" s="19"/>
      <c r="C162" s="19"/>
      <c r="D162" s="20">
        <v>9995</v>
      </c>
      <c r="E162" s="20">
        <v>2371</v>
      </c>
      <c r="F162" s="21" t="s">
        <v>59</v>
      </c>
      <c r="G162" s="22">
        <v>278612.09999999998</v>
      </c>
      <c r="H162" s="22">
        <v>278612.09999999998</v>
      </c>
      <c r="I162" s="230">
        <f>+G162-H162</f>
        <v>0</v>
      </c>
    </row>
    <row r="163" spans="1:9" ht="23.25" x14ac:dyDescent="0.35">
      <c r="A163" s="19"/>
      <c r="B163" s="19"/>
      <c r="C163" s="19"/>
      <c r="D163" s="20">
        <v>9995</v>
      </c>
      <c r="E163" s="20">
        <v>2372</v>
      </c>
      <c r="F163" s="21" t="s">
        <v>157</v>
      </c>
      <c r="G163" s="22"/>
      <c r="H163" s="22"/>
      <c r="I163" s="230"/>
    </row>
    <row r="164" spans="1:9" ht="23.25" x14ac:dyDescent="0.35">
      <c r="A164" s="19"/>
      <c r="B164" s="19"/>
      <c r="C164" s="19"/>
      <c r="D164" s="20">
        <v>9995</v>
      </c>
      <c r="E164" s="20">
        <v>2391</v>
      </c>
      <c r="F164" s="21" t="s">
        <v>60</v>
      </c>
      <c r="G164" s="22">
        <v>7459.58</v>
      </c>
      <c r="H164" s="22">
        <v>7459.58</v>
      </c>
      <c r="I164" s="230">
        <f t="shared" ref="I164:I190" si="6">+G164-H164</f>
        <v>0</v>
      </c>
    </row>
    <row r="165" spans="1:9" ht="23.25" x14ac:dyDescent="0.35">
      <c r="A165" s="19"/>
      <c r="B165" s="19"/>
      <c r="C165" s="19"/>
      <c r="D165" s="20">
        <v>9995</v>
      </c>
      <c r="E165" s="23">
        <v>2392</v>
      </c>
      <c r="F165" s="21" t="s">
        <v>144</v>
      </c>
      <c r="G165" s="22">
        <v>1161</v>
      </c>
      <c r="H165" s="22">
        <v>1161</v>
      </c>
      <c r="I165" s="230">
        <f t="shared" si="6"/>
        <v>0</v>
      </c>
    </row>
    <row r="166" spans="1:9" ht="23.25" x14ac:dyDescent="0.35">
      <c r="A166" s="19"/>
      <c r="B166" s="19"/>
      <c r="C166" s="19"/>
      <c r="D166" s="20">
        <v>9995</v>
      </c>
      <c r="E166" s="20">
        <v>2394</v>
      </c>
      <c r="F166" s="21" t="s">
        <v>62</v>
      </c>
      <c r="G166" s="22"/>
      <c r="H166" s="22"/>
      <c r="I166" s="230">
        <f t="shared" si="6"/>
        <v>0</v>
      </c>
    </row>
    <row r="167" spans="1:9" ht="23.25" x14ac:dyDescent="0.35">
      <c r="A167" s="19"/>
      <c r="B167" s="19"/>
      <c r="C167" s="19"/>
      <c r="D167" s="20">
        <v>9995</v>
      </c>
      <c r="E167" s="20">
        <v>2395</v>
      </c>
      <c r="F167" s="21" t="s">
        <v>63</v>
      </c>
      <c r="G167" s="22">
        <v>6619.85</v>
      </c>
      <c r="H167" s="22">
        <v>6619.85</v>
      </c>
      <c r="I167" s="230">
        <f t="shared" si="6"/>
        <v>0</v>
      </c>
    </row>
    <row r="168" spans="1:9" ht="23.25" x14ac:dyDescent="0.35">
      <c r="A168" s="19"/>
      <c r="B168" s="19"/>
      <c r="C168" s="19"/>
      <c r="D168" s="20">
        <v>9995</v>
      </c>
      <c r="E168" s="20">
        <v>2396</v>
      </c>
      <c r="F168" s="21" t="s">
        <v>64</v>
      </c>
      <c r="G168" s="22">
        <v>386</v>
      </c>
      <c r="H168" s="22">
        <v>386</v>
      </c>
      <c r="I168" s="230">
        <f t="shared" si="6"/>
        <v>0</v>
      </c>
    </row>
    <row r="169" spans="1:9" ht="24" thickBot="1" x14ac:dyDescent="0.4">
      <c r="A169" s="56"/>
      <c r="B169" s="56"/>
      <c r="C169" s="56"/>
      <c r="D169" s="24">
        <v>9995</v>
      </c>
      <c r="E169" s="24">
        <v>2399</v>
      </c>
      <c r="F169" s="25" t="s">
        <v>65</v>
      </c>
      <c r="G169" s="26">
        <v>1069.26</v>
      </c>
      <c r="H169" s="26">
        <v>1069.26</v>
      </c>
      <c r="I169" s="230">
        <f t="shared" si="6"/>
        <v>0</v>
      </c>
    </row>
    <row r="170" spans="1:9" ht="24" thickBot="1" x14ac:dyDescent="0.4">
      <c r="A170" s="57"/>
      <c r="B170" s="58"/>
      <c r="C170" s="58"/>
      <c r="D170" s="59"/>
      <c r="E170" s="60"/>
      <c r="F170" s="61" t="s">
        <v>145</v>
      </c>
      <c r="G170" s="63">
        <f>SUM(G151:G169)</f>
        <v>478199.81</v>
      </c>
      <c r="H170" s="63">
        <f>SUM(H151:H169)</f>
        <v>478199.81</v>
      </c>
      <c r="I170" s="230">
        <f t="shared" si="6"/>
        <v>0</v>
      </c>
    </row>
    <row r="171" spans="1:9" ht="23.25" x14ac:dyDescent="0.35">
      <c r="A171" s="50"/>
      <c r="B171" s="51"/>
      <c r="C171" s="51"/>
      <c r="D171" s="64"/>
      <c r="E171" s="64"/>
      <c r="F171" s="42" t="s">
        <v>67</v>
      </c>
      <c r="G171" s="65"/>
      <c r="H171" s="55"/>
      <c r="I171" s="230">
        <f t="shared" si="6"/>
        <v>0</v>
      </c>
    </row>
    <row r="172" spans="1:9" ht="23.25" x14ac:dyDescent="0.35">
      <c r="A172" s="19"/>
      <c r="B172" s="19"/>
      <c r="C172" s="19"/>
      <c r="D172" s="20">
        <v>9995</v>
      </c>
      <c r="E172" s="20">
        <v>2611</v>
      </c>
      <c r="F172" s="21" t="s">
        <v>68</v>
      </c>
      <c r="G172" s="22"/>
      <c r="H172" s="22"/>
      <c r="I172" s="230">
        <f t="shared" si="6"/>
        <v>0</v>
      </c>
    </row>
    <row r="173" spans="1:9" ht="23.25" x14ac:dyDescent="0.35">
      <c r="A173" s="19"/>
      <c r="B173" s="19"/>
      <c r="C173" s="19"/>
      <c r="D173" s="20">
        <v>9995</v>
      </c>
      <c r="E173" s="20">
        <v>2613</v>
      </c>
      <c r="F173" s="21" t="s">
        <v>69</v>
      </c>
      <c r="G173" s="22"/>
      <c r="H173" s="22"/>
      <c r="I173" s="230">
        <f t="shared" si="6"/>
        <v>0</v>
      </c>
    </row>
    <row r="174" spans="1:9" ht="23.25" x14ac:dyDescent="0.35">
      <c r="A174" s="19"/>
      <c r="B174" s="19"/>
      <c r="C174" s="19"/>
      <c r="D174" s="20">
        <v>9995</v>
      </c>
      <c r="E174" s="20">
        <v>2614</v>
      </c>
      <c r="F174" s="21" t="s">
        <v>146</v>
      </c>
      <c r="G174" s="22"/>
      <c r="H174" s="22"/>
      <c r="I174" s="230">
        <f t="shared" si="6"/>
        <v>0</v>
      </c>
    </row>
    <row r="175" spans="1:9" ht="23.25" x14ac:dyDescent="0.35">
      <c r="A175" s="19"/>
      <c r="B175" s="19"/>
      <c r="C175" s="19"/>
      <c r="D175" s="20">
        <v>9995</v>
      </c>
      <c r="E175" s="20">
        <v>2619</v>
      </c>
      <c r="F175" s="21" t="s">
        <v>147</v>
      </c>
      <c r="G175" s="22"/>
      <c r="H175" s="22"/>
      <c r="I175" s="230">
        <f t="shared" si="6"/>
        <v>0</v>
      </c>
    </row>
    <row r="176" spans="1:9" ht="23.25" x14ac:dyDescent="0.35">
      <c r="A176" s="19"/>
      <c r="B176" s="19"/>
      <c r="C176" s="19"/>
      <c r="D176" s="20">
        <v>9995</v>
      </c>
      <c r="E176" s="20">
        <v>2623</v>
      </c>
      <c r="F176" s="21" t="s">
        <v>140</v>
      </c>
      <c r="G176" s="22"/>
      <c r="H176" s="22"/>
      <c r="I176" s="230">
        <f t="shared" si="6"/>
        <v>0</v>
      </c>
    </row>
    <row r="177" spans="1:9" ht="23.25" x14ac:dyDescent="0.35">
      <c r="A177" s="19"/>
      <c r="B177" s="19"/>
      <c r="C177" s="19"/>
      <c r="D177" s="20">
        <v>9995</v>
      </c>
      <c r="E177" s="20">
        <v>2641</v>
      </c>
      <c r="F177" s="21" t="s">
        <v>70</v>
      </c>
      <c r="G177" s="22"/>
      <c r="H177" s="22"/>
      <c r="I177" s="230">
        <f t="shared" si="6"/>
        <v>0</v>
      </c>
    </row>
    <row r="178" spans="1:9" ht="23.25" x14ac:dyDescent="0.35">
      <c r="A178" s="19"/>
      <c r="B178" s="19"/>
      <c r="C178" s="19"/>
      <c r="D178" s="20">
        <v>9995</v>
      </c>
      <c r="E178" s="20">
        <v>2654</v>
      </c>
      <c r="F178" s="21" t="s">
        <v>149</v>
      </c>
      <c r="G178" s="22"/>
      <c r="H178" s="22"/>
      <c r="I178" s="230">
        <f t="shared" si="6"/>
        <v>0</v>
      </c>
    </row>
    <row r="179" spans="1:9" ht="23.25" x14ac:dyDescent="0.35">
      <c r="A179" s="19"/>
      <c r="B179" s="19"/>
      <c r="C179" s="19"/>
      <c r="D179" s="20">
        <v>9995</v>
      </c>
      <c r="E179" s="20">
        <v>2655</v>
      </c>
      <c r="F179" s="21" t="s">
        <v>71</v>
      </c>
      <c r="G179" s="22"/>
      <c r="H179" s="22"/>
      <c r="I179" s="230">
        <f t="shared" si="6"/>
        <v>0</v>
      </c>
    </row>
    <row r="180" spans="1:9" ht="23.25" x14ac:dyDescent="0.35">
      <c r="A180" s="19"/>
      <c r="B180" s="19"/>
      <c r="C180" s="19"/>
      <c r="D180" s="20">
        <v>9995</v>
      </c>
      <c r="E180" s="20">
        <v>2656</v>
      </c>
      <c r="F180" s="21" t="s">
        <v>153</v>
      </c>
      <c r="G180" s="22"/>
      <c r="H180" s="22"/>
      <c r="I180" s="230">
        <f t="shared" si="6"/>
        <v>0</v>
      </c>
    </row>
    <row r="181" spans="1:9" ht="23.25" x14ac:dyDescent="0.35">
      <c r="A181" s="19"/>
      <c r="B181" s="19"/>
      <c r="C181" s="19"/>
      <c r="D181" s="20">
        <v>9995</v>
      </c>
      <c r="E181" s="20">
        <v>2657</v>
      </c>
      <c r="F181" s="21" t="s">
        <v>72</v>
      </c>
      <c r="G181" s="22">
        <v>27081</v>
      </c>
      <c r="H181" s="22">
        <v>27081</v>
      </c>
      <c r="I181" s="230">
        <f t="shared" si="6"/>
        <v>0</v>
      </c>
    </row>
    <row r="182" spans="1:9" ht="23.25" x14ac:dyDescent="0.35">
      <c r="A182" s="19"/>
      <c r="B182" s="19"/>
      <c r="C182" s="19"/>
      <c r="D182" s="20">
        <v>9995</v>
      </c>
      <c r="E182" s="20">
        <v>2658</v>
      </c>
      <c r="F182" s="21" t="s">
        <v>73</v>
      </c>
      <c r="G182" s="22"/>
      <c r="H182" s="22"/>
      <c r="I182" s="230">
        <f t="shared" si="6"/>
        <v>0</v>
      </c>
    </row>
    <row r="183" spans="1:9" ht="23.25" x14ac:dyDescent="0.35">
      <c r="A183" s="19"/>
      <c r="B183" s="19"/>
      <c r="C183" s="19"/>
      <c r="D183" s="20">
        <v>9995</v>
      </c>
      <c r="E183" s="20">
        <v>2683</v>
      </c>
      <c r="F183" s="25" t="s">
        <v>74</v>
      </c>
      <c r="G183" s="22"/>
      <c r="H183" s="22"/>
      <c r="I183" s="230">
        <f t="shared" si="6"/>
        <v>0</v>
      </c>
    </row>
    <row r="184" spans="1:9" ht="24" thickBot="1" x14ac:dyDescent="0.4">
      <c r="A184" s="19"/>
      <c r="B184" s="19"/>
      <c r="C184" s="19"/>
      <c r="D184" s="20">
        <v>9995</v>
      </c>
      <c r="E184" s="23">
        <v>2712</v>
      </c>
      <c r="F184" s="21" t="s">
        <v>75</v>
      </c>
      <c r="G184" s="22"/>
      <c r="H184" s="22"/>
      <c r="I184" s="230">
        <f t="shared" si="6"/>
        <v>0</v>
      </c>
    </row>
    <row r="185" spans="1:9" ht="24" thickBot="1" x14ac:dyDescent="0.4">
      <c r="A185" s="57"/>
      <c r="B185" s="58"/>
      <c r="C185" s="58"/>
      <c r="D185" s="66"/>
      <c r="E185" s="67"/>
      <c r="F185" s="61" t="s">
        <v>76</v>
      </c>
      <c r="G185" s="62">
        <f>SUM(G172:G184)</f>
        <v>27081</v>
      </c>
      <c r="H185" s="68">
        <f>SUM(H172:H184)</f>
        <v>27081</v>
      </c>
      <c r="I185" s="230">
        <f t="shared" si="6"/>
        <v>0</v>
      </c>
    </row>
    <row r="186" spans="1:9" ht="23.25" x14ac:dyDescent="0.35">
      <c r="A186" s="103"/>
      <c r="B186" s="103"/>
      <c r="C186" s="103"/>
      <c r="D186" s="104"/>
      <c r="E186" s="104"/>
      <c r="F186" s="105"/>
      <c r="G186" s="106"/>
      <c r="H186" s="107"/>
      <c r="I186" s="230">
        <f t="shared" si="6"/>
        <v>0</v>
      </c>
    </row>
    <row r="187" spans="1:9" ht="24" thickBot="1" x14ac:dyDescent="0.4">
      <c r="A187" s="103"/>
      <c r="B187" s="103"/>
      <c r="C187" s="103"/>
      <c r="D187" s="104"/>
      <c r="E187" s="104"/>
      <c r="F187" s="105"/>
      <c r="G187" s="106"/>
      <c r="H187" s="107"/>
      <c r="I187" s="230">
        <f t="shared" si="6"/>
        <v>0</v>
      </c>
    </row>
    <row r="188" spans="1:9" ht="24" thickBot="1" x14ac:dyDescent="0.4">
      <c r="A188" s="57"/>
      <c r="B188" s="58"/>
      <c r="C188" s="58"/>
      <c r="D188" s="108"/>
      <c r="E188" s="109"/>
      <c r="F188" s="61" t="s">
        <v>78</v>
      </c>
      <c r="G188" s="110">
        <f>+G185+G170+G149+G116</f>
        <v>19054764.310000002</v>
      </c>
      <c r="H188" s="111">
        <f>+H185+H170+H149+H116</f>
        <v>19033366.980000004</v>
      </c>
      <c r="I188" s="230">
        <f t="shared" si="6"/>
        <v>21397.329999998212</v>
      </c>
    </row>
    <row r="189" spans="1:9" ht="23.25" x14ac:dyDescent="0.35">
      <c r="A189" s="112"/>
      <c r="B189" s="112"/>
      <c r="C189" s="112"/>
      <c r="D189" s="112"/>
      <c r="E189" s="112"/>
      <c r="F189" s="112"/>
      <c r="G189" s="113"/>
      <c r="H189" s="114"/>
      <c r="I189" s="230">
        <f t="shared" si="6"/>
        <v>0</v>
      </c>
    </row>
    <row r="190" spans="1:9" ht="24" thickBot="1" x14ac:dyDescent="0.4">
      <c r="A190" s="115"/>
      <c r="B190" s="115"/>
      <c r="C190" s="115"/>
      <c r="D190" s="115"/>
      <c r="E190" s="115"/>
      <c r="F190" s="116"/>
      <c r="G190" s="117"/>
      <c r="H190" s="118"/>
      <c r="I190" s="230">
        <f t="shared" si="6"/>
        <v>0</v>
      </c>
    </row>
    <row r="191" spans="1:9" ht="24" thickBot="1" x14ac:dyDescent="0.4">
      <c r="A191" s="84"/>
      <c r="B191" s="85"/>
      <c r="C191" s="85"/>
      <c r="D191" s="85"/>
      <c r="E191" s="85"/>
      <c r="F191" s="79"/>
      <c r="G191" s="79" t="s">
        <v>7</v>
      </c>
      <c r="H191" s="119" t="s">
        <v>8</v>
      </c>
      <c r="I191" s="230"/>
    </row>
    <row r="192" spans="1:9" ht="23.25" x14ac:dyDescent="0.35">
      <c r="A192" s="120" t="s">
        <v>2</v>
      </c>
      <c r="B192" s="121" t="s">
        <v>3</v>
      </c>
      <c r="C192" s="121" t="s">
        <v>79</v>
      </c>
      <c r="D192" s="121" t="s">
        <v>5</v>
      </c>
      <c r="E192" s="121" t="s">
        <v>80</v>
      </c>
      <c r="F192" s="122" t="s">
        <v>81</v>
      </c>
      <c r="G192" s="123"/>
      <c r="H192" s="124"/>
      <c r="I192" s="230">
        <f t="shared" ref="I192:I200" si="7">+G192-H192</f>
        <v>0</v>
      </c>
    </row>
    <row r="193" spans="1:9" ht="23.25" x14ac:dyDescent="0.35">
      <c r="A193" s="125">
        <v>98</v>
      </c>
      <c r="B193" s="126"/>
      <c r="C193" s="126"/>
      <c r="D193" s="126">
        <v>9995</v>
      </c>
      <c r="E193" s="126">
        <v>2412</v>
      </c>
      <c r="F193" s="127" t="s">
        <v>82</v>
      </c>
      <c r="G193" s="128">
        <v>148460</v>
      </c>
      <c r="H193" s="128">
        <v>148460</v>
      </c>
      <c r="I193" s="230">
        <f t="shared" si="7"/>
        <v>0</v>
      </c>
    </row>
    <row r="194" spans="1:9" ht="23.25" x14ac:dyDescent="0.35">
      <c r="A194" s="126"/>
      <c r="B194" s="126"/>
      <c r="C194" s="126"/>
      <c r="D194" s="129">
        <v>9995</v>
      </c>
      <c r="E194" s="129">
        <v>2414</v>
      </c>
      <c r="F194" s="130" t="s">
        <v>83</v>
      </c>
      <c r="G194" s="128">
        <v>394599.79</v>
      </c>
      <c r="H194" s="128">
        <v>394599.79</v>
      </c>
      <c r="I194" s="230">
        <f t="shared" si="7"/>
        <v>0</v>
      </c>
    </row>
    <row r="195" spans="1:9" ht="24" thickBot="1" x14ac:dyDescent="0.4">
      <c r="A195" s="131"/>
      <c r="B195" s="131"/>
      <c r="C195" s="131"/>
      <c r="D195" s="132">
        <v>9995</v>
      </c>
      <c r="E195" s="132">
        <v>2416</v>
      </c>
      <c r="F195" s="133" t="s">
        <v>84</v>
      </c>
      <c r="G195" s="134">
        <v>45000</v>
      </c>
      <c r="H195" s="134">
        <v>45000</v>
      </c>
      <c r="I195" s="230">
        <f t="shared" si="7"/>
        <v>0</v>
      </c>
    </row>
    <row r="196" spans="1:9" ht="24" thickBot="1" x14ac:dyDescent="0.4">
      <c r="A196" s="135"/>
      <c r="B196" s="136"/>
      <c r="C196" s="136"/>
      <c r="D196" s="137"/>
      <c r="E196" s="137"/>
      <c r="F196" s="138" t="s">
        <v>85</v>
      </c>
      <c r="G196" s="139">
        <f>SUM(G193:G195)</f>
        <v>588059.79</v>
      </c>
      <c r="H196" s="140">
        <f>SUM(H193:H195)</f>
        <v>588059.79</v>
      </c>
      <c r="I196" s="230">
        <f t="shared" si="7"/>
        <v>0</v>
      </c>
    </row>
    <row r="197" spans="1:9" ht="24" thickBot="1" x14ac:dyDescent="0.4">
      <c r="A197" s="141"/>
      <c r="B197" s="141"/>
      <c r="C197" s="141"/>
      <c r="D197" s="142"/>
      <c r="E197" s="142"/>
      <c r="F197" s="143"/>
      <c r="G197" s="118"/>
      <c r="H197" s="118"/>
      <c r="I197" s="230">
        <f t="shared" si="7"/>
        <v>0</v>
      </c>
    </row>
    <row r="198" spans="1:9" ht="24" thickBot="1" x14ac:dyDescent="0.4">
      <c r="A198" s="57"/>
      <c r="B198" s="58"/>
      <c r="C198" s="58"/>
      <c r="D198" s="67"/>
      <c r="E198" s="70"/>
      <c r="F198" s="144" t="s">
        <v>86</v>
      </c>
      <c r="G198" s="111">
        <f>+G196+G188+G97</f>
        <v>71843008.900000006</v>
      </c>
      <c r="H198" s="111">
        <f>+H196+H188+H97</f>
        <v>71449578.310000002</v>
      </c>
      <c r="I198" s="230">
        <f t="shared" si="7"/>
        <v>393430.59000000358</v>
      </c>
    </row>
    <row r="199" spans="1:9" ht="23.25" x14ac:dyDescent="0.35">
      <c r="A199" s="141"/>
      <c r="B199" s="141"/>
      <c r="C199" s="141"/>
      <c r="D199" s="142"/>
      <c r="E199" s="142"/>
      <c r="F199" s="143"/>
      <c r="G199" s="118"/>
      <c r="H199" s="118"/>
      <c r="I199" s="230">
        <f t="shared" si="7"/>
        <v>0</v>
      </c>
    </row>
    <row r="200" spans="1:9" ht="24" thickBot="1" x14ac:dyDescent="0.4">
      <c r="A200" s="112"/>
      <c r="B200" s="112"/>
      <c r="C200" s="112"/>
      <c r="D200" s="112"/>
      <c r="E200" s="112"/>
      <c r="F200" s="116"/>
      <c r="G200" s="116"/>
      <c r="H200" s="112"/>
      <c r="I200" s="230">
        <f t="shared" si="7"/>
        <v>0</v>
      </c>
    </row>
    <row r="201" spans="1:9" ht="24" thickBot="1" x14ac:dyDescent="0.4">
      <c r="A201" s="278" t="s">
        <v>87</v>
      </c>
      <c r="B201" s="279"/>
      <c r="C201" s="279"/>
      <c r="D201" s="279"/>
      <c r="E201" s="279"/>
      <c r="F201" s="249" t="s">
        <v>88</v>
      </c>
      <c r="G201" s="83" t="s">
        <v>7</v>
      </c>
      <c r="H201" s="83" t="s">
        <v>8</v>
      </c>
      <c r="I201" s="230"/>
    </row>
    <row r="202" spans="1:9" ht="24" thickBot="1" x14ac:dyDescent="0.4">
      <c r="A202" s="145" t="s">
        <v>89</v>
      </c>
      <c r="B202" s="146"/>
      <c r="C202" s="146" t="s">
        <v>90</v>
      </c>
      <c r="D202" s="146"/>
      <c r="E202" s="147"/>
      <c r="F202" s="249" t="s">
        <v>91</v>
      </c>
      <c r="G202" s="148"/>
      <c r="H202" s="148"/>
      <c r="I202" s="230">
        <f t="shared" ref="I202:I209" si="8">+G202-H202</f>
        <v>0</v>
      </c>
    </row>
    <row r="203" spans="1:9" ht="23.25" x14ac:dyDescent="0.35">
      <c r="A203" s="8" t="s">
        <v>2</v>
      </c>
      <c r="B203" s="9" t="s">
        <v>3</v>
      </c>
      <c r="C203" s="9" t="s">
        <v>79</v>
      </c>
      <c r="D203" s="9" t="s">
        <v>5</v>
      </c>
      <c r="E203" s="149"/>
      <c r="F203" s="150" t="s">
        <v>81</v>
      </c>
      <c r="G203" s="151"/>
      <c r="H203" s="152"/>
      <c r="I203" s="230">
        <f t="shared" si="8"/>
        <v>0</v>
      </c>
    </row>
    <row r="204" spans="1:9" ht="23.25" x14ac:dyDescent="0.35">
      <c r="A204" s="126"/>
      <c r="B204" s="126"/>
      <c r="C204" s="126"/>
      <c r="D204" s="126">
        <v>9995</v>
      </c>
      <c r="E204" s="126"/>
      <c r="F204" s="127" t="s">
        <v>92</v>
      </c>
      <c r="G204" s="128"/>
      <c r="H204" s="128"/>
      <c r="I204" s="230">
        <f t="shared" si="8"/>
        <v>0</v>
      </c>
    </row>
    <row r="205" spans="1:9" ht="23.25" x14ac:dyDescent="0.35">
      <c r="A205" s="126"/>
      <c r="B205" s="126"/>
      <c r="C205" s="126"/>
      <c r="D205" s="126">
        <v>9995</v>
      </c>
      <c r="E205" s="126"/>
      <c r="F205" s="127" t="s">
        <v>93</v>
      </c>
      <c r="G205" s="128"/>
      <c r="H205" s="128"/>
      <c r="I205" s="230">
        <f t="shared" si="8"/>
        <v>0</v>
      </c>
    </row>
    <row r="206" spans="1:9" ht="24" thickBot="1" x14ac:dyDescent="0.4">
      <c r="A206" s="131"/>
      <c r="B206" s="131"/>
      <c r="C206" s="131"/>
      <c r="D206" s="131">
        <v>9995</v>
      </c>
      <c r="E206" s="131"/>
      <c r="F206" s="153" t="s">
        <v>94</v>
      </c>
      <c r="G206" s="134"/>
      <c r="H206" s="134">
        <v>93124</v>
      </c>
      <c r="I206" s="230">
        <f t="shared" si="8"/>
        <v>-93124</v>
      </c>
    </row>
    <row r="207" spans="1:9" ht="24" thickBot="1" x14ac:dyDescent="0.4">
      <c r="A207" s="135"/>
      <c r="B207" s="136"/>
      <c r="C207" s="136"/>
      <c r="D207" s="154"/>
      <c r="E207" s="155"/>
      <c r="F207" s="156" t="s">
        <v>85</v>
      </c>
      <c r="G207" s="139">
        <f>SUM(G204:G206)</f>
        <v>0</v>
      </c>
      <c r="H207" s="140">
        <f>SUM(H204:H206)</f>
        <v>93124</v>
      </c>
      <c r="I207" s="230">
        <f t="shared" si="8"/>
        <v>-93124</v>
      </c>
    </row>
    <row r="208" spans="1:9" ht="24" thickBot="1" x14ac:dyDescent="0.4">
      <c r="A208" s="112"/>
      <c r="B208" s="112"/>
      <c r="C208" s="112"/>
      <c r="D208" s="112"/>
      <c r="E208" s="112"/>
      <c r="F208" s="112"/>
      <c r="G208" s="112"/>
      <c r="H208" s="112"/>
      <c r="I208" s="230">
        <f t="shared" si="8"/>
        <v>0</v>
      </c>
    </row>
    <row r="209" spans="1:9" ht="24" thickBot="1" x14ac:dyDescent="0.4">
      <c r="A209" s="57"/>
      <c r="B209" s="58"/>
      <c r="C209" s="58"/>
      <c r="D209" s="67"/>
      <c r="E209" s="70"/>
      <c r="F209" s="144" t="s">
        <v>95</v>
      </c>
      <c r="G209" s="157">
        <f>+G207+G198</f>
        <v>71843008.900000006</v>
      </c>
      <c r="H209" s="158">
        <f>+H207+H198</f>
        <v>71542702.310000002</v>
      </c>
      <c r="I209" s="230">
        <f t="shared" si="8"/>
        <v>300306.59000000358</v>
      </c>
    </row>
  </sheetData>
  <mergeCells count="3">
    <mergeCell ref="A201:E201"/>
    <mergeCell ref="A1:H1"/>
    <mergeCell ref="A2:H2"/>
  </mergeCells>
  <pageMargins left="0.25" right="0.25" top="0.75" bottom="0.75" header="0.3" footer="0.3"/>
  <pageSetup scale="4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zoomScale="60" zoomScaleNormal="100" workbookViewId="0">
      <selection activeCell="A44" sqref="A44:F44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</cols>
  <sheetData>
    <row r="1" spans="1:6" ht="15.75" thickBot="1" x14ac:dyDescent="0.3"/>
    <row r="2" spans="1:6" ht="23.25" thickBot="1" x14ac:dyDescent="0.35">
      <c r="A2" s="283" t="s">
        <v>96</v>
      </c>
      <c r="B2" s="284"/>
      <c r="C2" s="284"/>
      <c r="D2" s="284"/>
      <c r="E2" s="284"/>
      <c r="F2" s="285"/>
    </row>
    <row r="3" spans="1:6" ht="22.5" x14ac:dyDescent="0.3">
      <c r="A3" s="286" t="s">
        <v>97</v>
      </c>
      <c r="B3" s="287"/>
      <c r="C3" s="287"/>
      <c r="D3" s="287"/>
      <c r="E3" s="287"/>
      <c r="F3" s="288"/>
    </row>
    <row r="4" spans="1:6" ht="22.5" x14ac:dyDescent="0.3">
      <c r="A4" s="159"/>
      <c r="B4" s="251"/>
      <c r="C4" s="251"/>
      <c r="D4" s="251"/>
      <c r="E4" s="251"/>
      <c r="F4" s="160"/>
    </row>
    <row r="5" spans="1:6" ht="22.5" x14ac:dyDescent="0.3">
      <c r="A5" s="161" t="s">
        <v>98</v>
      </c>
      <c r="B5" s="162"/>
      <c r="C5" s="162" t="s">
        <v>0</v>
      </c>
      <c r="D5" s="162"/>
      <c r="E5" s="163"/>
      <c r="F5" s="164"/>
    </row>
    <row r="6" spans="1:6" ht="22.5" x14ac:dyDescent="0.3">
      <c r="A6" s="165" t="s">
        <v>1</v>
      </c>
      <c r="B6" s="289">
        <v>5139</v>
      </c>
      <c r="C6" s="289"/>
      <c r="D6" s="166"/>
      <c r="E6" s="167"/>
      <c r="F6" s="168"/>
    </row>
    <row r="7" spans="1:6" ht="22.5" x14ac:dyDescent="0.3">
      <c r="A7" s="165" t="s">
        <v>99</v>
      </c>
      <c r="B7" s="290" t="s">
        <v>202</v>
      </c>
      <c r="C7" s="291"/>
      <c r="D7" s="166"/>
      <c r="E7" s="167"/>
      <c r="F7" s="168"/>
    </row>
    <row r="8" spans="1:6" ht="23.25" thickBot="1" x14ac:dyDescent="0.35">
      <c r="A8" s="169" t="s">
        <v>100</v>
      </c>
      <c r="B8" s="292">
        <v>2017</v>
      </c>
      <c r="C8" s="292"/>
      <c r="D8" s="170"/>
      <c r="E8" s="171"/>
      <c r="F8" s="172"/>
    </row>
    <row r="9" spans="1:6" ht="23.25" thickBot="1" x14ac:dyDescent="0.35">
      <c r="A9" s="173"/>
      <c r="B9" s="174"/>
      <c r="C9" s="175"/>
      <c r="D9" s="175"/>
      <c r="E9" s="175"/>
      <c r="F9" s="176"/>
    </row>
    <row r="10" spans="1:6" ht="23.25" thickBot="1" x14ac:dyDescent="0.35">
      <c r="A10" s="293"/>
      <c r="B10" s="294"/>
      <c r="C10" s="294"/>
      <c r="D10" s="294"/>
      <c r="E10" s="294"/>
      <c r="F10" s="295"/>
    </row>
    <row r="11" spans="1:6" x14ac:dyDescent="0.25">
      <c r="A11" s="296" t="s">
        <v>101</v>
      </c>
      <c r="B11" s="297"/>
      <c r="C11" s="297"/>
      <c r="D11" s="298" t="s">
        <v>102</v>
      </c>
      <c r="E11" s="297" t="s">
        <v>103</v>
      </c>
      <c r="F11" s="301" t="s">
        <v>104</v>
      </c>
    </row>
    <row r="12" spans="1:6" x14ac:dyDescent="0.25">
      <c r="A12" s="296"/>
      <c r="B12" s="297"/>
      <c r="C12" s="297"/>
      <c r="D12" s="298"/>
      <c r="E12" s="297"/>
      <c r="F12" s="301"/>
    </row>
    <row r="13" spans="1:6" ht="22.5" x14ac:dyDescent="0.3">
      <c r="A13" s="302" t="s">
        <v>89</v>
      </c>
      <c r="B13" s="303"/>
      <c r="C13" s="303"/>
      <c r="D13" s="299"/>
      <c r="E13" s="300"/>
      <c r="F13" s="250"/>
    </row>
    <row r="14" spans="1:6" ht="22.5" x14ac:dyDescent="0.25">
      <c r="A14" s="177" t="s">
        <v>105</v>
      </c>
      <c r="B14" s="178" t="s">
        <v>106</v>
      </c>
      <c r="C14" s="178" t="s">
        <v>107</v>
      </c>
      <c r="D14" s="179" t="s">
        <v>81</v>
      </c>
      <c r="E14" s="180" t="s">
        <v>108</v>
      </c>
      <c r="F14" s="181" t="s">
        <v>109</v>
      </c>
    </row>
    <row r="15" spans="1:6" ht="22.5" x14ac:dyDescent="0.3">
      <c r="A15" s="182">
        <v>4</v>
      </c>
      <c r="B15" s="183">
        <v>1</v>
      </c>
      <c r="C15" s="184">
        <v>201</v>
      </c>
      <c r="D15" s="185" t="s">
        <v>110</v>
      </c>
      <c r="E15" s="184">
        <v>100</v>
      </c>
      <c r="F15" s="186">
        <v>6333333</v>
      </c>
    </row>
    <row r="16" spans="1:6" ht="22.5" x14ac:dyDescent="0.3">
      <c r="A16" s="187"/>
      <c r="B16" s="188"/>
      <c r="C16" s="189"/>
      <c r="D16" s="190"/>
      <c r="E16" s="189"/>
      <c r="F16" s="191"/>
    </row>
    <row r="17" spans="1:6" ht="22.5" x14ac:dyDescent="0.3">
      <c r="A17" s="187">
        <v>5</v>
      </c>
      <c r="B17" s="188">
        <v>1</v>
      </c>
      <c r="C17" s="189">
        <v>299</v>
      </c>
      <c r="D17" s="190" t="s">
        <v>111</v>
      </c>
      <c r="E17" s="189">
        <v>9995</v>
      </c>
      <c r="F17" s="192">
        <v>50999030</v>
      </c>
    </row>
    <row r="18" spans="1:6" ht="22.5" x14ac:dyDescent="0.3">
      <c r="A18" s="187"/>
      <c r="B18" s="188"/>
      <c r="C18" s="189"/>
      <c r="D18" s="190"/>
      <c r="E18" s="189"/>
      <c r="F18" s="193"/>
    </row>
    <row r="19" spans="1:6" ht="22.5" x14ac:dyDescent="0.3">
      <c r="A19" s="187"/>
      <c r="B19" s="188"/>
      <c r="C19" s="189"/>
      <c r="D19" s="190" t="s">
        <v>112</v>
      </c>
      <c r="E19" s="189">
        <v>9995</v>
      </c>
      <c r="F19" s="192">
        <v>300307</v>
      </c>
    </row>
    <row r="20" spans="1:6" ht="22.5" x14ac:dyDescent="0.3">
      <c r="A20" s="187"/>
      <c r="B20" s="188"/>
      <c r="C20" s="189"/>
      <c r="D20" s="190"/>
      <c r="E20" s="189"/>
      <c r="F20" s="195"/>
    </row>
    <row r="21" spans="1:6" ht="22.5" x14ac:dyDescent="0.3">
      <c r="A21" s="187"/>
      <c r="B21" s="188"/>
      <c r="C21" s="189"/>
      <c r="D21" s="190" t="s">
        <v>113</v>
      </c>
      <c r="E21" s="189">
        <v>9995</v>
      </c>
      <c r="F21" s="196">
        <v>14210339</v>
      </c>
    </row>
    <row r="22" spans="1:6" ht="22.5" x14ac:dyDescent="0.3">
      <c r="A22" s="197"/>
      <c r="B22" s="198"/>
      <c r="C22" s="199"/>
      <c r="D22" s="200"/>
      <c r="E22" s="199"/>
      <c r="F22" s="201"/>
    </row>
    <row r="23" spans="1:6" ht="23.25" thickBot="1" x14ac:dyDescent="0.3">
      <c r="A23" s="202"/>
      <c r="B23" s="203"/>
      <c r="C23" s="204"/>
      <c r="D23" s="205" t="s">
        <v>85</v>
      </c>
      <c r="E23" s="206"/>
      <c r="F23" s="207">
        <f>SUM(F15:F22)</f>
        <v>71843009</v>
      </c>
    </row>
    <row r="24" spans="1:6" ht="22.5" x14ac:dyDescent="0.3">
      <c r="A24" s="208"/>
      <c r="B24" s="208"/>
      <c r="C24" s="208"/>
      <c r="D24" s="209"/>
      <c r="E24" s="209"/>
      <c r="F24" s="210"/>
    </row>
    <row r="25" spans="1:6" ht="22.5" x14ac:dyDescent="0.3">
      <c r="A25" s="210"/>
      <c r="B25" s="210"/>
      <c r="C25" s="210"/>
      <c r="D25" s="210"/>
      <c r="E25" s="210"/>
      <c r="F25" s="210"/>
    </row>
    <row r="26" spans="1:6" ht="22.5" x14ac:dyDescent="0.3">
      <c r="A26" s="282" t="s">
        <v>0</v>
      </c>
      <c r="B26" s="282"/>
      <c r="C26" s="282"/>
      <c r="D26" s="282"/>
      <c r="E26" s="282"/>
      <c r="F26" s="282"/>
    </row>
    <row r="27" spans="1:6" ht="22.5" x14ac:dyDescent="0.3">
      <c r="A27" s="210"/>
      <c r="B27" s="210"/>
      <c r="C27" s="210"/>
      <c r="D27" s="210"/>
      <c r="E27" s="210"/>
      <c r="F27" s="210"/>
    </row>
    <row r="28" spans="1:6" ht="22.5" x14ac:dyDescent="0.3">
      <c r="A28" s="305" t="s">
        <v>114</v>
      </c>
      <c r="B28" s="305"/>
      <c r="C28" s="305"/>
      <c r="D28" s="305"/>
      <c r="E28" s="305"/>
      <c r="F28" s="305"/>
    </row>
    <row r="29" spans="1:6" ht="22.5" x14ac:dyDescent="0.3">
      <c r="A29" s="306" t="s">
        <v>201</v>
      </c>
      <c r="B29" s="306"/>
      <c r="C29" s="306"/>
      <c r="D29" s="306"/>
      <c r="E29" s="306"/>
      <c r="F29" s="306"/>
    </row>
    <row r="30" spans="1:6" ht="23.25" thickBot="1" x14ac:dyDescent="0.35">
      <c r="A30" s="305" t="s">
        <v>115</v>
      </c>
      <c r="B30" s="305"/>
      <c r="C30" s="305"/>
      <c r="D30" s="305"/>
      <c r="E30" s="305"/>
      <c r="F30" s="305"/>
    </row>
    <row r="31" spans="1:6" ht="23.25" thickBot="1" x14ac:dyDescent="0.35">
      <c r="A31" s="173" t="s">
        <v>116</v>
      </c>
      <c r="B31" s="174"/>
      <c r="C31" s="174"/>
      <c r="D31" s="175"/>
      <c r="E31" s="176"/>
      <c r="F31" s="211">
        <v>115771</v>
      </c>
    </row>
    <row r="32" spans="1:6" ht="22.5" x14ac:dyDescent="0.3">
      <c r="A32" s="212" t="s">
        <v>117</v>
      </c>
      <c r="B32" s="167"/>
      <c r="C32" s="167"/>
      <c r="D32" s="167"/>
      <c r="E32" s="168"/>
      <c r="F32" s="213">
        <v>393431</v>
      </c>
    </row>
    <row r="33" spans="1:6" ht="22.5" x14ac:dyDescent="0.3">
      <c r="A33" s="212"/>
      <c r="B33" s="167"/>
      <c r="C33" s="167"/>
      <c r="D33" s="167"/>
      <c r="E33" s="168"/>
      <c r="F33" s="214"/>
    </row>
    <row r="34" spans="1:6" ht="23.25" thickBot="1" x14ac:dyDescent="0.35">
      <c r="A34" s="212" t="s">
        <v>118</v>
      </c>
      <c r="B34" s="167"/>
      <c r="C34" s="167"/>
      <c r="D34" s="167"/>
      <c r="E34" s="168"/>
      <c r="F34" s="213">
        <v>93124</v>
      </c>
    </row>
    <row r="35" spans="1:6" ht="23.25" thickBot="1" x14ac:dyDescent="0.35">
      <c r="A35" s="173" t="s">
        <v>119</v>
      </c>
      <c r="B35" s="174"/>
      <c r="C35" s="174"/>
      <c r="D35" s="174"/>
      <c r="E35" s="176"/>
      <c r="F35" s="211">
        <f>F32+F31-F34</f>
        <v>416078</v>
      </c>
    </row>
    <row r="36" spans="1:6" ht="22.5" x14ac:dyDescent="0.3">
      <c r="A36" s="165"/>
      <c r="B36" s="215"/>
      <c r="C36" s="215"/>
      <c r="D36" s="215"/>
      <c r="E36" s="168"/>
      <c r="F36" s="214"/>
    </row>
    <row r="37" spans="1:6" ht="22.5" x14ac:dyDescent="0.3">
      <c r="A37" s="212" t="s">
        <v>116</v>
      </c>
      <c r="B37" s="167"/>
      <c r="C37" s="167"/>
      <c r="D37" s="167"/>
      <c r="E37" s="168"/>
      <c r="F37" s="213">
        <f>+F31</f>
        <v>115771</v>
      </c>
    </row>
    <row r="38" spans="1:6" ht="22.5" x14ac:dyDescent="0.3">
      <c r="A38" s="212"/>
      <c r="B38" s="167"/>
      <c r="C38" s="167"/>
      <c r="D38" s="167"/>
      <c r="E38" s="168"/>
      <c r="F38" s="213"/>
    </row>
    <row r="39" spans="1:6" ht="23.25" thickBot="1" x14ac:dyDescent="0.35">
      <c r="A39" s="212" t="s">
        <v>119</v>
      </c>
      <c r="B39" s="167"/>
      <c r="C39" s="167"/>
      <c r="D39" s="167"/>
      <c r="E39" s="168"/>
      <c r="F39" s="213">
        <f>+F35</f>
        <v>416078</v>
      </c>
    </row>
    <row r="40" spans="1:6" ht="23.25" thickBot="1" x14ac:dyDescent="0.35">
      <c r="A40" s="173" t="s">
        <v>136</v>
      </c>
      <c r="B40" s="174"/>
      <c r="C40" s="174"/>
      <c r="D40" s="174"/>
      <c r="E40" s="176"/>
      <c r="F40" s="211">
        <f>F37-F39</f>
        <v>-300307</v>
      </c>
    </row>
    <row r="41" spans="1:6" ht="22.5" x14ac:dyDescent="0.3">
      <c r="A41" s="167"/>
      <c r="B41" s="167"/>
      <c r="C41" s="167"/>
      <c r="D41" s="167"/>
      <c r="E41" s="167"/>
      <c r="F41" s="216"/>
    </row>
    <row r="42" spans="1:6" ht="22.5" x14ac:dyDescent="0.3">
      <c r="A42" s="305" t="s">
        <v>120</v>
      </c>
      <c r="B42" s="305"/>
      <c r="C42" s="305"/>
      <c r="D42" s="305"/>
      <c r="E42" s="305"/>
      <c r="F42" s="305"/>
    </row>
    <row r="43" spans="1:6" ht="22.5" x14ac:dyDescent="0.3">
      <c r="A43" s="306" t="s">
        <v>201</v>
      </c>
      <c r="B43" s="306"/>
      <c r="C43" s="306"/>
      <c r="D43" s="306"/>
      <c r="E43" s="306"/>
      <c r="F43" s="306"/>
    </row>
    <row r="44" spans="1:6" ht="22.5" x14ac:dyDescent="0.3">
      <c r="A44" s="305" t="s">
        <v>115</v>
      </c>
      <c r="B44" s="305"/>
      <c r="C44" s="305"/>
      <c r="D44" s="305"/>
      <c r="E44" s="305"/>
      <c r="F44" s="305"/>
    </row>
    <row r="45" spans="1:6" ht="23.25" thickBot="1" x14ac:dyDescent="0.35">
      <c r="A45" s="217"/>
      <c r="B45" s="217"/>
      <c r="C45" s="217"/>
      <c r="D45" s="217"/>
      <c r="E45" s="217"/>
      <c r="F45" s="217"/>
    </row>
    <row r="46" spans="1:6" ht="23.25" thickBot="1" x14ac:dyDescent="0.35">
      <c r="A46" s="173" t="s">
        <v>121</v>
      </c>
      <c r="B46" s="174"/>
      <c r="C46" s="174"/>
      <c r="D46" s="175"/>
      <c r="E46" s="176"/>
      <c r="F46" s="218">
        <v>174592443</v>
      </c>
    </row>
    <row r="47" spans="1:6" ht="22.5" x14ac:dyDescent="0.3">
      <c r="A47" s="212" t="s">
        <v>122</v>
      </c>
      <c r="B47" s="167"/>
      <c r="C47" s="167"/>
      <c r="D47" s="167"/>
      <c r="E47" s="168"/>
      <c r="F47" s="219">
        <f>+F15+F17</f>
        <v>57332363</v>
      </c>
    </row>
    <row r="48" spans="1:6" ht="23.25" thickBot="1" x14ac:dyDescent="0.35">
      <c r="A48" s="212"/>
      <c r="B48" s="167"/>
      <c r="C48" s="167"/>
      <c r="D48" s="167"/>
      <c r="E48" s="168"/>
      <c r="F48" s="220"/>
    </row>
    <row r="49" spans="1:6" ht="23.25" thickBot="1" x14ac:dyDescent="0.35">
      <c r="A49" s="212" t="s">
        <v>123</v>
      </c>
      <c r="B49" s="167"/>
      <c r="C49" s="167"/>
      <c r="D49" s="167"/>
      <c r="E49" s="168"/>
      <c r="F49" s="218">
        <v>71542702</v>
      </c>
    </row>
    <row r="50" spans="1:6" ht="23.25" thickBot="1" x14ac:dyDescent="0.35">
      <c r="A50" s="173" t="s">
        <v>124</v>
      </c>
      <c r="B50" s="174"/>
      <c r="C50" s="174"/>
      <c r="D50" s="174"/>
      <c r="E50" s="176"/>
      <c r="F50" s="221">
        <f>+SUM(F46:F47)-F49</f>
        <v>160382104</v>
      </c>
    </row>
    <row r="51" spans="1:6" ht="22.5" x14ac:dyDescent="0.3">
      <c r="A51" s="212" t="s">
        <v>125</v>
      </c>
      <c r="B51" s="167"/>
      <c r="C51" s="167"/>
      <c r="D51" s="167"/>
      <c r="E51" s="168"/>
      <c r="F51" s="222">
        <f>+F46</f>
        <v>174592443</v>
      </c>
    </row>
    <row r="52" spans="1:6" ht="22.5" x14ac:dyDescent="0.3">
      <c r="A52" s="212"/>
      <c r="B52" s="167"/>
      <c r="C52" s="167"/>
      <c r="D52" s="167"/>
      <c r="E52" s="168"/>
      <c r="F52" s="223"/>
    </row>
    <row r="53" spans="1:6" ht="23.25" thickBot="1" x14ac:dyDescent="0.35">
      <c r="A53" s="212" t="s">
        <v>124</v>
      </c>
      <c r="B53" s="167"/>
      <c r="C53" s="167"/>
      <c r="D53" s="167"/>
      <c r="E53" s="168"/>
      <c r="F53" s="222">
        <f>+F50</f>
        <v>160382104</v>
      </c>
    </row>
    <row r="54" spans="1:6" ht="23.25" thickBot="1" x14ac:dyDescent="0.35">
      <c r="A54" s="173" t="s">
        <v>126</v>
      </c>
      <c r="B54" s="174"/>
      <c r="C54" s="174"/>
      <c r="D54" s="174"/>
      <c r="E54" s="176"/>
      <c r="F54" s="224">
        <f>F51-F53</f>
        <v>14210339</v>
      </c>
    </row>
    <row r="55" spans="1:6" ht="22.5" x14ac:dyDescent="0.3">
      <c r="A55" s="210"/>
      <c r="B55" s="210"/>
      <c r="C55" s="210"/>
      <c r="D55" s="210"/>
      <c r="E55" s="210"/>
      <c r="F55" s="210"/>
    </row>
    <row r="56" spans="1:6" ht="22.5" x14ac:dyDescent="0.3">
      <c r="A56" s="210"/>
      <c r="B56" s="210"/>
      <c r="C56" s="210"/>
      <c r="D56" s="210"/>
      <c r="E56" s="210"/>
      <c r="F56" s="225"/>
    </row>
    <row r="57" spans="1:6" ht="22.5" x14ac:dyDescent="0.3">
      <c r="A57" s="226"/>
      <c r="B57" s="210"/>
      <c r="C57" s="210"/>
      <c r="D57" s="210"/>
      <c r="E57" s="210"/>
      <c r="F57" s="225"/>
    </row>
    <row r="58" spans="1:6" ht="22.5" x14ac:dyDescent="0.3">
      <c r="A58" s="210"/>
      <c r="B58" s="227"/>
      <c r="C58" s="210"/>
      <c r="D58" s="210"/>
      <c r="E58" s="210"/>
      <c r="F58" s="225"/>
    </row>
    <row r="59" spans="1:6" ht="22.5" x14ac:dyDescent="0.3">
      <c r="A59" s="228"/>
      <c r="B59" s="229"/>
      <c r="C59" s="228"/>
      <c r="D59" s="210"/>
      <c r="E59" s="210"/>
      <c r="F59" s="225"/>
    </row>
    <row r="60" spans="1:6" ht="22.5" x14ac:dyDescent="0.3">
      <c r="A60" s="304" t="s">
        <v>127</v>
      </c>
      <c r="B60" s="304"/>
      <c r="C60" s="304"/>
      <c r="D60" s="210"/>
      <c r="E60" s="210"/>
      <c r="F60" s="210"/>
    </row>
    <row r="61" spans="1:6" ht="22.5" x14ac:dyDescent="0.3">
      <c r="A61" s="304" t="s">
        <v>128</v>
      </c>
      <c r="B61" s="304"/>
      <c r="C61" s="304"/>
      <c r="D61" s="210"/>
      <c r="E61" s="210"/>
      <c r="F61" s="210"/>
    </row>
    <row r="62" spans="1:6" ht="22.5" x14ac:dyDescent="0.3">
      <c r="A62" s="304" t="s">
        <v>129</v>
      </c>
      <c r="B62" s="304"/>
      <c r="C62" s="304"/>
      <c r="D62" s="210"/>
      <c r="E62" s="210"/>
      <c r="F62" s="210"/>
    </row>
  </sheetData>
  <mergeCells count="21">
    <mergeCell ref="A10:F10"/>
    <mergeCell ref="A11:C12"/>
    <mergeCell ref="D11:D13"/>
    <mergeCell ref="E11:E13"/>
    <mergeCell ref="A2:F2"/>
    <mergeCell ref="A3:F3"/>
    <mergeCell ref="B6:C6"/>
    <mergeCell ref="B7:C7"/>
    <mergeCell ref="B8:C8"/>
    <mergeCell ref="F11:F12"/>
    <mergeCell ref="A13:C13"/>
    <mergeCell ref="A26:F26"/>
    <mergeCell ref="A62:C62"/>
    <mergeCell ref="A28:F28"/>
    <mergeCell ref="A29:F29"/>
    <mergeCell ref="A30:F30"/>
    <mergeCell ref="A42:F42"/>
    <mergeCell ref="A43:F43"/>
    <mergeCell ref="A44:F44"/>
    <mergeCell ref="A60:C60"/>
    <mergeCell ref="A61:C61"/>
  </mergeCells>
  <pageMargins left="0.7" right="0.7" top="0.75" bottom="0.75" header="0.3" footer="0.3"/>
  <pageSetup scale="4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4"/>
  <sheetViews>
    <sheetView view="pageBreakPreview" topLeftCell="A190" zoomScale="60" zoomScaleNormal="100" workbookViewId="0">
      <selection activeCell="G214" sqref="G214"/>
    </sheetView>
  </sheetViews>
  <sheetFormatPr baseColWidth="10" defaultColWidth="11.42578125" defaultRowHeight="15" x14ac:dyDescent="0.25"/>
  <cols>
    <col min="5" max="5" width="18.140625" customWidth="1"/>
    <col min="6" max="6" width="136" customWidth="1"/>
    <col min="7" max="7" width="31.140625" bestFit="1" customWidth="1"/>
    <col min="8" max="8" width="23.7109375" bestFit="1" customWidth="1"/>
    <col min="9" max="9" width="19.28515625" hidden="1" customWidth="1"/>
  </cols>
  <sheetData>
    <row r="1" spans="1:9" ht="23.25" thickBot="1" x14ac:dyDescent="0.35">
      <c r="A1" s="280" t="s">
        <v>0</v>
      </c>
      <c r="B1" s="281"/>
      <c r="C1" s="281"/>
      <c r="D1" s="281"/>
      <c r="E1" s="281"/>
      <c r="F1" s="281"/>
      <c r="G1" s="281"/>
      <c r="H1" s="281"/>
    </row>
    <row r="2" spans="1:9" ht="23.25" thickBot="1" x14ac:dyDescent="0.35">
      <c r="A2" s="280" t="s">
        <v>204</v>
      </c>
      <c r="B2" s="281"/>
      <c r="C2" s="281"/>
      <c r="D2" s="281"/>
      <c r="E2" s="281"/>
      <c r="F2" s="281"/>
      <c r="G2" s="281"/>
      <c r="H2" s="281"/>
    </row>
    <row r="3" spans="1:9" ht="24" thickBot="1" x14ac:dyDescent="0.4">
      <c r="A3" s="1" t="s">
        <v>1</v>
      </c>
      <c r="B3" s="2"/>
      <c r="C3" s="3">
        <v>5139</v>
      </c>
      <c r="D3" s="4"/>
      <c r="E3" s="4"/>
      <c r="F3" s="5"/>
      <c r="G3" s="6"/>
      <c r="H3" s="7"/>
    </row>
    <row r="4" spans="1:9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1" t="s">
        <v>7</v>
      </c>
      <c r="H4" s="12" t="s">
        <v>8</v>
      </c>
    </row>
    <row r="5" spans="1:9" ht="23.25" x14ac:dyDescent="0.35">
      <c r="A5" s="13">
        <v>11</v>
      </c>
      <c r="B5" s="14"/>
      <c r="C5" s="15">
        <v>1</v>
      </c>
      <c r="D5" s="14"/>
      <c r="E5" s="14">
        <v>2014</v>
      </c>
      <c r="F5" s="16" t="s">
        <v>9</v>
      </c>
      <c r="G5" s="17"/>
      <c r="H5" s="18"/>
    </row>
    <row r="6" spans="1:9" ht="23.25" x14ac:dyDescent="0.35">
      <c r="A6" s="19"/>
      <c r="B6" s="19"/>
      <c r="C6" s="19"/>
      <c r="D6" s="20">
        <v>9995</v>
      </c>
      <c r="E6" s="20">
        <v>2111</v>
      </c>
      <c r="F6" s="21" t="s">
        <v>10</v>
      </c>
      <c r="G6" s="22">
        <v>19635036.190000001</v>
      </c>
      <c r="H6" s="22">
        <v>19411630.309999999</v>
      </c>
      <c r="I6" s="230">
        <f t="shared" ref="I6:I59" si="0">+G6-H6</f>
        <v>223405.88000000268</v>
      </c>
    </row>
    <row r="7" spans="1:9" ht="23.25" x14ac:dyDescent="0.35">
      <c r="A7" s="19"/>
      <c r="B7" s="19"/>
      <c r="C7" s="19"/>
      <c r="D7" s="20">
        <v>9995</v>
      </c>
      <c r="E7" s="20">
        <v>2112</v>
      </c>
      <c r="F7" s="21" t="s">
        <v>11</v>
      </c>
      <c r="G7" s="22"/>
      <c r="H7" s="22"/>
      <c r="I7" s="230">
        <f t="shared" si="0"/>
        <v>0</v>
      </c>
    </row>
    <row r="8" spans="1:9" ht="23.25" x14ac:dyDescent="0.35">
      <c r="A8" s="19"/>
      <c r="B8" s="19"/>
      <c r="C8" s="19"/>
      <c r="D8" s="20">
        <v>9995</v>
      </c>
      <c r="E8" s="20">
        <v>2114</v>
      </c>
      <c r="F8" s="21" t="s">
        <v>12</v>
      </c>
      <c r="G8" s="22">
        <v>59244.98</v>
      </c>
      <c r="H8" s="22">
        <v>59244.98</v>
      </c>
      <c r="I8" s="230">
        <f t="shared" si="0"/>
        <v>0</v>
      </c>
    </row>
    <row r="9" spans="1:9" ht="23.25" x14ac:dyDescent="0.35">
      <c r="A9" s="19"/>
      <c r="B9" s="19"/>
      <c r="C9" s="19"/>
      <c r="D9" s="20">
        <v>9995</v>
      </c>
      <c r="E9" s="20">
        <v>2115</v>
      </c>
      <c r="F9" s="21" t="s">
        <v>13</v>
      </c>
      <c r="G9" s="22">
        <v>446960.65</v>
      </c>
      <c r="H9" s="22">
        <v>446960.65</v>
      </c>
      <c r="I9" s="230">
        <f t="shared" si="0"/>
        <v>0</v>
      </c>
    </row>
    <row r="10" spans="1:9" ht="23.25" x14ac:dyDescent="0.35">
      <c r="A10" s="19"/>
      <c r="B10" s="19"/>
      <c r="C10" s="19"/>
      <c r="D10" s="20">
        <v>9995</v>
      </c>
      <c r="E10" s="20">
        <v>2116</v>
      </c>
      <c r="F10" s="21" t="s">
        <v>14</v>
      </c>
      <c r="G10" s="22">
        <v>1038360.69</v>
      </c>
      <c r="H10" s="22">
        <v>1038360.69</v>
      </c>
      <c r="I10" s="230">
        <f t="shared" si="0"/>
        <v>0</v>
      </c>
    </row>
    <row r="11" spans="1:9" ht="23.25" x14ac:dyDescent="0.35">
      <c r="A11" s="19"/>
      <c r="B11" s="19"/>
      <c r="C11" s="19"/>
      <c r="D11" s="20">
        <v>9995</v>
      </c>
      <c r="E11" s="23">
        <v>2122</v>
      </c>
      <c r="F11" s="21" t="s">
        <v>15</v>
      </c>
      <c r="G11" s="22">
        <v>2265938.19</v>
      </c>
      <c r="H11" s="22">
        <v>2265938.19</v>
      </c>
      <c r="I11" s="230">
        <f t="shared" si="0"/>
        <v>0</v>
      </c>
    </row>
    <row r="12" spans="1:9" ht="23.25" x14ac:dyDescent="0.35">
      <c r="A12" s="19"/>
      <c r="B12" s="19"/>
      <c r="C12" s="19"/>
      <c r="D12" s="20">
        <v>9995</v>
      </c>
      <c r="E12" s="23">
        <v>2131</v>
      </c>
      <c r="F12" s="21" t="s">
        <v>135</v>
      </c>
      <c r="G12" s="22"/>
      <c r="H12" s="22"/>
      <c r="I12" s="230">
        <f t="shared" si="0"/>
        <v>0</v>
      </c>
    </row>
    <row r="13" spans="1:9" ht="23.25" x14ac:dyDescent="0.35">
      <c r="A13" s="19"/>
      <c r="B13" s="19"/>
      <c r="C13" s="19"/>
      <c r="D13" s="20">
        <v>9995</v>
      </c>
      <c r="E13" s="23">
        <v>2132</v>
      </c>
      <c r="F13" s="21" t="s">
        <v>16</v>
      </c>
      <c r="G13" s="22">
        <v>243405.69</v>
      </c>
      <c r="H13" s="22">
        <v>243405.69</v>
      </c>
      <c r="I13" s="230">
        <f t="shared" si="0"/>
        <v>0</v>
      </c>
    </row>
    <row r="14" spans="1:9" ht="23.25" x14ac:dyDescent="0.35">
      <c r="A14" s="19"/>
      <c r="B14" s="19"/>
      <c r="C14" s="19"/>
      <c r="D14" s="20">
        <v>9995</v>
      </c>
      <c r="E14" s="20">
        <v>2141</v>
      </c>
      <c r="F14" s="21" t="s">
        <v>17</v>
      </c>
      <c r="G14" s="22">
        <v>46361.42</v>
      </c>
      <c r="H14" s="22">
        <v>46361.42</v>
      </c>
      <c r="I14" s="230">
        <f t="shared" si="0"/>
        <v>0</v>
      </c>
    </row>
    <row r="15" spans="1:9" ht="23.25" x14ac:dyDescent="0.35">
      <c r="A15" s="19"/>
      <c r="B15" s="19"/>
      <c r="C15" s="19"/>
      <c r="D15" s="20">
        <v>9995</v>
      </c>
      <c r="E15" s="20">
        <v>2142</v>
      </c>
      <c r="F15" s="21" t="s">
        <v>215</v>
      </c>
      <c r="G15" s="22">
        <v>4459000</v>
      </c>
      <c r="H15" s="22">
        <v>4459000</v>
      </c>
      <c r="I15" s="230">
        <f t="shared" si="0"/>
        <v>0</v>
      </c>
    </row>
    <row r="16" spans="1:9" ht="23.25" x14ac:dyDescent="0.35">
      <c r="A16" s="19"/>
      <c r="B16" s="19"/>
      <c r="C16" s="19"/>
      <c r="D16" s="20">
        <v>9995</v>
      </c>
      <c r="E16" s="20">
        <v>2151</v>
      </c>
      <c r="F16" s="21" t="s">
        <v>18</v>
      </c>
      <c r="G16" s="22">
        <v>1155882.94</v>
      </c>
      <c r="H16" s="22">
        <v>1155882.94</v>
      </c>
      <c r="I16" s="230">
        <f t="shared" si="0"/>
        <v>0</v>
      </c>
    </row>
    <row r="17" spans="1:9" ht="23.25" x14ac:dyDescent="0.35">
      <c r="A17" s="19"/>
      <c r="B17" s="19"/>
      <c r="C17" s="19"/>
      <c r="D17" s="20">
        <v>9995</v>
      </c>
      <c r="E17" s="20">
        <v>2152</v>
      </c>
      <c r="F17" s="21" t="s">
        <v>19</v>
      </c>
      <c r="G17" s="22">
        <v>1321090.6499999999</v>
      </c>
      <c r="H17" s="22">
        <v>1321090.6499999999</v>
      </c>
      <c r="I17" s="230">
        <f t="shared" si="0"/>
        <v>0</v>
      </c>
    </row>
    <row r="18" spans="1:9" ht="24" thickBot="1" x14ac:dyDescent="0.4">
      <c r="A18" s="19"/>
      <c r="B18" s="19"/>
      <c r="C18" s="19"/>
      <c r="D18" s="24">
        <v>9995</v>
      </c>
      <c r="E18" s="24">
        <v>2153</v>
      </c>
      <c r="F18" s="25" t="s">
        <v>20</v>
      </c>
      <c r="G18" s="26">
        <v>111797.95</v>
      </c>
      <c r="H18" s="26">
        <v>111797.95</v>
      </c>
      <c r="I18" s="230">
        <f t="shared" si="0"/>
        <v>0</v>
      </c>
    </row>
    <row r="19" spans="1:9" ht="24" thickBot="1" x14ac:dyDescent="0.4">
      <c r="A19" s="27"/>
      <c r="B19" s="28"/>
      <c r="C19" s="28"/>
      <c r="D19" s="29"/>
      <c r="E19" s="29"/>
      <c r="F19" s="30" t="s">
        <v>21</v>
      </c>
      <c r="G19" s="31">
        <f>SUM(G6:G18)</f>
        <v>30783079.350000005</v>
      </c>
      <c r="H19" s="31">
        <f>SUM(H6:H18)</f>
        <v>30559673.470000003</v>
      </c>
      <c r="I19" s="230">
        <f t="shared" si="0"/>
        <v>223405.88000000268</v>
      </c>
    </row>
    <row r="20" spans="1:9" ht="24" thickBot="1" x14ac:dyDescent="0.4">
      <c r="A20" s="32"/>
      <c r="B20" s="33"/>
      <c r="C20" s="33"/>
      <c r="D20" s="34"/>
      <c r="E20" s="34"/>
      <c r="F20" s="35"/>
      <c r="G20" s="36"/>
      <c r="H20" s="37"/>
      <c r="I20" s="230">
        <f t="shared" si="0"/>
        <v>0</v>
      </c>
    </row>
    <row r="21" spans="1:9" ht="23.25" x14ac:dyDescent="0.35">
      <c r="A21" s="38"/>
      <c r="B21" s="39"/>
      <c r="C21" s="39"/>
      <c r="D21" s="40"/>
      <c r="E21" s="41"/>
      <c r="F21" s="42" t="s">
        <v>22</v>
      </c>
      <c r="G21" s="43"/>
      <c r="H21" s="44"/>
      <c r="I21" s="230">
        <f t="shared" si="0"/>
        <v>0</v>
      </c>
    </row>
    <row r="22" spans="1:9" ht="23.25" x14ac:dyDescent="0.35">
      <c r="A22" s="19"/>
      <c r="B22" s="19"/>
      <c r="C22" s="19"/>
      <c r="D22" s="20">
        <v>9995</v>
      </c>
      <c r="E22" s="20">
        <v>2212</v>
      </c>
      <c r="F22" s="45" t="s">
        <v>23</v>
      </c>
      <c r="G22" s="22">
        <v>235040.11</v>
      </c>
      <c r="H22" s="22">
        <v>235040.11</v>
      </c>
      <c r="I22" s="230">
        <f t="shared" si="0"/>
        <v>0</v>
      </c>
    </row>
    <row r="23" spans="1:9" ht="23.25" x14ac:dyDescent="0.35">
      <c r="A23" s="19"/>
      <c r="B23" s="19"/>
      <c r="C23" s="19"/>
      <c r="D23" s="23">
        <v>9995</v>
      </c>
      <c r="E23" s="23">
        <v>2213</v>
      </c>
      <c r="F23" s="45" t="s">
        <v>24</v>
      </c>
      <c r="G23" s="22">
        <v>865754.07</v>
      </c>
      <c r="H23" s="22">
        <v>865754.07</v>
      </c>
      <c r="I23" s="230">
        <f t="shared" si="0"/>
        <v>0</v>
      </c>
    </row>
    <row r="24" spans="1:9" ht="23.25" x14ac:dyDescent="0.35">
      <c r="A24" s="19"/>
      <c r="B24" s="19"/>
      <c r="C24" s="19"/>
      <c r="D24" s="23">
        <v>9995</v>
      </c>
      <c r="E24" s="23">
        <v>2214</v>
      </c>
      <c r="F24" s="45" t="s">
        <v>25</v>
      </c>
      <c r="G24" s="22">
        <v>3050</v>
      </c>
      <c r="H24" s="22">
        <v>3050</v>
      </c>
      <c r="I24" s="230">
        <f t="shared" si="0"/>
        <v>0</v>
      </c>
    </row>
    <row r="25" spans="1:9" ht="23.25" x14ac:dyDescent="0.35">
      <c r="A25" s="19"/>
      <c r="B25" s="19"/>
      <c r="C25" s="19"/>
      <c r="D25" s="23">
        <v>9995</v>
      </c>
      <c r="E25" s="23">
        <v>2215</v>
      </c>
      <c r="F25" s="45" t="s">
        <v>151</v>
      </c>
      <c r="G25" s="22">
        <v>311234.26</v>
      </c>
      <c r="H25" s="22">
        <v>311234.26</v>
      </c>
      <c r="I25" s="230">
        <f t="shared" si="0"/>
        <v>0</v>
      </c>
    </row>
    <row r="26" spans="1:9" ht="23.25" x14ac:dyDescent="0.35">
      <c r="A26" s="19"/>
      <c r="B26" s="19"/>
      <c r="C26" s="19"/>
      <c r="D26" s="23">
        <v>9995</v>
      </c>
      <c r="E26" s="23">
        <v>2216</v>
      </c>
      <c r="F26" s="45" t="s">
        <v>26</v>
      </c>
      <c r="G26" s="22">
        <v>448585.04</v>
      </c>
      <c r="H26" s="22">
        <v>448585.04</v>
      </c>
      <c r="I26" s="230">
        <f t="shared" si="0"/>
        <v>0</v>
      </c>
    </row>
    <row r="27" spans="1:9" ht="23.25" x14ac:dyDescent="0.35">
      <c r="A27" s="19"/>
      <c r="B27" s="19"/>
      <c r="C27" s="19"/>
      <c r="D27" s="23">
        <v>9995</v>
      </c>
      <c r="E27" s="23">
        <v>2217</v>
      </c>
      <c r="F27" s="45" t="s">
        <v>27</v>
      </c>
      <c r="G27" s="22"/>
      <c r="H27" s="22"/>
      <c r="I27" s="230">
        <f t="shared" si="0"/>
        <v>0</v>
      </c>
    </row>
    <row r="28" spans="1:9" ht="23.25" x14ac:dyDescent="0.35">
      <c r="A28" s="19"/>
      <c r="B28" s="19"/>
      <c r="C28" s="19"/>
      <c r="D28" s="23">
        <v>9995</v>
      </c>
      <c r="E28" s="23">
        <v>2218</v>
      </c>
      <c r="F28" s="45" t="s">
        <v>142</v>
      </c>
      <c r="G28" s="22">
        <v>3400</v>
      </c>
      <c r="H28" s="22">
        <v>3400</v>
      </c>
      <c r="I28" s="230">
        <f t="shared" si="0"/>
        <v>0</v>
      </c>
    </row>
    <row r="29" spans="1:9" ht="23.25" x14ac:dyDescent="0.35">
      <c r="A29" s="19"/>
      <c r="B29" s="19"/>
      <c r="C29" s="19"/>
      <c r="D29" s="23">
        <v>9995</v>
      </c>
      <c r="E29" s="23">
        <v>2221</v>
      </c>
      <c r="F29" s="45" t="s">
        <v>28</v>
      </c>
      <c r="G29" s="22">
        <v>539260</v>
      </c>
      <c r="H29" s="22">
        <v>539260</v>
      </c>
      <c r="I29" s="230">
        <f t="shared" si="0"/>
        <v>0</v>
      </c>
    </row>
    <row r="30" spans="1:9" ht="23.25" x14ac:dyDescent="0.35">
      <c r="A30" s="19"/>
      <c r="B30" s="19"/>
      <c r="C30" s="19"/>
      <c r="D30" s="23">
        <v>9995</v>
      </c>
      <c r="E30" s="23">
        <v>2222</v>
      </c>
      <c r="F30" s="45" t="s">
        <v>29</v>
      </c>
      <c r="G30" s="22">
        <v>460535.45</v>
      </c>
      <c r="H30" s="22">
        <v>460535.45</v>
      </c>
      <c r="I30" s="230">
        <f t="shared" si="0"/>
        <v>0</v>
      </c>
    </row>
    <row r="31" spans="1:9" ht="23.25" x14ac:dyDescent="0.35">
      <c r="A31" s="19"/>
      <c r="B31" s="19"/>
      <c r="C31" s="19"/>
      <c r="D31" s="20">
        <v>9995</v>
      </c>
      <c r="E31" s="20">
        <v>2231</v>
      </c>
      <c r="F31" s="45" t="s">
        <v>30</v>
      </c>
      <c r="G31" s="22">
        <v>236500</v>
      </c>
      <c r="H31" s="22">
        <v>236500</v>
      </c>
      <c r="I31" s="230">
        <f t="shared" si="0"/>
        <v>0</v>
      </c>
    </row>
    <row r="32" spans="1:9" ht="23.25" x14ac:dyDescent="0.35">
      <c r="A32" s="19"/>
      <c r="B32" s="19"/>
      <c r="C32" s="19"/>
      <c r="D32" s="20">
        <v>9995</v>
      </c>
      <c r="E32" s="20">
        <v>2232</v>
      </c>
      <c r="F32" s="45" t="s">
        <v>31</v>
      </c>
      <c r="G32" s="22">
        <v>44112</v>
      </c>
      <c r="H32" s="22">
        <v>44112</v>
      </c>
      <c r="I32" s="230">
        <f t="shared" si="0"/>
        <v>0</v>
      </c>
    </row>
    <row r="33" spans="1:9" ht="23.25" x14ac:dyDescent="0.35">
      <c r="A33" s="19"/>
      <c r="B33" s="19"/>
      <c r="C33" s="19"/>
      <c r="D33" s="20">
        <v>9995</v>
      </c>
      <c r="E33" s="20">
        <v>2241</v>
      </c>
      <c r="F33" s="45" t="s">
        <v>32</v>
      </c>
      <c r="G33" s="22">
        <v>431356</v>
      </c>
      <c r="H33" s="22">
        <v>431356</v>
      </c>
      <c r="I33" s="230">
        <f t="shared" si="0"/>
        <v>0</v>
      </c>
    </row>
    <row r="34" spans="1:9" ht="23.25" x14ac:dyDescent="0.35">
      <c r="A34" s="19"/>
      <c r="B34" s="19"/>
      <c r="C34" s="19"/>
      <c r="D34" s="20">
        <v>9995</v>
      </c>
      <c r="E34" s="20">
        <v>2242</v>
      </c>
      <c r="F34" s="45" t="s">
        <v>33</v>
      </c>
      <c r="G34" s="22">
        <v>41000</v>
      </c>
      <c r="H34" s="22">
        <v>41000</v>
      </c>
      <c r="I34" s="230">
        <f t="shared" si="0"/>
        <v>0</v>
      </c>
    </row>
    <row r="35" spans="1:9" ht="23.25" x14ac:dyDescent="0.35">
      <c r="A35" s="19"/>
      <c r="B35" s="19"/>
      <c r="C35" s="19"/>
      <c r="D35" s="20">
        <v>9995</v>
      </c>
      <c r="E35" s="20">
        <v>2243</v>
      </c>
      <c r="F35" s="45" t="s">
        <v>34</v>
      </c>
      <c r="G35" s="22"/>
      <c r="H35" s="22"/>
      <c r="I35" s="230">
        <f t="shared" si="0"/>
        <v>0</v>
      </c>
    </row>
    <row r="36" spans="1:9" ht="23.25" x14ac:dyDescent="0.35">
      <c r="A36" s="19"/>
      <c r="B36" s="19"/>
      <c r="C36" s="19"/>
      <c r="D36" s="20">
        <v>9995</v>
      </c>
      <c r="E36" s="20">
        <v>2244</v>
      </c>
      <c r="F36" s="45" t="s">
        <v>35</v>
      </c>
      <c r="G36" s="22">
        <v>4946</v>
      </c>
      <c r="H36" s="22">
        <v>4946</v>
      </c>
      <c r="I36" s="230">
        <f t="shared" si="0"/>
        <v>0</v>
      </c>
    </row>
    <row r="37" spans="1:9" ht="23.25" x14ac:dyDescent="0.35">
      <c r="A37" s="19"/>
      <c r="B37" s="19"/>
      <c r="C37" s="19"/>
      <c r="D37" s="20">
        <v>9995</v>
      </c>
      <c r="E37" s="20">
        <v>2251</v>
      </c>
      <c r="F37" s="45" t="s">
        <v>36</v>
      </c>
      <c r="G37" s="22">
        <v>126237.38</v>
      </c>
      <c r="H37" s="22">
        <v>109521.97</v>
      </c>
      <c r="I37" s="230">
        <f t="shared" si="0"/>
        <v>16715.410000000003</v>
      </c>
    </row>
    <row r="38" spans="1:9" ht="23.25" x14ac:dyDescent="0.35">
      <c r="A38" s="19"/>
      <c r="B38" s="19"/>
      <c r="C38" s="19"/>
      <c r="D38" s="20">
        <v>9995</v>
      </c>
      <c r="E38" s="20">
        <v>2253</v>
      </c>
      <c r="F38" s="45" t="s">
        <v>37</v>
      </c>
      <c r="G38" s="22"/>
      <c r="H38" s="22"/>
      <c r="I38" s="230">
        <f t="shared" si="0"/>
        <v>0</v>
      </c>
    </row>
    <row r="39" spans="1:9" ht="23.25" x14ac:dyDescent="0.35">
      <c r="A39" s="19"/>
      <c r="B39" s="19"/>
      <c r="C39" s="19"/>
      <c r="D39" s="20">
        <v>9995</v>
      </c>
      <c r="E39" s="20">
        <v>2254</v>
      </c>
      <c r="F39" s="45" t="s">
        <v>38</v>
      </c>
      <c r="G39" s="22"/>
      <c r="H39" s="22"/>
      <c r="I39" s="230">
        <f t="shared" si="0"/>
        <v>0</v>
      </c>
    </row>
    <row r="40" spans="1:9" ht="23.25" x14ac:dyDescent="0.35">
      <c r="A40" s="19"/>
      <c r="B40" s="19"/>
      <c r="C40" s="19"/>
      <c r="D40" s="20">
        <v>9995</v>
      </c>
      <c r="E40" s="20">
        <v>2258</v>
      </c>
      <c r="F40" s="45" t="s">
        <v>39</v>
      </c>
      <c r="G40" s="22">
        <v>7929.6</v>
      </c>
      <c r="H40" s="22">
        <v>7929.6</v>
      </c>
      <c r="I40" s="230">
        <f t="shared" si="0"/>
        <v>0</v>
      </c>
    </row>
    <row r="41" spans="1:9" ht="23.25" x14ac:dyDescent="0.35">
      <c r="A41" s="19"/>
      <c r="B41" s="19"/>
      <c r="C41" s="19"/>
      <c r="D41" s="20">
        <v>9995</v>
      </c>
      <c r="E41" s="20">
        <v>2261</v>
      </c>
      <c r="F41" s="45" t="s">
        <v>40</v>
      </c>
      <c r="G41" s="22"/>
      <c r="H41" s="22"/>
      <c r="I41" s="230">
        <f t="shared" si="0"/>
        <v>0</v>
      </c>
    </row>
    <row r="42" spans="1:9" ht="23.25" x14ac:dyDescent="0.35">
      <c r="A42" s="19"/>
      <c r="B42" s="19"/>
      <c r="C42" s="19"/>
      <c r="D42" s="20">
        <v>9995</v>
      </c>
      <c r="E42" s="20">
        <v>2262</v>
      </c>
      <c r="F42" s="45" t="s">
        <v>41</v>
      </c>
      <c r="G42" s="22"/>
      <c r="H42" s="22"/>
      <c r="I42" s="230">
        <f t="shared" si="0"/>
        <v>0</v>
      </c>
    </row>
    <row r="43" spans="1:9" ht="23.25" x14ac:dyDescent="0.35">
      <c r="A43" s="19"/>
      <c r="B43" s="19"/>
      <c r="C43" s="19"/>
      <c r="D43" s="20">
        <v>9995</v>
      </c>
      <c r="E43" s="20">
        <v>2263</v>
      </c>
      <c r="F43" s="45" t="s">
        <v>42</v>
      </c>
      <c r="G43" s="22">
        <v>2533898.1800000002</v>
      </c>
      <c r="H43" s="22">
        <v>2358037.09</v>
      </c>
      <c r="I43" s="230">
        <f t="shared" si="0"/>
        <v>175861.09000000032</v>
      </c>
    </row>
    <row r="44" spans="1:9" ht="23.25" x14ac:dyDescent="0.35">
      <c r="A44" s="19"/>
      <c r="B44" s="19"/>
      <c r="C44" s="19"/>
      <c r="D44" s="20">
        <v>9995</v>
      </c>
      <c r="E44" s="20">
        <v>2271</v>
      </c>
      <c r="F44" s="45" t="s">
        <v>43</v>
      </c>
      <c r="G44" s="22">
        <v>411412.72</v>
      </c>
      <c r="H44" s="22">
        <v>411412.72</v>
      </c>
      <c r="I44" s="230">
        <f t="shared" si="0"/>
        <v>0</v>
      </c>
    </row>
    <row r="45" spans="1:9" ht="23.25" x14ac:dyDescent="0.35">
      <c r="A45" s="19"/>
      <c r="B45" s="19"/>
      <c r="C45" s="19"/>
      <c r="D45" s="20">
        <v>9995</v>
      </c>
      <c r="E45" s="20">
        <v>2272</v>
      </c>
      <c r="F45" s="45" t="s">
        <v>44</v>
      </c>
      <c r="G45" s="22">
        <v>717777.16</v>
      </c>
      <c r="H45" s="22">
        <v>694456.37</v>
      </c>
      <c r="I45" s="230">
        <f t="shared" si="0"/>
        <v>23320.790000000037</v>
      </c>
    </row>
    <row r="46" spans="1:9" ht="23.25" x14ac:dyDescent="0.35">
      <c r="A46" s="19"/>
      <c r="B46" s="19"/>
      <c r="C46" s="19"/>
      <c r="D46" s="20">
        <v>9995</v>
      </c>
      <c r="E46" s="20">
        <v>2281</v>
      </c>
      <c r="F46" s="45" t="s">
        <v>45</v>
      </c>
      <c r="G46" s="22"/>
      <c r="H46" s="22"/>
      <c r="I46" s="230">
        <f t="shared" si="0"/>
        <v>0</v>
      </c>
    </row>
    <row r="47" spans="1:9" ht="23.25" x14ac:dyDescent="0.35">
      <c r="A47" s="19"/>
      <c r="B47" s="19"/>
      <c r="C47" s="19"/>
      <c r="D47" s="20">
        <v>9995</v>
      </c>
      <c r="E47" s="20">
        <v>2282</v>
      </c>
      <c r="F47" s="45" t="s">
        <v>46</v>
      </c>
      <c r="G47" s="22">
        <v>96236.77</v>
      </c>
      <c r="H47" s="22">
        <v>96236.77</v>
      </c>
      <c r="I47" s="230">
        <f t="shared" si="0"/>
        <v>0</v>
      </c>
    </row>
    <row r="48" spans="1:9" ht="23.25" x14ac:dyDescent="0.35">
      <c r="A48" s="19"/>
      <c r="B48" s="19"/>
      <c r="C48" s="19"/>
      <c r="D48" s="20">
        <v>9995</v>
      </c>
      <c r="E48" s="20">
        <v>2284</v>
      </c>
      <c r="F48" s="45" t="s">
        <v>47</v>
      </c>
      <c r="G48" s="22"/>
      <c r="H48" s="22"/>
      <c r="I48" s="230">
        <f t="shared" si="0"/>
        <v>0</v>
      </c>
    </row>
    <row r="49" spans="1:9" ht="23.25" x14ac:dyDescent="0.35">
      <c r="A49" s="19"/>
      <c r="B49" s="19"/>
      <c r="C49" s="19"/>
      <c r="D49" s="20">
        <v>9995</v>
      </c>
      <c r="E49" s="20">
        <v>2285</v>
      </c>
      <c r="F49" s="45" t="s">
        <v>203</v>
      </c>
      <c r="G49" s="22">
        <v>94995.63</v>
      </c>
      <c r="H49" s="22">
        <v>94995.63</v>
      </c>
      <c r="I49" s="230"/>
    </row>
    <row r="50" spans="1:9" ht="23.25" x14ac:dyDescent="0.35">
      <c r="A50" s="19"/>
      <c r="B50" s="19"/>
      <c r="C50" s="19"/>
      <c r="D50" s="20">
        <v>9995</v>
      </c>
      <c r="E50" s="20">
        <v>2286</v>
      </c>
      <c r="F50" s="45" t="s">
        <v>48</v>
      </c>
      <c r="G50" s="22">
        <v>141820</v>
      </c>
      <c r="H50" s="22">
        <v>141820</v>
      </c>
      <c r="I50" s="230">
        <f t="shared" si="0"/>
        <v>0</v>
      </c>
    </row>
    <row r="51" spans="1:9" ht="23.25" x14ac:dyDescent="0.35">
      <c r="A51" s="19"/>
      <c r="B51" s="19"/>
      <c r="C51" s="19"/>
      <c r="D51" s="20">
        <v>9995</v>
      </c>
      <c r="E51" s="23">
        <v>2287</v>
      </c>
      <c r="F51" s="45" t="s">
        <v>49</v>
      </c>
      <c r="G51" s="22">
        <v>477541.67</v>
      </c>
      <c r="H51" s="22">
        <v>477541.67</v>
      </c>
      <c r="I51" s="230">
        <f t="shared" si="0"/>
        <v>0</v>
      </c>
    </row>
    <row r="52" spans="1:9" ht="24" thickBot="1" x14ac:dyDescent="0.4">
      <c r="A52" s="19"/>
      <c r="B52" s="19"/>
      <c r="C52" s="19"/>
      <c r="D52" s="20">
        <v>9995</v>
      </c>
      <c r="E52" s="20">
        <v>2288</v>
      </c>
      <c r="F52" s="45" t="s">
        <v>50</v>
      </c>
      <c r="G52" s="22">
        <v>4720</v>
      </c>
      <c r="H52" s="22">
        <v>4720</v>
      </c>
      <c r="I52" s="230">
        <f t="shared" si="0"/>
        <v>0</v>
      </c>
    </row>
    <row r="53" spans="1:9" ht="24" thickBot="1" x14ac:dyDescent="0.4">
      <c r="A53" s="46"/>
      <c r="B53" s="28"/>
      <c r="C53" s="28"/>
      <c r="D53" s="47"/>
      <c r="E53" s="29"/>
      <c r="F53" s="30" t="s">
        <v>51</v>
      </c>
      <c r="G53" s="48">
        <f>SUM(G22:G52)</f>
        <v>8237342.0399999991</v>
      </c>
      <c r="H53" s="49">
        <f>SUM(H22:H52)</f>
        <v>8021444.7499999991</v>
      </c>
      <c r="I53" s="230">
        <f t="shared" si="0"/>
        <v>215897.29000000004</v>
      </c>
    </row>
    <row r="54" spans="1:9" ht="23.25" x14ac:dyDescent="0.35">
      <c r="A54" s="50"/>
      <c r="B54" s="51"/>
      <c r="C54" s="51"/>
      <c r="D54" s="52"/>
      <c r="E54" s="52"/>
      <c r="F54" s="53" t="s">
        <v>52</v>
      </c>
      <c r="G54" s="54"/>
      <c r="H54" s="55"/>
      <c r="I54" s="230">
        <f t="shared" si="0"/>
        <v>0</v>
      </c>
    </row>
    <row r="55" spans="1:9" ht="23.25" x14ac:dyDescent="0.35">
      <c r="A55" s="19"/>
      <c r="B55" s="19"/>
      <c r="C55" s="19"/>
      <c r="D55" s="20">
        <v>9995</v>
      </c>
      <c r="E55" s="20">
        <v>2311</v>
      </c>
      <c r="F55" s="21" t="s">
        <v>53</v>
      </c>
      <c r="G55" s="22">
        <v>540738.81000000006</v>
      </c>
      <c r="H55" s="22">
        <v>540738.81000000006</v>
      </c>
      <c r="I55" s="230">
        <f t="shared" si="0"/>
        <v>0</v>
      </c>
    </row>
    <row r="56" spans="1:9" ht="23.25" x14ac:dyDescent="0.35">
      <c r="A56" s="19"/>
      <c r="B56" s="19"/>
      <c r="C56" s="19"/>
      <c r="D56" s="20">
        <v>9995</v>
      </c>
      <c r="E56" s="20">
        <v>2313</v>
      </c>
      <c r="F56" s="21" t="s">
        <v>130</v>
      </c>
      <c r="G56" s="22">
        <v>7670</v>
      </c>
      <c r="H56" s="22">
        <v>7670</v>
      </c>
      <c r="I56" s="230">
        <f t="shared" si="0"/>
        <v>0</v>
      </c>
    </row>
    <row r="57" spans="1:9" ht="23.25" x14ac:dyDescent="0.35">
      <c r="A57" s="19"/>
      <c r="B57" s="19"/>
      <c r="C57" s="19"/>
      <c r="D57" s="20">
        <v>9995</v>
      </c>
      <c r="E57" s="20">
        <v>2322</v>
      </c>
      <c r="F57" s="21" t="s">
        <v>185</v>
      </c>
      <c r="G57" s="22">
        <v>67437</v>
      </c>
      <c r="H57" s="22">
        <v>67437</v>
      </c>
      <c r="I57" s="230">
        <f t="shared" si="0"/>
        <v>0</v>
      </c>
    </row>
    <row r="58" spans="1:9" ht="23.25" x14ac:dyDescent="0.35">
      <c r="A58" s="19"/>
      <c r="B58" s="19"/>
      <c r="C58" s="19"/>
      <c r="D58" s="20">
        <v>9995</v>
      </c>
      <c r="E58" s="20">
        <v>2323</v>
      </c>
      <c r="F58" s="21" t="s">
        <v>54</v>
      </c>
      <c r="G58" s="22">
        <v>177590</v>
      </c>
      <c r="H58" s="22">
        <v>177590</v>
      </c>
      <c r="I58" s="230">
        <f t="shared" si="0"/>
        <v>0</v>
      </c>
    </row>
    <row r="59" spans="1:9" ht="23.25" x14ac:dyDescent="0.35">
      <c r="A59" s="19"/>
      <c r="B59" s="19"/>
      <c r="C59" s="19"/>
      <c r="D59" s="20">
        <v>9995</v>
      </c>
      <c r="E59" s="20">
        <v>2324</v>
      </c>
      <c r="F59" s="21" t="s">
        <v>139</v>
      </c>
      <c r="G59" s="22">
        <v>5970</v>
      </c>
      <c r="H59" s="22">
        <v>5970</v>
      </c>
      <c r="I59" s="230">
        <f t="shared" si="0"/>
        <v>0</v>
      </c>
    </row>
    <row r="60" spans="1:9" ht="23.25" x14ac:dyDescent="0.35">
      <c r="A60" s="19"/>
      <c r="B60" s="19"/>
      <c r="C60" s="19"/>
      <c r="D60" s="20">
        <v>9995</v>
      </c>
      <c r="E60" s="20">
        <v>2331</v>
      </c>
      <c r="F60" s="21" t="s">
        <v>55</v>
      </c>
      <c r="G60" s="22">
        <v>22125</v>
      </c>
      <c r="H60" s="22">
        <v>22125</v>
      </c>
      <c r="I60" s="230">
        <f t="shared" ref="I60:I65" si="1">+G60-H60</f>
        <v>0</v>
      </c>
    </row>
    <row r="61" spans="1:9" ht="23.25" x14ac:dyDescent="0.35">
      <c r="A61" s="19"/>
      <c r="B61" s="19"/>
      <c r="C61" s="19"/>
      <c r="D61" s="20">
        <v>9995</v>
      </c>
      <c r="E61" s="20">
        <v>2332</v>
      </c>
      <c r="F61" s="21" t="s">
        <v>173</v>
      </c>
      <c r="G61" s="22">
        <v>173862.08</v>
      </c>
      <c r="H61" s="22">
        <v>173862.08</v>
      </c>
      <c r="I61" s="230">
        <f t="shared" si="1"/>
        <v>0</v>
      </c>
    </row>
    <row r="62" spans="1:9" ht="23.25" x14ac:dyDescent="0.35">
      <c r="A62" s="19"/>
      <c r="B62" s="19"/>
      <c r="C62" s="19"/>
      <c r="D62" s="20">
        <v>9995</v>
      </c>
      <c r="E62" s="20">
        <v>2333</v>
      </c>
      <c r="F62" s="21" t="s">
        <v>165</v>
      </c>
      <c r="G62" s="22">
        <v>7664.71</v>
      </c>
      <c r="H62" s="22">
        <v>7664.71</v>
      </c>
      <c r="I62" s="230">
        <f t="shared" si="1"/>
        <v>0</v>
      </c>
    </row>
    <row r="63" spans="1:9" ht="23.25" x14ac:dyDescent="0.35">
      <c r="A63" s="19"/>
      <c r="B63" s="19"/>
      <c r="C63" s="19"/>
      <c r="D63" s="20">
        <v>9995</v>
      </c>
      <c r="E63" s="20">
        <v>2334</v>
      </c>
      <c r="F63" s="21" t="s">
        <v>56</v>
      </c>
      <c r="G63" s="22">
        <v>115695</v>
      </c>
      <c r="H63" s="22">
        <v>115695</v>
      </c>
      <c r="I63" s="230">
        <f t="shared" si="1"/>
        <v>0</v>
      </c>
    </row>
    <row r="64" spans="1:9" ht="23.25" x14ac:dyDescent="0.35">
      <c r="A64" s="19"/>
      <c r="B64" s="19"/>
      <c r="C64" s="19"/>
      <c r="D64" s="20">
        <v>9995</v>
      </c>
      <c r="E64" s="20">
        <v>2335</v>
      </c>
      <c r="F64" s="21" t="s">
        <v>216</v>
      </c>
      <c r="G64" s="22">
        <v>35100</v>
      </c>
      <c r="H64" s="22">
        <v>35100</v>
      </c>
      <c r="I64" s="230">
        <f t="shared" si="1"/>
        <v>0</v>
      </c>
    </row>
    <row r="65" spans="1:9" ht="23.25" x14ac:dyDescent="0.35">
      <c r="A65" s="19"/>
      <c r="B65" s="19"/>
      <c r="C65" s="19"/>
      <c r="D65" s="20">
        <v>9995</v>
      </c>
      <c r="E65" s="20">
        <v>2341</v>
      </c>
      <c r="F65" s="21" t="s">
        <v>57</v>
      </c>
      <c r="G65" s="22"/>
      <c r="H65" s="22"/>
      <c r="I65" s="230">
        <f t="shared" si="1"/>
        <v>0</v>
      </c>
    </row>
    <row r="66" spans="1:9" ht="23.25" x14ac:dyDescent="0.35">
      <c r="A66" s="19"/>
      <c r="B66" s="19"/>
      <c r="C66" s="19"/>
      <c r="D66" s="20">
        <v>9995</v>
      </c>
      <c r="E66" s="20">
        <v>2351</v>
      </c>
      <c r="F66" s="21" t="s">
        <v>176</v>
      </c>
      <c r="G66" s="22"/>
      <c r="H66" s="22"/>
      <c r="I66" s="230"/>
    </row>
    <row r="67" spans="1:9" ht="23.25" x14ac:dyDescent="0.35">
      <c r="A67" s="19"/>
      <c r="B67" s="19"/>
      <c r="C67" s="19"/>
      <c r="D67" s="20">
        <v>9995</v>
      </c>
      <c r="E67" s="20">
        <v>2353</v>
      </c>
      <c r="F67" s="21" t="s">
        <v>58</v>
      </c>
      <c r="G67" s="22">
        <v>178700.52</v>
      </c>
      <c r="H67" s="22">
        <v>178700.52</v>
      </c>
      <c r="I67" s="230">
        <f>+G67-H67</f>
        <v>0</v>
      </c>
    </row>
    <row r="68" spans="1:9" ht="23.25" x14ac:dyDescent="0.35">
      <c r="A68" s="19"/>
      <c r="B68" s="19"/>
      <c r="C68" s="19"/>
      <c r="D68" s="20">
        <v>9995</v>
      </c>
      <c r="E68" s="20">
        <v>2355</v>
      </c>
      <c r="F68" s="21" t="s">
        <v>152</v>
      </c>
      <c r="G68" s="22">
        <v>50812.47</v>
      </c>
      <c r="H68" s="22">
        <v>50812.47</v>
      </c>
      <c r="I68" s="230">
        <f>+G68-H68</f>
        <v>0</v>
      </c>
    </row>
    <row r="69" spans="1:9" ht="23.25" x14ac:dyDescent="0.35">
      <c r="A69" s="19"/>
      <c r="B69" s="19"/>
      <c r="C69" s="19"/>
      <c r="D69" s="20">
        <v>9995</v>
      </c>
      <c r="E69" s="20">
        <v>2361</v>
      </c>
      <c r="F69" s="21" t="s">
        <v>199</v>
      </c>
      <c r="G69" s="22"/>
      <c r="H69" s="22"/>
      <c r="I69" s="230"/>
    </row>
    <row r="70" spans="1:9" ht="23.25" x14ac:dyDescent="0.35">
      <c r="A70" s="19"/>
      <c r="B70" s="19"/>
      <c r="C70" s="19"/>
      <c r="D70" s="20">
        <v>9995</v>
      </c>
      <c r="E70" s="20">
        <v>2363</v>
      </c>
      <c r="F70" s="21" t="s">
        <v>166</v>
      </c>
      <c r="G70" s="22">
        <v>596.20000000000005</v>
      </c>
      <c r="H70" s="22">
        <v>596.20000000000005</v>
      </c>
      <c r="I70" s="230"/>
    </row>
    <row r="71" spans="1:9" ht="23.25" x14ac:dyDescent="0.35">
      <c r="A71" s="19"/>
      <c r="B71" s="19"/>
      <c r="C71" s="19"/>
      <c r="D71" s="20">
        <v>9995</v>
      </c>
      <c r="E71" s="20">
        <v>2371</v>
      </c>
      <c r="F71" s="21" t="s">
        <v>59</v>
      </c>
      <c r="G71" s="22">
        <v>920525</v>
      </c>
      <c r="H71" s="22">
        <v>920525</v>
      </c>
      <c r="I71" s="230">
        <f t="shared" ref="I71:I84" si="2">+G71-H71</f>
        <v>0</v>
      </c>
    </row>
    <row r="72" spans="1:9" ht="23.25" x14ac:dyDescent="0.35">
      <c r="A72" s="19"/>
      <c r="B72" s="19"/>
      <c r="C72" s="19"/>
      <c r="D72" s="20">
        <v>9995</v>
      </c>
      <c r="E72" s="20">
        <v>2372</v>
      </c>
      <c r="F72" s="21" t="s">
        <v>157</v>
      </c>
      <c r="G72" s="22"/>
      <c r="H72" s="22"/>
      <c r="I72" s="230">
        <f t="shared" si="2"/>
        <v>0</v>
      </c>
    </row>
    <row r="73" spans="1:9" ht="23.25" x14ac:dyDescent="0.35">
      <c r="A73" s="19"/>
      <c r="B73" s="19"/>
      <c r="C73" s="19"/>
      <c r="D73" s="20">
        <v>9995</v>
      </c>
      <c r="E73" s="20">
        <v>2391</v>
      </c>
      <c r="F73" s="21" t="s">
        <v>60</v>
      </c>
      <c r="G73" s="22">
        <v>279456.96000000002</v>
      </c>
      <c r="H73" s="22">
        <v>279456.96000000002</v>
      </c>
      <c r="I73" s="230">
        <f t="shared" si="2"/>
        <v>0</v>
      </c>
    </row>
    <row r="74" spans="1:9" ht="23.25" x14ac:dyDescent="0.35">
      <c r="A74" s="19"/>
      <c r="B74" s="19"/>
      <c r="C74" s="19"/>
      <c r="D74" s="20">
        <v>9995</v>
      </c>
      <c r="E74" s="23">
        <v>2392</v>
      </c>
      <c r="F74" s="21" t="s">
        <v>61</v>
      </c>
      <c r="G74" s="22">
        <v>194488.19</v>
      </c>
      <c r="H74" s="22">
        <v>194488.19</v>
      </c>
      <c r="I74" s="230">
        <f t="shared" si="2"/>
        <v>0</v>
      </c>
    </row>
    <row r="75" spans="1:9" ht="23.25" x14ac:dyDescent="0.35">
      <c r="A75" s="19"/>
      <c r="B75" s="19"/>
      <c r="C75" s="19"/>
      <c r="D75" s="20">
        <v>9995</v>
      </c>
      <c r="E75" s="20">
        <v>2394</v>
      </c>
      <c r="F75" s="21" t="s">
        <v>62</v>
      </c>
      <c r="G75" s="22">
        <v>76841.600000000006</v>
      </c>
      <c r="H75" s="22">
        <v>76841.600000000006</v>
      </c>
      <c r="I75" s="230">
        <f t="shared" si="2"/>
        <v>0</v>
      </c>
    </row>
    <row r="76" spans="1:9" ht="23.25" x14ac:dyDescent="0.35">
      <c r="A76" s="19"/>
      <c r="B76" s="19"/>
      <c r="C76" s="19"/>
      <c r="D76" s="20">
        <v>9995</v>
      </c>
      <c r="E76" s="20">
        <v>2395</v>
      </c>
      <c r="F76" s="21" t="s">
        <v>63</v>
      </c>
      <c r="G76" s="22">
        <v>71232.59</v>
      </c>
      <c r="H76" s="22">
        <v>71232.59</v>
      </c>
      <c r="I76" s="230">
        <f t="shared" si="2"/>
        <v>0</v>
      </c>
    </row>
    <row r="77" spans="1:9" ht="23.25" x14ac:dyDescent="0.35">
      <c r="A77" s="19"/>
      <c r="B77" s="19"/>
      <c r="C77" s="19"/>
      <c r="D77" s="20">
        <v>9995</v>
      </c>
      <c r="E77" s="20">
        <v>2396</v>
      </c>
      <c r="F77" s="21" t="s">
        <v>64</v>
      </c>
      <c r="G77" s="22">
        <v>69137.75</v>
      </c>
      <c r="H77" s="22">
        <v>69137.75</v>
      </c>
      <c r="I77" s="230">
        <f t="shared" si="2"/>
        <v>0</v>
      </c>
    </row>
    <row r="78" spans="1:9" ht="24" thickBot="1" x14ac:dyDescent="0.4">
      <c r="A78" s="56"/>
      <c r="B78" s="56"/>
      <c r="C78" s="56"/>
      <c r="D78" s="24">
        <v>9995</v>
      </c>
      <c r="E78" s="24">
        <v>2399</v>
      </c>
      <c r="F78" s="25" t="s">
        <v>65</v>
      </c>
      <c r="G78" s="26">
        <v>40665.269999999997</v>
      </c>
      <c r="H78" s="26">
        <v>40665.269999999997</v>
      </c>
      <c r="I78" s="230">
        <f t="shared" si="2"/>
        <v>0</v>
      </c>
    </row>
    <row r="79" spans="1:9" ht="24" thickBot="1" x14ac:dyDescent="0.4">
      <c r="A79" s="57"/>
      <c r="B79" s="58"/>
      <c r="C79" s="58"/>
      <c r="D79" s="59"/>
      <c r="E79" s="60"/>
      <c r="F79" s="61" t="s">
        <v>66</v>
      </c>
      <c r="G79" s="62">
        <f>SUM(G55:G78)</f>
        <v>3036309.15</v>
      </c>
      <c r="H79" s="63">
        <f>SUM(H55:H78)</f>
        <v>3036309.15</v>
      </c>
      <c r="I79" s="230">
        <f t="shared" si="2"/>
        <v>0</v>
      </c>
    </row>
    <row r="80" spans="1:9" ht="23.25" x14ac:dyDescent="0.35">
      <c r="A80" s="50"/>
      <c r="B80" s="51"/>
      <c r="C80" s="51"/>
      <c r="D80" s="64"/>
      <c r="E80" s="64"/>
      <c r="F80" s="42" t="s">
        <v>67</v>
      </c>
      <c r="G80" s="65"/>
      <c r="H80" s="55"/>
      <c r="I80" s="230">
        <f t="shared" si="2"/>
        <v>0</v>
      </c>
    </row>
    <row r="81" spans="1:9" ht="23.25" x14ac:dyDescent="0.35">
      <c r="A81" s="19"/>
      <c r="B81" s="19"/>
      <c r="C81" s="19"/>
      <c r="D81" s="20">
        <v>9995</v>
      </c>
      <c r="E81" s="20">
        <v>2611</v>
      </c>
      <c r="F81" s="21" t="s">
        <v>68</v>
      </c>
      <c r="G81" s="22">
        <v>46444.77</v>
      </c>
      <c r="H81" s="22">
        <v>46444.77</v>
      </c>
      <c r="I81" s="230">
        <f t="shared" si="2"/>
        <v>0</v>
      </c>
    </row>
    <row r="82" spans="1:9" ht="23.25" x14ac:dyDescent="0.35">
      <c r="A82" s="19"/>
      <c r="B82" s="19"/>
      <c r="C82" s="19"/>
      <c r="D82" s="20">
        <v>9995</v>
      </c>
      <c r="E82" s="20">
        <v>2613</v>
      </c>
      <c r="F82" s="21" t="s">
        <v>69</v>
      </c>
      <c r="G82" s="22">
        <v>134135.01</v>
      </c>
      <c r="H82" s="22">
        <v>134135.01</v>
      </c>
      <c r="I82" s="230">
        <f t="shared" si="2"/>
        <v>0</v>
      </c>
    </row>
    <row r="83" spans="1:9" ht="23.25" x14ac:dyDescent="0.35">
      <c r="A83" s="19"/>
      <c r="B83" s="19"/>
      <c r="C83" s="19"/>
      <c r="D83" s="20">
        <v>9995</v>
      </c>
      <c r="E83" s="20">
        <v>2614</v>
      </c>
      <c r="F83" s="21" t="s">
        <v>146</v>
      </c>
      <c r="G83" s="22">
        <v>12492</v>
      </c>
      <c r="H83" s="22">
        <v>12492</v>
      </c>
      <c r="I83" s="230">
        <f t="shared" si="2"/>
        <v>0</v>
      </c>
    </row>
    <row r="84" spans="1:9" ht="23.25" x14ac:dyDescent="0.35">
      <c r="A84" s="19"/>
      <c r="B84" s="19"/>
      <c r="C84" s="19"/>
      <c r="D84" s="20">
        <v>9995</v>
      </c>
      <c r="E84" s="20">
        <v>2619</v>
      </c>
      <c r="F84" s="21" t="s">
        <v>147</v>
      </c>
      <c r="G84" s="22"/>
      <c r="H84" s="22"/>
      <c r="I84" s="230">
        <f t="shared" si="2"/>
        <v>0</v>
      </c>
    </row>
    <row r="85" spans="1:9" ht="23.25" x14ac:dyDescent="0.35">
      <c r="A85" s="19"/>
      <c r="B85" s="19"/>
      <c r="C85" s="19"/>
      <c r="D85" s="20">
        <v>9995</v>
      </c>
      <c r="E85" s="20">
        <v>2621</v>
      </c>
      <c r="F85" s="21" t="s">
        <v>175</v>
      </c>
      <c r="G85" s="22"/>
      <c r="H85" s="22"/>
      <c r="I85" s="230"/>
    </row>
    <row r="86" spans="1:9" ht="23.25" x14ac:dyDescent="0.35">
      <c r="A86" s="19"/>
      <c r="B86" s="19"/>
      <c r="C86" s="19"/>
      <c r="D86" s="20">
        <v>9995</v>
      </c>
      <c r="E86" s="20">
        <v>2623</v>
      </c>
      <c r="F86" s="21" t="s">
        <v>140</v>
      </c>
      <c r="G86" s="22"/>
      <c r="H86" s="22"/>
      <c r="I86" s="230">
        <f t="shared" ref="I86:I103" si="3">+G86-H86</f>
        <v>0</v>
      </c>
    </row>
    <row r="87" spans="1:9" ht="23.25" x14ac:dyDescent="0.35">
      <c r="A87" s="19"/>
      <c r="B87" s="19"/>
      <c r="C87" s="19"/>
      <c r="D87" s="20">
        <v>9995</v>
      </c>
      <c r="E87" s="20">
        <v>2641</v>
      </c>
      <c r="F87" s="21" t="s">
        <v>70</v>
      </c>
      <c r="G87" s="22"/>
      <c r="H87" s="22"/>
      <c r="I87" s="230">
        <f t="shared" si="3"/>
        <v>0</v>
      </c>
    </row>
    <row r="88" spans="1:9" ht="23.25" x14ac:dyDescent="0.35">
      <c r="A88" s="19"/>
      <c r="B88" s="19"/>
      <c r="C88" s="19"/>
      <c r="D88" s="20">
        <v>9995</v>
      </c>
      <c r="E88" s="20">
        <v>2652</v>
      </c>
      <c r="F88" s="21" t="s">
        <v>163</v>
      </c>
      <c r="G88" s="22">
        <v>63355.92</v>
      </c>
      <c r="H88" s="22">
        <v>63355.92</v>
      </c>
      <c r="I88" s="230">
        <f t="shared" si="3"/>
        <v>0</v>
      </c>
    </row>
    <row r="89" spans="1:9" ht="23.25" x14ac:dyDescent="0.35">
      <c r="A89" s="19"/>
      <c r="B89" s="19"/>
      <c r="C89" s="19"/>
      <c r="D89" s="20">
        <v>9995</v>
      </c>
      <c r="E89" s="20">
        <v>2653</v>
      </c>
      <c r="F89" s="21" t="s">
        <v>148</v>
      </c>
      <c r="G89" s="22"/>
      <c r="H89" s="22"/>
      <c r="I89" s="230">
        <f t="shared" si="3"/>
        <v>0</v>
      </c>
    </row>
    <row r="90" spans="1:9" ht="23.25" x14ac:dyDescent="0.35">
      <c r="A90" s="19"/>
      <c r="B90" s="19"/>
      <c r="C90" s="19"/>
      <c r="D90" s="20">
        <v>9995</v>
      </c>
      <c r="E90" s="20">
        <v>2654</v>
      </c>
      <c r="F90" s="247" t="s">
        <v>149</v>
      </c>
      <c r="G90" s="22"/>
      <c r="H90" s="22"/>
      <c r="I90" s="230">
        <f t="shared" si="3"/>
        <v>0</v>
      </c>
    </row>
    <row r="91" spans="1:9" ht="23.25" x14ac:dyDescent="0.35">
      <c r="A91" s="19"/>
      <c r="B91" s="19"/>
      <c r="C91" s="19"/>
      <c r="D91" s="20">
        <v>9995</v>
      </c>
      <c r="E91" s="20">
        <v>2655</v>
      </c>
      <c r="F91" s="21" t="s">
        <v>71</v>
      </c>
      <c r="G91" s="22"/>
      <c r="H91" s="22"/>
      <c r="I91" s="230">
        <f t="shared" si="3"/>
        <v>0</v>
      </c>
    </row>
    <row r="92" spans="1:9" ht="23.25" x14ac:dyDescent="0.35">
      <c r="A92" s="19"/>
      <c r="B92" s="19"/>
      <c r="C92" s="19"/>
      <c r="D92" s="20">
        <v>9995</v>
      </c>
      <c r="E92" s="20">
        <v>2656</v>
      </c>
      <c r="F92" s="21" t="s">
        <v>174</v>
      </c>
      <c r="G92" s="22"/>
      <c r="H92" s="22"/>
      <c r="I92" s="230">
        <f t="shared" si="3"/>
        <v>0</v>
      </c>
    </row>
    <row r="93" spans="1:9" ht="23.25" x14ac:dyDescent="0.35">
      <c r="A93" s="19"/>
      <c r="B93" s="19"/>
      <c r="C93" s="19"/>
      <c r="D93" s="20">
        <v>9995</v>
      </c>
      <c r="E93" s="20">
        <v>2657</v>
      </c>
      <c r="F93" s="21" t="s">
        <v>72</v>
      </c>
      <c r="G93" s="22"/>
      <c r="H93" s="22"/>
      <c r="I93" s="230">
        <f t="shared" si="3"/>
        <v>0</v>
      </c>
    </row>
    <row r="94" spans="1:9" ht="23.25" x14ac:dyDescent="0.35">
      <c r="A94" s="19"/>
      <c r="B94" s="19"/>
      <c r="C94" s="19"/>
      <c r="D94" s="20">
        <v>9995</v>
      </c>
      <c r="E94" s="20">
        <v>2658</v>
      </c>
      <c r="F94" s="21" t="s">
        <v>73</v>
      </c>
      <c r="G94" s="22"/>
      <c r="H94" s="22"/>
      <c r="I94" s="230">
        <f t="shared" si="3"/>
        <v>0</v>
      </c>
    </row>
    <row r="95" spans="1:9" ht="23.25" x14ac:dyDescent="0.35">
      <c r="A95" s="19"/>
      <c r="B95" s="19"/>
      <c r="C95" s="19"/>
      <c r="D95" s="20">
        <v>9995</v>
      </c>
      <c r="E95" s="20">
        <v>2662</v>
      </c>
      <c r="F95" s="25" t="s">
        <v>150</v>
      </c>
      <c r="G95" s="22">
        <v>7080</v>
      </c>
      <c r="H95" s="22">
        <v>7080</v>
      </c>
      <c r="I95" s="230">
        <f t="shared" si="3"/>
        <v>0</v>
      </c>
    </row>
    <row r="96" spans="1:9" ht="23.25" x14ac:dyDescent="0.35">
      <c r="A96" s="19"/>
      <c r="B96" s="19"/>
      <c r="C96" s="19"/>
      <c r="D96" s="20">
        <v>9995</v>
      </c>
      <c r="E96" s="23">
        <v>2683</v>
      </c>
      <c r="F96" s="25" t="s">
        <v>74</v>
      </c>
      <c r="G96" s="22"/>
      <c r="H96" s="22"/>
      <c r="I96" s="230">
        <f t="shared" si="3"/>
        <v>0</v>
      </c>
    </row>
    <row r="97" spans="1:9" ht="23.25" x14ac:dyDescent="0.35">
      <c r="A97" s="56"/>
      <c r="B97" s="56"/>
      <c r="C97" s="56"/>
      <c r="D97" s="24">
        <v>9995</v>
      </c>
      <c r="E97" s="233">
        <v>2688</v>
      </c>
      <c r="F97" s="25" t="s">
        <v>134</v>
      </c>
      <c r="G97" s="22"/>
      <c r="H97" s="22"/>
      <c r="I97" s="230">
        <f t="shared" si="3"/>
        <v>0</v>
      </c>
    </row>
    <row r="98" spans="1:9" ht="24" thickBot="1" x14ac:dyDescent="0.4">
      <c r="A98" s="56"/>
      <c r="B98" s="56"/>
      <c r="C98" s="56"/>
      <c r="D98" s="24">
        <v>9995</v>
      </c>
      <c r="E98" s="24">
        <v>2712</v>
      </c>
      <c r="F98" s="21" t="s">
        <v>75</v>
      </c>
      <c r="G98" s="22"/>
      <c r="H98" s="22"/>
      <c r="I98" s="230">
        <f t="shared" si="3"/>
        <v>0</v>
      </c>
    </row>
    <row r="99" spans="1:9" ht="24" thickBot="1" x14ac:dyDescent="0.4">
      <c r="A99" s="57"/>
      <c r="B99" s="58"/>
      <c r="C99" s="58"/>
      <c r="D99" s="66"/>
      <c r="E99" s="67"/>
      <c r="F99" s="61" t="s">
        <v>76</v>
      </c>
      <c r="G99" s="62">
        <f>SUM(G81:G98)</f>
        <v>263507.7</v>
      </c>
      <c r="H99" s="68">
        <f>SUM(H81:H98)</f>
        <v>263507.7</v>
      </c>
      <c r="I99" s="230">
        <f t="shared" si="3"/>
        <v>0</v>
      </c>
    </row>
    <row r="100" spans="1:9" ht="24" thickBot="1" x14ac:dyDescent="0.4">
      <c r="A100" s="32"/>
      <c r="B100" s="69"/>
      <c r="C100" s="69"/>
      <c r="D100" s="70"/>
      <c r="E100" s="70"/>
      <c r="F100" s="35"/>
      <c r="G100" s="36"/>
      <c r="H100" s="37"/>
      <c r="I100" s="230">
        <f t="shared" si="3"/>
        <v>0</v>
      </c>
    </row>
    <row r="101" spans="1:9" ht="24" thickBot="1" x14ac:dyDescent="0.4">
      <c r="A101" s="38"/>
      <c r="B101" s="39"/>
      <c r="C101" s="39"/>
      <c r="D101" s="71"/>
      <c r="E101" s="72"/>
      <c r="F101" s="30" t="s">
        <v>77</v>
      </c>
      <c r="G101" s="73">
        <f>+G99+G79+G53+G19</f>
        <v>42320238.240000002</v>
      </c>
      <c r="H101" s="74">
        <f>+H99+H79+H53+H19</f>
        <v>41880935.07</v>
      </c>
      <c r="I101" s="230">
        <f t="shared" si="3"/>
        <v>439303.17000000179</v>
      </c>
    </row>
    <row r="102" spans="1:9" ht="24" thickBot="1" x14ac:dyDescent="0.4">
      <c r="A102" s="32"/>
      <c r="B102" s="69"/>
      <c r="C102" s="69"/>
      <c r="D102" s="70"/>
      <c r="E102" s="70"/>
      <c r="F102" s="75"/>
      <c r="G102" s="76"/>
      <c r="H102" s="77"/>
      <c r="I102" s="230">
        <f t="shared" si="3"/>
        <v>0</v>
      </c>
    </row>
    <row r="103" spans="1:9" ht="24" thickBot="1" x14ac:dyDescent="0.4">
      <c r="A103" s="78" t="s">
        <v>2</v>
      </c>
      <c r="B103" s="79" t="s">
        <v>3</v>
      </c>
      <c r="C103" s="80" t="s">
        <v>4</v>
      </c>
      <c r="D103" s="79" t="s">
        <v>5</v>
      </c>
      <c r="E103" s="79" t="s">
        <v>6</v>
      </c>
      <c r="F103" s="81"/>
      <c r="G103" s="82"/>
      <c r="H103" s="83"/>
      <c r="I103" s="230">
        <f t="shared" si="3"/>
        <v>0</v>
      </c>
    </row>
    <row r="104" spans="1:9" ht="24" thickBot="1" x14ac:dyDescent="0.4">
      <c r="A104" s="84">
        <v>11</v>
      </c>
      <c r="B104" s="85"/>
      <c r="C104" s="86">
        <v>2</v>
      </c>
      <c r="D104" s="85"/>
      <c r="E104" s="14"/>
      <c r="F104" s="87" t="s">
        <v>9</v>
      </c>
      <c r="G104" s="88" t="s">
        <v>7</v>
      </c>
      <c r="H104" s="89" t="s">
        <v>8</v>
      </c>
      <c r="I104" s="230"/>
    </row>
    <row r="105" spans="1:9" ht="23.25" x14ac:dyDescent="0.35">
      <c r="A105" s="90"/>
      <c r="B105" s="91"/>
      <c r="C105" s="91"/>
      <c r="D105" s="92">
        <v>100</v>
      </c>
      <c r="E105" s="93">
        <v>2111</v>
      </c>
      <c r="F105" s="94" t="s">
        <v>10</v>
      </c>
      <c r="G105" s="95">
        <v>5251624.71</v>
      </c>
      <c r="H105" s="95">
        <v>5251624.71</v>
      </c>
      <c r="I105" s="230">
        <f>+G105-H105</f>
        <v>0</v>
      </c>
    </row>
    <row r="106" spans="1:9" ht="23.25" x14ac:dyDescent="0.35">
      <c r="A106" s="239"/>
      <c r="B106" s="91"/>
      <c r="C106" s="91"/>
      <c r="D106" s="92">
        <v>100</v>
      </c>
      <c r="E106" s="93">
        <v>2151</v>
      </c>
      <c r="F106" s="21" t="s">
        <v>18</v>
      </c>
      <c r="G106" s="95">
        <v>362813.49</v>
      </c>
      <c r="H106" s="95">
        <v>362813.49</v>
      </c>
      <c r="I106" s="230">
        <f t="shared" ref="I106:I108" si="4">+G106-H106</f>
        <v>0</v>
      </c>
    </row>
    <row r="107" spans="1:9" ht="23.25" x14ac:dyDescent="0.35">
      <c r="A107" s="239"/>
      <c r="B107" s="91"/>
      <c r="C107" s="91"/>
      <c r="D107" s="92">
        <v>100</v>
      </c>
      <c r="E107" s="93">
        <v>2152</v>
      </c>
      <c r="F107" s="21" t="s">
        <v>19</v>
      </c>
      <c r="G107" s="95">
        <v>371232.45</v>
      </c>
      <c r="H107" s="95">
        <v>371232.45</v>
      </c>
      <c r="I107" s="230">
        <f t="shared" si="4"/>
        <v>0</v>
      </c>
    </row>
    <row r="108" spans="1:9" ht="23.25" x14ac:dyDescent="0.35">
      <c r="A108" s="239"/>
      <c r="B108" s="91"/>
      <c r="C108" s="91"/>
      <c r="D108" s="92">
        <v>100</v>
      </c>
      <c r="E108" s="93">
        <v>2153</v>
      </c>
      <c r="F108" s="25" t="s">
        <v>20</v>
      </c>
      <c r="G108" s="95">
        <v>47272.49</v>
      </c>
      <c r="H108" s="95">
        <v>47272.49</v>
      </c>
      <c r="I108" s="230">
        <f t="shared" si="4"/>
        <v>0</v>
      </c>
    </row>
    <row r="109" spans="1:9" ht="23.25" x14ac:dyDescent="0.35">
      <c r="A109" s="19"/>
      <c r="B109" s="19"/>
      <c r="C109" s="19"/>
      <c r="D109" s="20">
        <v>9995</v>
      </c>
      <c r="E109" s="23">
        <v>2111</v>
      </c>
      <c r="F109" s="21" t="s">
        <v>10</v>
      </c>
      <c r="G109" s="240">
        <v>7214155.9699999997</v>
      </c>
      <c r="H109" s="240">
        <v>7214155.9699999997</v>
      </c>
      <c r="I109" s="230">
        <f t="shared" ref="I109:I125" si="5">+G109-H109</f>
        <v>0</v>
      </c>
    </row>
    <row r="110" spans="1:9" ht="23.25" x14ac:dyDescent="0.35">
      <c r="A110" s="19"/>
      <c r="B110" s="19"/>
      <c r="C110" s="19"/>
      <c r="D110" s="20">
        <v>9995</v>
      </c>
      <c r="E110" s="20">
        <v>2112</v>
      </c>
      <c r="F110" s="21" t="s">
        <v>11</v>
      </c>
      <c r="G110" s="240">
        <v>194725.18</v>
      </c>
      <c r="H110" s="240">
        <v>186817.05</v>
      </c>
      <c r="I110" s="230">
        <f t="shared" si="5"/>
        <v>7908.1300000000047</v>
      </c>
    </row>
    <row r="111" spans="1:9" ht="23.25" x14ac:dyDescent="0.35">
      <c r="A111" s="19"/>
      <c r="B111" s="19"/>
      <c r="C111" s="19"/>
      <c r="D111" s="20">
        <v>9995</v>
      </c>
      <c r="E111" s="20">
        <v>2114</v>
      </c>
      <c r="F111" s="21" t="s">
        <v>12</v>
      </c>
      <c r="G111" s="22">
        <v>62376.66</v>
      </c>
      <c r="H111" s="22">
        <v>62376.66</v>
      </c>
      <c r="I111" s="230">
        <f t="shared" si="5"/>
        <v>0</v>
      </c>
    </row>
    <row r="112" spans="1:9" ht="23.25" x14ac:dyDescent="0.35">
      <c r="A112" s="19"/>
      <c r="B112" s="19"/>
      <c r="C112" s="19"/>
      <c r="D112" s="20">
        <v>9995</v>
      </c>
      <c r="E112" s="20">
        <v>2115</v>
      </c>
      <c r="F112" s="21" t="s">
        <v>13</v>
      </c>
      <c r="G112" s="22">
        <v>980287.61</v>
      </c>
      <c r="H112" s="22">
        <v>980287.61</v>
      </c>
      <c r="I112" s="230">
        <f t="shared" si="5"/>
        <v>0</v>
      </c>
    </row>
    <row r="113" spans="1:9" ht="23.25" x14ac:dyDescent="0.35">
      <c r="A113" s="19"/>
      <c r="B113" s="19"/>
      <c r="C113" s="19"/>
      <c r="D113" s="20">
        <v>9995</v>
      </c>
      <c r="E113" s="20">
        <v>2116</v>
      </c>
      <c r="F113" s="21" t="s">
        <v>14</v>
      </c>
      <c r="G113" s="22">
        <v>603073.53</v>
      </c>
      <c r="H113" s="22">
        <v>603073.53</v>
      </c>
      <c r="I113" s="230">
        <f t="shared" si="5"/>
        <v>0</v>
      </c>
    </row>
    <row r="114" spans="1:9" ht="23.25" x14ac:dyDescent="0.35">
      <c r="A114" s="19"/>
      <c r="B114" s="19"/>
      <c r="C114" s="19"/>
      <c r="D114" s="20">
        <v>9995</v>
      </c>
      <c r="E114" s="23">
        <v>2122</v>
      </c>
      <c r="F114" s="21" t="s">
        <v>15</v>
      </c>
      <c r="G114" s="22"/>
      <c r="H114" s="22"/>
      <c r="I114" s="230">
        <f t="shared" si="5"/>
        <v>0</v>
      </c>
    </row>
    <row r="115" spans="1:9" ht="23.25" x14ac:dyDescent="0.35">
      <c r="A115" s="19"/>
      <c r="B115" s="19"/>
      <c r="C115" s="19"/>
      <c r="D115" s="20">
        <v>9995</v>
      </c>
      <c r="E115" s="20">
        <v>2132</v>
      </c>
      <c r="F115" s="21" t="s">
        <v>16</v>
      </c>
      <c r="G115" s="22"/>
      <c r="H115" s="22"/>
      <c r="I115" s="230">
        <f t="shared" si="5"/>
        <v>0</v>
      </c>
    </row>
    <row r="116" spans="1:9" ht="23.25" x14ac:dyDescent="0.35">
      <c r="A116" s="19"/>
      <c r="B116" s="19"/>
      <c r="C116" s="19"/>
      <c r="D116" s="20">
        <v>9995</v>
      </c>
      <c r="E116" s="20">
        <v>2141</v>
      </c>
      <c r="F116" s="21" t="s">
        <v>17</v>
      </c>
      <c r="G116" s="22"/>
      <c r="H116" s="22"/>
      <c r="I116" s="230">
        <f t="shared" si="5"/>
        <v>0</v>
      </c>
    </row>
    <row r="117" spans="1:9" ht="23.25" x14ac:dyDescent="0.35">
      <c r="A117" s="19"/>
      <c r="B117" s="19"/>
      <c r="C117" s="19"/>
      <c r="D117" s="20">
        <v>9995</v>
      </c>
      <c r="E117" s="20">
        <v>2151</v>
      </c>
      <c r="F117" s="21" t="s">
        <v>18</v>
      </c>
      <c r="G117" s="22">
        <v>511097.51</v>
      </c>
      <c r="H117" s="22">
        <v>511097.51</v>
      </c>
      <c r="I117" s="230">
        <f t="shared" si="5"/>
        <v>0</v>
      </c>
    </row>
    <row r="118" spans="1:9" ht="23.25" x14ac:dyDescent="0.35">
      <c r="A118" s="19"/>
      <c r="B118" s="19"/>
      <c r="C118" s="19"/>
      <c r="D118" s="20">
        <v>9995</v>
      </c>
      <c r="E118" s="20">
        <v>2152</v>
      </c>
      <c r="F118" s="21" t="s">
        <v>19</v>
      </c>
      <c r="G118" s="22">
        <v>512931.64</v>
      </c>
      <c r="H118" s="22">
        <v>512931.64</v>
      </c>
      <c r="I118" s="230">
        <f t="shared" si="5"/>
        <v>0</v>
      </c>
    </row>
    <row r="119" spans="1:9" ht="24" thickBot="1" x14ac:dyDescent="0.4">
      <c r="A119" s="56"/>
      <c r="B119" s="56"/>
      <c r="C119" s="56"/>
      <c r="D119" s="24">
        <v>9995</v>
      </c>
      <c r="E119" s="24">
        <v>2153</v>
      </c>
      <c r="F119" s="25" t="s">
        <v>20</v>
      </c>
      <c r="G119" s="26">
        <v>73062.61</v>
      </c>
      <c r="H119" s="26">
        <v>73062.61</v>
      </c>
      <c r="I119" s="230">
        <f t="shared" si="5"/>
        <v>0</v>
      </c>
    </row>
    <row r="120" spans="1:9" ht="24" thickBot="1" x14ac:dyDescent="0.4">
      <c r="A120" s="96"/>
      <c r="B120" s="97"/>
      <c r="C120" s="97"/>
      <c r="D120" s="98"/>
      <c r="E120" s="98"/>
      <c r="F120" s="99" t="s">
        <v>21</v>
      </c>
      <c r="G120" s="100">
        <f>SUM(G105:G119)</f>
        <v>16184653.849999998</v>
      </c>
      <c r="H120" s="101">
        <f>SUM(H105:H119)</f>
        <v>16176745.719999999</v>
      </c>
      <c r="I120" s="230">
        <f t="shared" si="5"/>
        <v>7908.1299999989569</v>
      </c>
    </row>
    <row r="121" spans="1:9" ht="24" thickBot="1" x14ac:dyDescent="0.4">
      <c r="A121" s="32"/>
      <c r="B121" s="33"/>
      <c r="C121" s="33"/>
      <c r="D121" s="34"/>
      <c r="E121" s="34"/>
      <c r="F121" s="35"/>
      <c r="G121" s="36"/>
      <c r="H121" s="102"/>
      <c r="I121" s="230">
        <f t="shared" si="5"/>
        <v>0</v>
      </c>
    </row>
    <row r="122" spans="1:9" ht="23.25" x14ac:dyDescent="0.35">
      <c r="A122" s="38"/>
      <c r="B122" s="39"/>
      <c r="C122" s="39"/>
      <c r="D122" s="40"/>
      <c r="E122" s="41"/>
      <c r="F122" s="42" t="s">
        <v>22</v>
      </c>
      <c r="G122" s="241"/>
      <c r="H122" s="242"/>
      <c r="I122" s="230">
        <f t="shared" si="5"/>
        <v>0</v>
      </c>
    </row>
    <row r="123" spans="1:9" ht="23.25" x14ac:dyDescent="0.35">
      <c r="A123" s="19"/>
      <c r="B123" s="19"/>
      <c r="C123" s="19"/>
      <c r="D123" s="20">
        <v>9995</v>
      </c>
      <c r="E123" s="20">
        <v>2212</v>
      </c>
      <c r="F123" s="45" t="s">
        <v>23</v>
      </c>
      <c r="G123" s="22"/>
      <c r="H123" s="22"/>
      <c r="I123" s="230">
        <f t="shared" si="5"/>
        <v>0</v>
      </c>
    </row>
    <row r="124" spans="1:9" ht="23.25" x14ac:dyDescent="0.35">
      <c r="A124" s="19"/>
      <c r="B124" s="19"/>
      <c r="C124" s="19"/>
      <c r="D124" s="23">
        <v>9995</v>
      </c>
      <c r="E124" s="23">
        <v>2213</v>
      </c>
      <c r="F124" s="45" t="s">
        <v>24</v>
      </c>
      <c r="G124" s="22"/>
      <c r="H124" s="22"/>
      <c r="I124" s="230">
        <f t="shared" si="5"/>
        <v>0</v>
      </c>
    </row>
    <row r="125" spans="1:9" ht="23.25" x14ac:dyDescent="0.35">
      <c r="A125" s="19"/>
      <c r="B125" s="19"/>
      <c r="C125" s="19"/>
      <c r="D125" s="23">
        <v>9995</v>
      </c>
      <c r="E125" s="23">
        <v>2214</v>
      </c>
      <c r="F125" s="45" t="s">
        <v>25</v>
      </c>
      <c r="G125" s="22">
        <v>1200</v>
      </c>
      <c r="H125" s="22">
        <v>1200</v>
      </c>
      <c r="I125" s="230">
        <f t="shared" si="5"/>
        <v>0</v>
      </c>
    </row>
    <row r="126" spans="1:9" ht="23.25" x14ac:dyDescent="0.35">
      <c r="A126" s="19"/>
      <c r="B126" s="19"/>
      <c r="C126" s="19"/>
      <c r="D126" s="23">
        <v>9995</v>
      </c>
      <c r="E126" s="23">
        <v>2215</v>
      </c>
      <c r="F126" s="45" t="s">
        <v>151</v>
      </c>
      <c r="G126" s="22">
        <v>164575.87</v>
      </c>
      <c r="H126" s="22">
        <v>164575.87</v>
      </c>
      <c r="I126" s="230"/>
    </row>
    <row r="127" spans="1:9" ht="23.25" x14ac:dyDescent="0.35">
      <c r="A127" s="19"/>
      <c r="B127" s="19"/>
      <c r="C127" s="19"/>
      <c r="D127" s="23">
        <v>9995</v>
      </c>
      <c r="E127" s="23">
        <v>2216</v>
      </c>
      <c r="F127" s="45" t="s">
        <v>26</v>
      </c>
      <c r="G127" s="22">
        <v>458958.71</v>
      </c>
      <c r="H127" s="22">
        <v>458958.71</v>
      </c>
      <c r="I127" s="230">
        <f t="shared" ref="I127:I156" si="6">+G127-H127</f>
        <v>0</v>
      </c>
    </row>
    <row r="128" spans="1:9" ht="23.25" x14ac:dyDescent="0.35">
      <c r="A128" s="19"/>
      <c r="B128" s="19"/>
      <c r="C128" s="19"/>
      <c r="D128" s="23">
        <v>9995</v>
      </c>
      <c r="E128" s="23">
        <v>2217</v>
      </c>
      <c r="F128" s="45" t="s">
        <v>27</v>
      </c>
      <c r="G128" s="22">
        <v>5052</v>
      </c>
      <c r="H128" s="22">
        <v>5052</v>
      </c>
      <c r="I128" s="230">
        <f t="shared" si="6"/>
        <v>0</v>
      </c>
    </row>
    <row r="129" spans="1:9" ht="23.25" x14ac:dyDescent="0.35">
      <c r="A129" s="19"/>
      <c r="B129" s="19"/>
      <c r="C129" s="19"/>
      <c r="D129" s="23">
        <v>9995</v>
      </c>
      <c r="E129" s="23">
        <v>2218</v>
      </c>
      <c r="F129" s="45" t="s">
        <v>142</v>
      </c>
      <c r="G129" s="22">
        <v>6164</v>
      </c>
      <c r="H129" s="22">
        <v>6164</v>
      </c>
      <c r="I129" s="230">
        <f t="shared" si="6"/>
        <v>0</v>
      </c>
    </row>
    <row r="130" spans="1:9" ht="23.25" x14ac:dyDescent="0.35">
      <c r="A130" s="19"/>
      <c r="B130" s="19"/>
      <c r="C130" s="19"/>
      <c r="D130" s="23">
        <v>9995</v>
      </c>
      <c r="E130" s="23">
        <v>2221</v>
      </c>
      <c r="F130" s="45" t="s">
        <v>28</v>
      </c>
      <c r="G130" s="22">
        <v>116820</v>
      </c>
      <c r="H130" s="22">
        <v>116820</v>
      </c>
      <c r="I130" s="230">
        <f t="shared" si="6"/>
        <v>0</v>
      </c>
    </row>
    <row r="131" spans="1:9" ht="23.25" x14ac:dyDescent="0.35">
      <c r="A131" s="19"/>
      <c r="B131" s="19"/>
      <c r="C131" s="19"/>
      <c r="D131" s="23">
        <v>9995</v>
      </c>
      <c r="E131" s="23">
        <v>2222</v>
      </c>
      <c r="F131" s="45" t="s">
        <v>29</v>
      </c>
      <c r="G131" s="22"/>
      <c r="H131" s="22"/>
      <c r="I131" s="230">
        <f t="shared" si="6"/>
        <v>0</v>
      </c>
    </row>
    <row r="132" spans="1:9" ht="23.25" x14ac:dyDescent="0.35">
      <c r="A132" s="19"/>
      <c r="B132" s="19"/>
      <c r="C132" s="19"/>
      <c r="D132" s="20">
        <v>9995</v>
      </c>
      <c r="E132" s="20">
        <v>2231</v>
      </c>
      <c r="F132" s="45" t="s">
        <v>30</v>
      </c>
      <c r="G132" s="22"/>
      <c r="H132" s="22"/>
      <c r="I132" s="230">
        <f t="shared" si="6"/>
        <v>0</v>
      </c>
    </row>
    <row r="133" spans="1:9" ht="23.25" x14ac:dyDescent="0.35">
      <c r="A133" s="19"/>
      <c r="B133" s="19"/>
      <c r="C133" s="19"/>
      <c r="D133" s="20">
        <v>9995</v>
      </c>
      <c r="E133" s="20">
        <v>2232</v>
      </c>
      <c r="F133" s="45" t="s">
        <v>31</v>
      </c>
      <c r="G133" s="22"/>
      <c r="H133" s="22"/>
      <c r="I133" s="230">
        <f t="shared" si="6"/>
        <v>0</v>
      </c>
    </row>
    <row r="134" spans="1:9" ht="23.25" x14ac:dyDescent="0.35">
      <c r="A134" s="19"/>
      <c r="B134" s="19"/>
      <c r="C134" s="19"/>
      <c r="D134" s="20">
        <v>9995</v>
      </c>
      <c r="E134" s="20">
        <v>2241</v>
      </c>
      <c r="F134" s="45" t="s">
        <v>32</v>
      </c>
      <c r="G134" s="22"/>
      <c r="H134" s="22"/>
      <c r="I134" s="230">
        <f t="shared" si="6"/>
        <v>0</v>
      </c>
    </row>
    <row r="135" spans="1:9" ht="23.25" x14ac:dyDescent="0.35">
      <c r="A135" s="19"/>
      <c r="B135" s="19"/>
      <c r="C135" s="19"/>
      <c r="D135" s="20">
        <v>9995</v>
      </c>
      <c r="E135" s="20">
        <v>2242</v>
      </c>
      <c r="F135" s="45" t="s">
        <v>33</v>
      </c>
      <c r="G135" s="22"/>
      <c r="H135" s="22"/>
      <c r="I135" s="230">
        <f t="shared" si="6"/>
        <v>0</v>
      </c>
    </row>
    <row r="136" spans="1:9" ht="23.25" x14ac:dyDescent="0.35">
      <c r="A136" s="19"/>
      <c r="B136" s="19"/>
      <c r="C136" s="19"/>
      <c r="D136" s="20">
        <v>9995</v>
      </c>
      <c r="E136" s="20">
        <v>2243</v>
      </c>
      <c r="F136" s="45" t="s">
        <v>34</v>
      </c>
      <c r="G136" s="22"/>
      <c r="H136" s="22"/>
      <c r="I136" s="230">
        <f t="shared" si="6"/>
        <v>0</v>
      </c>
    </row>
    <row r="137" spans="1:9" ht="23.25" x14ac:dyDescent="0.35">
      <c r="A137" s="19"/>
      <c r="B137" s="19"/>
      <c r="C137" s="19"/>
      <c r="D137" s="20">
        <v>9995</v>
      </c>
      <c r="E137" s="20">
        <v>2244</v>
      </c>
      <c r="F137" s="45" t="s">
        <v>35</v>
      </c>
      <c r="G137" s="22"/>
      <c r="H137" s="22"/>
      <c r="I137" s="230">
        <f t="shared" si="6"/>
        <v>0</v>
      </c>
    </row>
    <row r="138" spans="1:9" ht="23.25" x14ac:dyDescent="0.35">
      <c r="A138" s="19"/>
      <c r="B138" s="19"/>
      <c r="C138" s="19"/>
      <c r="D138" s="20">
        <v>9995</v>
      </c>
      <c r="E138" s="20">
        <v>2251</v>
      </c>
      <c r="F138" s="45" t="s">
        <v>36</v>
      </c>
      <c r="G138" s="22">
        <v>2147340.88</v>
      </c>
      <c r="H138" s="22">
        <v>2083899.3</v>
      </c>
      <c r="I138" s="230">
        <f t="shared" si="6"/>
        <v>63441.579999999842</v>
      </c>
    </row>
    <row r="139" spans="1:9" ht="23.25" x14ac:dyDescent="0.35">
      <c r="A139" s="19"/>
      <c r="B139" s="19"/>
      <c r="C139" s="19"/>
      <c r="D139" s="20">
        <v>9995</v>
      </c>
      <c r="E139" s="20">
        <v>2253</v>
      </c>
      <c r="F139" s="45" t="s">
        <v>37</v>
      </c>
      <c r="G139" s="22"/>
      <c r="H139" s="22"/>
      <c r="I139" s="230">
        <f t="shared" si="6"/>
        <v>0</v>
      </c>
    </row>
    <row r="140" spans="1:9" ht="23.25" x14ac:dyDescent="0.35">
      <c r="A140" s="19"/>
      <c r="B140" s="19"/>
      <c r="C140" s="19"/>
      <c r="D140" s="20">
        <v>9995</v>
      </c>
      <c r="E140" s="20">
        <v>2254</v>
      </c>
      <c r="F140" s="45" t="s">
        <v>38</v>
      </c>
      <c r="G140" s="22"/>
      <c r="H140" s="22"/>
      <c r="I140" s="230">
        <f t="shared" si="6"/>
        <v>0</v>
      </c>
    </row>
    <row r="141" spans="1:9" ht="23.25" x14ac:dyDescent="0.35">
      <c r="A141" s="19"/>
      <c r="B141" s="19"/>
      <c r="C141" s="19"/>
      <c r="D141" s="20">
        <v>9995</v>
      </c>
      <c r="E141" s="20">
        <v>2258</v>
      </c>
      <c r="F141" s="45" t="s">
        <v>39</v>
      </c>
      <c r="G141" s="22"/>
      <c r="H141" s="22"/>
      <c r="I141" s="230">
        <f t="shared" si="6"/>
        <v>0</v>
      </c>
    </row>
    <row r="142" spans="1:9" ht="23.25" x14ac:dyDescent="0.35">
      <c r="A142" s="19"/>
      <c r="B142" s="19"/>
      <c r="C142" s="19"/>
      <c r="D142" s="20">
        <v>9995</v>
      </c>
      <c r="E142" s="20">
        <v>2261</v>
      </c>
      <c r="F142" s="45" t="s">
        <v>40</v>
      </c>
      <c r="G142" s="22"/>
      <c r="H142" s="22"/>
      <c r="I142" s="230">
        <f t="shared" si="6"/>
        <v>0</v>
      </c>
    </row>
    <row r="143" spans="1:9" ht="23.25" x14ac:dyDescent="0.35">
      <c r="A143" s="19"/>
      <c r="B143" s="19"/>
      <c r="C143" s="19"/>
      <c r="D143" s="20">
        <v>9995</v>
      </c>
      <c r="E143" s="20">
        <v>2262</v>
      </c>
      <c r="F143" s="45" t="s">
        <v>41</v>
      </c>
      <c r="G143" s="22"/>
      <c r="H143" s="22"/>
      <c r="I143" s="230">
        <f t="shared" si="6"/>
        <v>0</v>
      </c>
    </row>
    <row r="144" spans="1:9" ht="23.25" x14ac:dyDescent="0.35">
      <c r="A144" s="19"/>
      <c r="B144" s="19"/>
      <c r="C144" s="19"/>
      <c r="D144" s="20">
        <v>9995</v>
      </c>
      <c r="E144" s="20">
        <v>2263</v>
      </c>
      <c r="F144" s="45" t="s">
        <v>42</v>
      </c>
      <c r="G144" s="22"/>
      <c r="H144" s="22"/>
      <c r="I144" s="230">
        <f t="shared" si="6"/>
        <v>0</v>
      </c>
    </row>
    <row r="145" spans="1:9" ht="23.25" x14ac:dyDescent="0.35">
      <c r="A145" s="19"/>
      <c r="B145" s="19"/>
      <c r="C145" s="19"/>
      <c r="D145" s="20">
        <v>9995</v>
      </c>
      <c r="E145" s="20">
        <v>2271</v>
      </c>
      <c r="F145" s="45" t="s">
        <v>43</v>
      </c>
      <c r="G145" s="22">
        <v>38621.910000000003</v>
      </c>
      <c r="H145" s="22">
        <v>38621.910000000003</v>
      </c>
      <c r="I145" s="230">
        <f t="shared" si="6"/>
        <v>0</v>
      </c>
    </row>
    <row r="146" spans="1:9" ht="23.25" x14ac:dyDescent="0.35">
      <c r="A146" s="19"/>
      <c r="B146" s="19"/>
      <c r="C146" s="19"/>
      <c r="D146" s="20">
        <v>9995</v>
      </c>
      <c r="E146" s="20">
        <v>2272</v>
      </c>
      <c r="F146" s="45" t="s">
        <v>44</v>
      </c>
      <c r="G146" s="22">
        <v>12449</v>
      </c>
      <c r="H146" s="22">
        <v>12449</v>
      </c>
      <c r="I146" s="230">
        <f t="shared" si="6"/>
        <v>0</v>
      </c>
    </row>
    <row r="147" spans="1:9" ht="23.25" x14ac:dyDescent="0.35">
      <c r="A147" s="19"/>
      <c r="B147" s="19"/>
      <c r="C147" s="19"/>
      <c r="D147" s="20">
        <v>9995</v>
      </c>
      <c r="E147" s="20">
        <v>2281</v>
      </c>
      <c r="F147" s="45" t="s">
        <v>45</v>
      </c>
      <c r="G147" s="22"/>
      <c r="H147" s="22"/>
      <c r="I147" s="230">
        <f t="shared" si="6"/>
        <v>0</v>
      </c>
    </row>
    <row r="148" spans="1:9" ht="23.25" x14ac:dyDescent="0.35">
      <c r="A148" s="19"/>
      <c r="B148" s="19"/>
      <c r="C148" s="19"/>
      <c r="D148" s="20">
        <v>9995</v>
      </c>
      <c r="E148" s="20">
        <v>2282</v>
      </c>
      <c r="F148" s="45" t="s">
        <v>46</v>
      </c>
      <c r="G148" s="22"/>
      <c r="H148" s="22"/>
      <c r="I148" s="230">
        <f t="shared" si="6"/>
        <v>0</v>
      </c>
    </row>
    <row r="149" spans="1:9" ht="23.25" x14ac:dyDescent="0.35">
      <c r="A149" s="19"/>
      <c r="B149" s="19"/>
      <c r="C149" s="19"/>
      <c r="D149" s="20">
        <v>9995</v>
      </c>
      <c r="E149" s="20">
        <v>2284</v>
      </c>
      <c r="F149" s="45" t="s">
        <v>47</v>
      </c>
      <c r="G149" s="22"/>
      <c r="H149" s="22"/>
      <c r="I149" s="230">
        <f t="shared" si="6"/>
        <v>0</v>
      </c>
    </row>
    <row r="150" spans="1:9" ht="23.25" x14ac:dyDescent="0.35">
      <c r="A150" s="19"/>
      <c r="B150" s="19"/>
      <c r="C150" s="19"/>
      <c r="D150" s="20">
        <v>9995</v>
      </c>
      <c r="E150" s="20">
        <v>2285</v>
      </c>
      <c r="F150" s="45" t="s">
        <v>203</v>
      </c>
      <c r="G150" s="22">
        <v>2757.03</v>
      </c>
      <c r="H150" s="22">
        <v>2757.03</v>
      </c>
      <c r="I150" s="230"/>
    </row>
    <row r="151" spans="1:9" ht="23.25" x14ac:dyDescent="0.35">
      <c r="A151" s="19"/>
      <c r="B151" s="19"/>
      <c r="C151" s="19"/>
      <c r="D151" s="20">
        <v>9995</v>
      </c>
      <c r="E151" s="20">
        <v>2286</v>
      </c>
      <c r="F151" s="45" t="s">
        <v>48</v>
      </c>
      <c r="G151" s="22"/>
      <c r="H151" s="22"/>
      <c r="I151" s="230">
        <f t="shared" si="6"/>
        <v>0</v>
      </c>
    </row>
    <row r="152" spans="1:9" ht="23.25" x14ac:dyDescent="0.35">
      <c r="A152" s="19"/>
      <c r="B152" s="19"/>
      <c r="C152" s="19"/>
      <c r="D152" s="20">
        <v>9995</v>
      </c>
      <c r="E152" s="23">
        <v>2287</v>
      </c>
      <c r="F152" s="45" t="s">
        <v>49</v>
      </c>
      <c r="G152" s="22"/>
      <c r="H152" s="22"/>
      <c r="I152" s="230">
        <f t="shared" si="6"/>
        <v>0</v>
      </c>
    </row>
    <row r="153" spans="1:9" ht="24" thickBot="1" x14ac:dyDescent="0.4">
      <c r="A153" s="19"/>
      <c r="B153" s="19"/>
      <c r="C153" s="19"/>
      <c r="D153" s="20">
        <v>9995</v>
      </c>
      <c r="E153" s="20">
        <v>2288</v>
      </c>
      <c r="F153" s="45" t="s">
        <v>50</v>
      </c>
      <c r="G153" s="22"/>
      <c r="H153" s="22"/>
      <c r="I153" s="230">
        <f t="shared" si="6"/>
        <v>0</v>
      </c>
    </row>
    <row r="154" spans="1:9" ht="24" thickBot="1" x14ac:dyDescent="0.4">
      <c r="A154" s="243"/>
      <c r="B154" s="97"/>
      <c r="C154" s="97"/>
      <c r="D154" s="244"/>
      <c r="E154" s="98"/>
      <c r="F154" s="61" t="s">
        <v>143</v>
      </c>
      <c r="G154" s="62">
        <f>SUM(G123:G153)</f>
        <v>2953939.4</v>
      </c>
      <c r="H154" s="63">
        <f>SUM(H123:H153)</f>
        <v>2890497.82</v>
      </c>
      <c r="I154" s="230">
        <f t="shared" si="6"/>
        <v>63441.580000000075</v>
      </c>
    </row>
    <row r="155" spans="1:9" ht="23.25" x14ac:dyDescent="0.35">
      <c r="A155" s="50"/>
      <c r="B155" s="51"/>
      <c r="C155" s="51"/>
      <c r="D155" s="52"/>
      <c r="E155" s="52"/>
      <c r="F155" s="245" t="s">
        <v>52</v>
      </c>
      <c r="G155" s="54"/>
      <c r="H155" s="246"/>
      <c r="I155" s="230">
        <f t="shared" si="6"/>
        <v>0</v>
      </c>
    </row>
    <row r="156" spans="1:9" ht="23.25" x14ac:dyDescent="0.35">
      <c r="A156" s="19"/>
      <c r="B156" s="19"/>
      <c r="C156" s="19"/>
      <c r="D156" s="20">
        <v>9995</v>
      </c>
      <c r="E156" s="20">
        <v>2311</v>
      </c>
      <c r="F156" s="21" t="s">
        <v>53</v>
      </c>
      <c r="G156" s="22">
        <v>47134.86</v>
      </c>
      <c r="H156" s="22">
        <v>47134.86</v>
      </c>
      <c r="I156" s="230">
        <f t="shared" si="6"/>
        <v>0</v>
      </c>
    </row>
    <row r="157" spans="1:9" ht="23.25" x14ac:dyDescent="0.35">
      <c r="A157" s="19"/>
      <c r="B157" s="19"/>
      <c r="C157" s="19"/>
      <c r="D157" s="20">
        <v>9995</v>
      </c>
      <c r="E157" s="20">
        <v>2313</v>
      </c>
      <c r="F157" s="21" t="s">
        <v>130</v>
      </c>
      <c r="G157" s="22"/>
      <c r="H157" s="22"/>
      <c r="I157" s="230"/>
    </row>
    <row r="158" spans="1:9" ht="23.25" x14ac:dyDescent="0.35">
      <c r="A158" s="19"/>
      <c r="B158" s="19"/>
      <c r="C158" s="19"/>
      <c r="D158" s="20">
        <v>9995</v>
      </c>
      <c r="E158" s="20">
        <v>2323</v>
      </c>
      <c r="F158" s="21" t="s">
        <v>54</v>
      </c>
      <c r="G158" s="22"/>
      <c r="H158" s="22"/>
      <c r="I158" s="230">
        <f>+G158-H158</f>
        <v>0</v>
      </c>
    </row>
    <row r="159" spans="1:9" ht="23.25" x14ac:dyDescent="0.35">
      <c r="A159" s="19"/>
      <c r="B159" s="19"/>
      <c r="C159" s="19"/>
      <c r="D159" s="20">
        <v>9995</v>
      </c>
      <c r="E159" s="20">
        <v>2324</v>
      </c>
      <c r="F159" s="21" t="s">
        <v>139</v>
      </c>
      <c r="G159" s="22"/>
      <c r="H159" s="22"/>
      <c r="I159" s="230"/>
    </row>
    <row r="160" spans="1:9" ht="23.25" x14ac:dyDescent="0.35">
      <c r="A160" s="19"/>
      <c r="B160" s="19"/>
      <c r="C160" s="19"/>
      <c r="D160" s="20">
        <v>9995</v>
      </c>
      <c r="E160" s="20">
        <v>2331</v>
      </c>
      <c r="F160" s="21" t="s">
        <v>55</v>
      </c>
      <c r="G160" s="22"/>
      <c r="H160" s="22"/>
      <c r="I160" s="230">
        <f>+G160-H160</f>
        <v>0</v>
      </c>
    </row>
    <row r="161" spans="1:9" ht="23.25" x14ac:dyDescent="0.35">
      <c r="A161" s="19"/>
      <c r="B161" s="19"/>
      <c r="C161" s="19"/>
      <c r="D161" s="20">
        <v>9995</v>
      </c>
      <c r="E161" s="20">
        <v>2332</v>
      </c>
      <c r="F161" s="21" t="s">
        <v>173</v>
      </c>
      <c r="G161" s="22"/>
      <c r="H161" s="22"/>
      <c r="I161" s="230"/>
    </row>
    <row r="162" spans="1:9" ht="23.25" x14ac:dyDescent="0.35">
      <c r="A162" s="19"/>
      <c r="B162" s="19"/>
      <c r="C162" s="19"/>
      <c r="D162" s="20">
        <v>9995</v>
      </c>
      <c r="E162" s="20">
        <v>2334</v>
      </c>
      <c r="F162" s="21" t="s">
        <v>56</v>
      </c>
      <c r="G162" s="22"/>
      <c r="H162" s="22"/>
      <c r="I162" s="230">
        <f>+G162-H162</f>
        <v>0</v>
      </c>
    </row>
    <row r="163" spans="1:9" ht="23.25" x14ac:dyDescent="0.35">
      <c r="A163" s="19"/>
      <c r="B163" s="19"/>
      <c r="C163" s="19"/>
      <c r="D163" s="20">
        <v>9995</v>
      </c>
      <c r="E163" s="20">
        <v>2341</v>
      </c>
      <c r="F163" s="21" t="s">
        <v>57</v>
      </c>
      <c r="G163" s="22"/>
      <c r="H163" s="22"/>
      <c r="I163" s="230">
        <f>+G163-H163</f>
        <v>0</v>
      </c>
    </row>
    <row r="164" spans="1:9" ht="23.25" x14ac:dyDescent="0.35">
      <c r="A164" s="19"/>
      <c r="B164" s="19"/>
      <c r="C164" s="19"/>
      <c r="D164" s="20">
        <v>9995</v>
      </c>
      <c r="E164" s="20">
        <v>2353</v>
      </c>
      <c r="F164" s="21" t="s">
        <v>58</v>
      </c>
      <c r="G164" s="22"/>
      <c r="H164" s="22"/>
      <c r="I164" s="230">
        <f>+G164-H164</f>
        <v>0</v>
      </c>
    </row>
    <row r="165" spans="1:9" ht="23.25" x14ac:dyDescent="0.35">
      <c r="A165" s="19"/>
      <c r="B165" s="19"/>
      <c r="C165" s="19"/>
      <c r="D165" s="20">
        <v>9995</v>
      </c>
      <c r="E165" s="20">
        <v>2355</v>
      </c>
      <c r="F165" s="21" t="s">
        <v>152</v>
      </c>
      <c r="G165" s="22"/>
      <c r="H165" s="22"/>
      <c r="I165" s="230"/>
    </row>
    <row r="166" spans="1:9" ht="23.25" x14ac:dyDescent="0.35">
      <c r="A166" s="19"/>
      <c r="B166" s="19"/>
      <c r="C166" s="19"/>
      <c r="D166" s="20">
        <v>9995</v>
      </c>
      <c r="E166" s="20">
        <v>2363</v>
      </c>
      <c r="F166" s="21" t="s">
        <v>166</v>
      </c>
      <c r="G166" s="22">
        <v>4512</v>
      </c>
      <c r="H166" s="22">
        <v>4512</v>
      </c>
      <c r="I166" s="230"/>
    </row>
    <row r="167" spans="1:9" ht="23.25" x14ac:dyDescent="0.35">
      <c r="A167" s="19"/>
      <c r="B167" s="19"/>
      <c r="C167" s="19"/>
      <c r="D167" s="20">
        <v>9995</v>
      </c>
      <c r="E167" s="20">
        <v>2371</v>
      </c>
      <c r="F167" s="21" t="s">
        <v>59</v>
      </c>
      <c r="G167" s="22">
        <v>91677</v>
      </c>
      <c r="H167" s="22">
        <v>91677</v>
      </c>
      <c r="I167" s="230">
        <f>+G167-H167</f>
        <v>0</v>
      </c>
    </row>
    <row r="168" spans="1:9" ht="23.25" x14ac:dyDescent="0.35">
      <c r="A168" s="19"/>
      <c r="B168" s="19"/>
      <c r="C168" s="19"/>
      <c r="D168" s="20">
        <v>9995</v>
      </c>
      <c r="E168" s="20">
        <v>2372</v>
      </c>
      <c r="F168" s="21" t="s">
        <v>157</v>
      </c>
      <c r="G168" s="22"/>
      <c r="H168" s="22"/>
      <c r="I168" s="230"/>
    </row>
    <row r="169" spans="1:9" ht="23.25" x14ac:dyDescent="0.35">
      <c r="A169" s="19"/>
      <c r="B169" s="19"/>
      <c r="C169" s="19"/>
      <c r="D169" s="20">
        <v>9995</v>
      </c>
      <c r="E169" s="20">
        <v>2391</v>
      </c>
      <c r="F169" s="21" t="s">
        <v>60</v>
      </c>
      <c r="G169" s="22">
        <v>3550.03</v>
      </c>
      <c r="H169" s="22">
        <v>3550.03</v>
      </c>
      <c r="I169" s="230">
        <f t="shared" ref="I169:I195" si="7">+G169-H169</f>
        <v>0</v>
      </c>
    </row>
    <row r="170" spans="1:9" ht="23.25" x14ac:dyDescent="0.35">
      <c r="A170" s="19"/>
      <c r="B170" s="19"/>
      <c r="C170" s="19"/>
      <c r="D170" s="20">
        <v>9995</v>
      </c>
      <c r="E170" s="23">
        <v>2392</v>
      </c>
      <c r="F170" s="21" t="s">
        <v>144</v>
      </c>
      <c r="G170" s="22">
        <v>1317317.57</v>
      </c>
      <c r="H170" s="22">
        <v>1317317.57</v>
      </c>
      <c r="I170" s="230">
        <f t="shared" si="7"/>
        <v>0</v>
      </c>
    </row>
    <row r="171" spans="1:9" ht="23.25" x14ac:dyDescent="0.35">
      <c r="A171" s="19"/>
      <c r="B171" s="19"/>
      <c r="C171" s="19"/>
      <c r="D171" s="20">
        <v>9995</v>
      </c>
      <c r="E171" s="20">
        <v>2394</v>
      </c>
      <c r="F171" s="21" t="s">
        <v>62</v>
      </c>
      <c r="G171" s="22"/>
      <c r="H171" s="22"/>
      <c r="I171" s="230">
        <f t="shared" si="7"/>
        <v>0</v>
      </c>
    </row>
    <row r="172" spans="1:9" ht="23.25" x14ac:dyDescent="0.35">
      <c r="A172" s="19"/>
      <c r="B172" s="19"/>
      <c r="C172" s="19"/>
      <c r="D172" s="20">
        <v>9995</v>
      </c>
      <c r="E172" s="20">
        <v>2395</v>
      </c>
      <c r="F172" s="21" t="s">
        <v>63</v>
      </c>
      <c r="G172" s="22">
        <v>2153.6</v>
      </c>
      <c r="H172" s="22">
        <v>2153.6</v>
      </c>
      <c r="I172" s="230">
        <f t="shared" si="7"/>
        <v>0</v>
      </c>
    </row>
    <row r="173" spans="1:9" ht="23.25" x14ac:dyDescent="0.35">
      <c r="A173" s="19"/>
      <c r="B173" s="19"/>
      <c r="C173" s="19"/>
      <c r="D173" s="20">
        <v>9995</v>
      </c>
      <c r="E173" s="20">
        <v>2396</v>
      </c>
      <c r="F173" s="21" t="s">
        <v>64</v>
      </c>
      <c r="G173" s="22">
        <v>85371.7</v>
      </c>
      <c r="H173" s="22">
        <v>85371.7</v>
      </c>
      <c r="I173" s="230">
        <f t="shared" si="7"/>
        <v>0</v>
      </c>
    </row>
    <row r="174" spans="1:9" ht="24" thickBot="1" x14ac:dyDescent="0.4">
      <c r="A174" s="56"/>
      <c r="B174" s="56"/>
      <c r="C174" s="56"/>
      <c r="D174" s="24">
        <v>9995</v>
      </c>
      <c r="E174" s="24">
        <v>2399</v>
      </c>
      <c r="F174" s="25" t="s">
        <v>65</v>
      </c>
      <c r="G174" s="26">
        <v>190</v>
      </c>
      <c r="H174" s="26">
        <v>190</v>
      </c>
      <c r="I174" s="230">
        <f t="shared" si="7"/>
        <v>0</v>
      </c>
    </row>
    <row r="175" spans="1:9" ht="24" thickBot="1" x14ac:dyDescent="0.4">
      <c r="A175" s="57"/>
      <c r="B175" s="58"/>
      <c r="C175" s="58"/>
      <c r="D175" s="59"/>
      <c r="E175" s="60"/>
      <c r="F175" s="61" t="s">
        <v>145</v>
      </c>
      <c r="G175" s="63">
        <f>SUM(G156:G174)</f>
        <v>1551906.76</v>
      </c>
      <c r="H175" s="63">
        <f>SUM(H156:H174)</f>
        <v>1551906.76</v>
      </c>
      <c r="I175" s="230">
        <f t="shared" si="7"/>
        <v>0</v>
      </c>
    </row>
    <row r="176" spans="1:9" ht="23.25" x14ac:dyDescent="0.35">
      <c r="A176" s="50"/>
      <c r="B176" s="51"/>
      <c r="C176" s="51"/>
      <c r="D176" s="64"/>
      <c r="E176" s="64"/>
      <c r="F176" s="42" t="s">
        <v>67</v>
      </c>
      <c r="G176" s="65"/>
      <c r="H176" s="55"/>
      <c r="I176" s="230">
        <f t="shared" si="7"/>
        <v>0</v>
      </c>
    </row>
    <row r="177" spans="1:9" ht="23.25" x14ac:dyDescent="0.35">
      <c r="A177" s="19"/>
      <c r="B177" s="19"/>
      <c r="C177" s="19"/>
      <c r="D177" s="20">
        <v>9995</v>
      </c>
      <c r="E177" s="20">
        <v>2611</v>
      </c>
      <c r="F177" s="21" t="s">
        <v>68</v>
      </c>
      <c r="G177" s="22">
        <v>4211.6000000000004</v>
      </c>
      <c r="H177" s="22">
        <v>4211.6000000000004</v>
      </c>
      <c r="I177" s="230">
        <f t="shared" si="7"/>
        <v>0</v>
      </c>
    </row>
    <row r="178" spans="1:9" ht="23.25" x14ac:dyDescent="0.35">
      <c r="A178" s="19"/>
      <c r="B178" s="19"/>
      <c r="C178" s="19"/>
      <c r="D178" s="20">
        <v>9995</v>
      </c>
      <c r="E178" s="20">
        <v>2613</v>
      </c>
      <c r="F178" s="21" t="s">
        <v>69</v>
      </c>
      <c r="G178" s="22"/>
      <c r="H178" s="22"/>
      <c r="I178" s="230">
        <f t="shared" si="7"/>
        <v>0</v>
      </c>
    </row>
    <row r="179" spans="1:9" ht="23.25" x14ac:dyDescent="0.35">
      <c r="A179" s="19"/>
      <c r="B179" s="19"/>
      <c r="C179" s="19"/>
      <c r="D179" s="20">
        <v>9995</v>
      </c>
      <c r="E179" s="20">
        <v>2614</v>
      </c>
      <c r="F179" s="21" t="s">
        <v>146</v>
      </c>
      <c r="G179" s="22"/>
      <c r="H179" s="22"/>
      <c r="I179" s="230">
        <f t="shared" si="7"/>
        <v>0</v>
      </c>
    </row>
    <row r="180" spans="1:9" ht="23.25" x14ac:dyDescent="0.35">
      <c r="A180" s="19"/>
      <c r="B180" s="19"/>
      <c r="C180" s="19"/>
      <c r="D180" s="20">
        <v>9995</v>
      </c>
      <c r="E180" s="20">
        <v>2619</v>
      </c>
      <c r="F180" s="21" t="s">
        <v>147</v>
      </c>
      <c r="G180" s="22"/>
      <c r="H180" s="22"/>
      <c r="I180" s="230">
        <f t="shared" si="7"/>
        <v>0</v>
      </c>
    </row>
    <row r="181" spans="1:9" ht="23.25" x14ac:dyDescent="0.35">
      <c r="A181" s="19"/>
      <c r="B181" s="19"/>
      <c r="C181" s="19"/>
      <c r="D181" s="20">
        <v>9995</v>
      </c>
      <c r="E181" s="20">
        <v>2623</v>
      </c>
      <c r="F181" s="21" t="s">
        <v>140</v>
      </c>
      <c r="G181" s="22"/>
      <c r="H181" s="22"/>
      <c r="I181" s="230">
        <f t="shared" si="7"/>
        <v>0</v>
      </c>
    </row>
    <row r="182" spans="1:9" ht="23.25" x14ac:dyDescent="0.35">
      <c r="A182" s="19"/>
      <c r="B182" s="19"/>
      <c r="C182" s="19"/>
      <c r="D182" s="20">
        <v>9995</v>
      </c>
      <c r="E182" s="20">
        <v>2641</v>
      </c>
      <c r="F182" s="21" t="s">
        <v>70</v>
      </c>
      <c r="G182" s="22">
        <v>3183020.02</v>
      </c>
      <c r="H182" s="22">
        <v>3183020.02</v>
      </c>
      <c r="I182" s="230">
        <f t="shared" si="7"/>
        <v>0</v>
      </c>
    </row>
    <row r="183" spans="1:9" ht="23.25" x14ac:dyDescent="0.35">
      <c r="A183" s="19"/>
      <c r="B183" s="19"/>
      <c r="C183" s="19"/>
      <c r="D183" s="20">
        <v>9995</v>
      </c>
      <c r="E183" s="20">
        <v>2654</v>
      </c>
      <c r="F183" s="21" t="s">
        <v>149</v>
      </c>
      <c r="G183" s="22"/>
      <c r="H183" s="22"/>
      <c r="I183" s="230">
        <f t="shared" si="7"/>
        <v>0</v>
      </c>
    </row>
    <row r="184" spans="1:9" ht="23.25" x14ac:dyDescent="0.35">
      <c r="A184" s="19"/>
      <c r="B184" s="19"/>
      <c r="C184" s="19"/>
      <c r="D184" s="20">
        <v>9995</v>
      </c>
      <c r="E184" s="20">
        <v>2655</v>
      </c>
      <c r="F184" s="21" t="s">
        <v>71</v>
      </c>
      <c r="G184" s="22"/>
      <c r="H184" s="22"/>
      <c r="I184" s="230">
        <f t="shared" si="7"/>
        <v>0</v>
      </c>
    </row>
    <row r="185" spans="1:9" ht="23.25" x14ac:dyDescent="0.35">
      <c r="A185" s="19"/>
      <c r="B185" s="19"/>
      <c r="C185" s="19"/>
      <c r="D185" s="20">
        <v>9995</v>
      </c>
      <c r="E185" s="20">
        <v>2656</v>
      </c>
      <c r="F185" s="21" t="s">
        <v>153</v>
      </c>
      <c r="G185" s="22"/>
      <c r="H185" s="22"/>
      <c r="I185" s="230">
        <f t="shared" si="7"/>
        <v>0</v>
      </c>
    </row>
    <row r="186" spans="1:9" ht="23.25" x14ac:dyDescent="0.35">
      <c r="A186" s="19"/>
      <c r="B186" s="19"/>
      <c r="C186" s="19"/>
      <c r="D186" s="20">
        <v>9995</v>
      </c>
      <c r="E186" s="20">
        <v>2657</v>
      </c>
      <c r="F186" s="21" t="s">
        <v>72</v>
      </c>
      <c r="G186" s="22"/>
      <c r="H186" s="22"/>
      <c r="I186" s="230">
        <f t="shared" si="7"/>
        <v>0</v>
      </c>
    </row>
    <row r="187" spans="1:9" ht="23.25" x14ac:dyDescent="0.35">
      <c r="A187" s="19"/>
      <c r="B187" s="19"/>
      <c r="C187" s="19"/>
      <c r="D187" s="20">
        <v>9995</v>
      </c>
      <c r="E187" s="20">
        <v>2658</v>
      </c>
      <c r="F187" s="21" t="s">
        <v>73</v>
      </c>
      <c r="G187" s="22"/>
      <c r="H187" s="22"/>
      <c r="I187" s="230">
        <f t="shared" si="7"/>
        <v>0</v>
      </c>
    </row>
    <row r="188" spans="1:9" ht="23.25" x14ac:dyDescent="0.35">
      <c r="A188" s="19"/>
      <c r="B188" s="19"/>
      <c r="C188" s="19"/>
      <c r="D188" s="20">
        <v>9995</v>
      </c>
      <c r="E188" s="20">
        <v>2683</v>
      </c>
      <c r="F188" s="25" t="s">
        <v>74</v>
      </c>
      <c r="G188" s="22"/>
      <c r="H188" s="22"/>
      <c r="I188" s="230">
        <f t="shared" si="7"/>
        <v>0</v>
      </c>
    </row>
    <row r="189" spans="1:9" ht="24" thickBot="1" x14ac:dyDescent="0.4">
      <c r="A189" s="19"/>
      <c r="B189" s="19"/>
      <c r="C189" s="19"/>
      <c r="D189" s="20">
        <v>9995</v>
      </c>
      <c r="E189" s="23">
        <v>2712</v>
      </c>
      <c r="F189" s="21" t="s">
        <v>75</v>
      </c>
      <c r="G189" s="22"/>
      <c r="H189" s="22"/>
      <c r="I189" s="230">
        <f t="shared" si="7"/>
        <v>0</v>
      </c>
    </row>
    <row r="190" spans="1:9" ht="24" thickBot="1" x14ac:dyDescent="0.4">
      <c r="A190" s="57"/>
      <c r="B190" s="58"/>
      <c r="C190" s="58"/>
      <c r="D190" s="66"/>
      <c r="E190" s="67"/>
      <c r="F190" s="61" t="s">
        <v>76</v>
      </c>
      <c r="G190" s="62">
        <f>SUM(G177:G189)</f>
        <v>3187231.62</v>
      </c>
      <c r="H190" s="68">
        <f>SUM(H177:H189)</f>
        <v>3187231.62</v>
      </c>
      <c r="I190" s="230">
        <f t="shared" si="7"/>
        <v>0</v>
      </c>
    </row>
    <row r="191" spans="1:9" ht="23.25" x14ac:dyDescent="0.35">
      <c r="A191" s="103"/>
      <c r="B191" s="103"/>
      <c r="C191" s="103"/>
      <c r="D191" s="104"/>
      <c r="E191" s="104"/>
      <c r="F191" s="105"/>
      <c r="G191" s="106"/>
      <c r="H191" s="107"/>
      <c r="I191" s="230">
        <f t="shared" si="7"/>
        <v>0</v>
      </c>
    </row>
    <row r="192" spans="1:9" ht="24" thickBot="1" x14ac:dyDescent="0.4">
      <c r="A192" s="103"/>
      <c r="B192" s="103"/>
      <c r="C192" s="103"/>
      <c r="D192" s="104"/>
      <c r="E192" s="104"/>
      <c r="F192" s="105"/>
      <c r="G192" s="106"/>
      <c r="H192" s="107"/>
      <c r="I192" s="230">
        <f t="shared" si="7"/>
        <v>0</v>
      </c>
    </row>
    <row r="193" spans="1:9" ht="24" thickBot="1" x14ac:dyDescent="0.4">
      <c r="A193" s="57"/>
      <c r="B193" s="58"/>
      <c r="C193" s="58"/>
      <c r="D193" s="108"/>
      <c r="E193" s="109"/>
      <c r="F193" s="61" t="s">
        <v>78</v>
      </c>
      <c r="G193" s="110">
        <f>+G190+G175+G154+G120</f>
        <v>23877731.629999995</v>
      </c>
      <c r="H193" s="111">
        <f>+H190+H175+H154+H120</f>
        <v>23806381.919999998</v>
      </c>
      <c r="I193" s="230">
        <f t="shared" si="7"/>
        <v>71349.709999997169</v>
      </c>
    </row>
    <row r="194" spans="1:9" ht="23.25" x14ac:dyDescent="0.35">
      <c r="A194" s="112"/>
      <c r="B194" s="112"/>
      <c r="C194" s="112"/>
      <c r="D194" s="112"/>
      <c r="E194" s="112"/>
      <c r="F194" s="112"/>
      <c r="G194" s="113"/>
      <c r="H194" s="114"/>
      <c r="I194" s="230">
        <f t="shared" si="7"/>
        <v>0</v>
      </c>
    </row>
    <row r="195" spans="1:9" ht="24" thickBot="1" x14ac:dyDescent="0.4">
      <c r="A195" s="115"/>
      <c r="B195" s="115"/>
      <c r="C195" s="115"/>
      <c r="D195" s="115"/>
      <c r="E195" s="115"/>
      <c r="F195" s="116"/>
      <c r="G195" s="117"/>
      <c r="H195" s="118"/>
      <c r="I195" s="230">
        <f t="shared" si="7"/>
        <v>0</v>
      </c>
    </row>
    <row r="196" spans="1:9" ht="24" thickBot="1" x14ac:dyDescent="0.4">
      <c r="A196" s="84"/>
      <c r="B196" s="85"/>
      <c r="C196" s="85"/>
      <c r="D196" s="85"/>
      <c r="E196" s="85"/>
      <c r="F196" s="79"/>
      <c r="G196" s="79" t="s">
        <v>7</v>
      </c>
      <c r="H196" s="119" t="s">
        <v>8</v>
      </c>
      <c r="I196" s="230"/>
    </row>
    <row r="197" spans="1:9" ht="23.25" x14ac:dyDescent="0.35">
      <c r="A197" s="120" t="s">
        <v>2</v>
      </c>
      <c r="B197" s="121" t="s">
        <v>3</v>
      </c>
      <c r="C197" s="121" t="s">
        <v>79</v>
      </c>
      <c r="D197" s="121" t="s">
        <v>5</v>
      </c>
      <c r="E197" s="121" t="s">
        <v>80</v>
      </c>
      <c r="F197" s="122" t="s">
        <v>81</v>
      </c>
      <c r="G197" s="123"/>
      <c r="H197" s="124"/>
      <c r="I197" s="230">
        <f t="shared" ref="I197:I205" si="8">+G197-H197</f>
        <v>0</v>
      </c>
    </row>
    <row r="198" spans="1:9" ht="23.25" x14ac:dyDescent="0.35">
      <c r="A198" s="125">
        <v>98</v>
      </c>
      <c r="B198" s="126"/>
      <c r="C198" s="126"/>
      <c r="D198" s="126">
        <v>9995</v>
      </c>
      <c r="E198" s="126">
        <v>2412</v>
      </c>
      <c r="F198" s="127" t="s">
        <v>82</v>
      </c>
      <c r="G198" s="128">
        <v>125000</v>
      </c>
      <c r="H198" s="128">
        <v>125000</v>
      </c>
      <c r="I198" s="230">
        <f t="shared" si="8"/>
        <v>0</v>
      </c>
    </row>
    <row r="199" spans="1:9" ht="23.25" x14ac:dyDescent="0.35">
      <c r="A199" s="126"/>
      <c r="B199" s="126"/>
      <c r="C199" s="126"/>
      <c r="D199" s="129">
        <v>9995</v>
      </c>
      <c r="E199" s="129">
        <v>2414</v>
      </c>
      <c r="F199" s="130" t="s">
        <v>83</v>
      </c>
      <c r="G199" s="128">
        <v>231381.95</v>
      </c>
      <c r="H199" s="128">
        <v>231381.95</v>
      </c>
      <c r="I199" s="230">
        <f t="shared" si="8"/>
        <v>0</v>
      </c>
    </row>
    <row r="200" spans="1:9" ht="24" thickBot="1" x14ac:dyDescent="0.4">
      <c r="A200" s="131"/>
      <c r="B200" s="131"/>
      <c r="C200" s="131"/>
      <c r="D200" s="132">
        <v>9995</v>
      </c>
      <c r="E200" s="132">
        <v>2416</v>
      </c>
      <c r="F200" s="133" t="s">
        <v>84</v>
      </c>
      <c r="G200" s="134">
        <v>65000</v>
      </c>
      <c r="H200" s="134">
        <v>65000</v>
      </c>
      <c r="I200" s="230">
        <f t="shared" si="8"/>
        <v>0</v>
      </c>
    </row>
    <row r="201" spans="1:9" ht="24" thickBot="1" x14ac:dyDescent="0.4">
      <c r="A201" s="135"/>
      <c r="B201" s="136"/>
      <c r="C201" s="136"/>
      <c r="D201" s="137"/>
      <c r="E201" s="137"/>
      <c r="F201" s="138" t="s">
        <v>85</v>
      </c>
      <c r="G201" s="139">
        <f>SUM(G198:G200)</f>
        <v>421381.95</v>
      </c>
      <c r="H201" s="140">
        <f>SUM(H198:H200)</f>
        <v>421381.95</v>
      </c>
      <c r="I201" s="230">
        <f t="shared" si="8"/>
        <v>0</v>
      </c>
    </row>
    <row r="202" spans="1:9" ht="24" thickBot="1" x14ac:dyDescent="0.4">
      <c r="A202" s="141"/>
      <c r="B202" s="141"/>
      <c r="C202" s="141"/>
      <c r="D202" s="142"/>
      <c r="E202" s="142"/>
      <c r="F202" s="143"/>
      <c r="G202" s="118"/>
      <c r="H202" s="118"/>
      <c r="I202" s="230">
        <f t="shared" si="8"/>
        <v>0</v>
      </c>
    </row>
    <row r="203" spans="1:9" ht="24" thickBot="1" x14ac:dyDescent="0.4">
      <c r="A203" s="57"/>
      <c r="B203" s="58"/>
      <c r="C203" s="58"/>
      <c r="D203" s="67"/>
      <c r="E203" s="70"/>
      <c r="F203" s="144" t="s">
        <v>86</v>
      </c>
      <c r="G203" s="111">
        <f>+G201+G193+G101</f>
        <v>66619351.819999993</v>
      </c>
      <c r="H203" s="111">
        <f>+H201+H193+H101</f>
        <v>66108698.939999998</v>
      </c>
      <c r="I203" s="230">
        <f t="shared" si="8"/>
        <v>510652.87999999523</v>
      </c>
    </row>
    <row r="204" spans="1:9" ht="23.25" x14ac:dyDescent="0.35">
      <c r="A204" s="141"/>
      <c r="B204" s="141"/>
      <c r="C204" s="141"/>
      <c r="D204" s="142"/>
      <c r="E204" s="142"/>
      <c r="F204" s="143"/>
      <c r="G204" s="118"/>
      <c r="H204" s="118"/>
      <c r="I204" s="230">
        <f t="shared" si="8"/>
        <v>0</v>
      </c>
    </row>
    <row r="205" spans="1:9" ht="24" thickBot="1" x14ac:dyDescent="0.4">
      <c r="A205" s="112"/>
      <c r="B205" s="112"/>
      <c r="C205" s="112"/>
      <c r="D205" s="112"/>
      <c r="E205" s="112"/>
      <c r="F205" s="116"/>
      <c r="G205" s="116"/>
      <c r="H205" s="112"/>
      <c r="I205" s="230">
        <f t="shared" si="8"/>
        <v>0</v>
      </c>
    </row>
    <row r="206" spans="1:9" ht="24" thickBot="1" x14ac:dyDescent="0.4">
      <c r="A206" s="278" t="s">
        <v>87</v>
      </c>
      <c r="B206" s="279"/>
      <c r="C206" s="279"/>
      <c r="D206" s="279"/>
      <c r="E206" s="279"/>
      <c r="F206" s="255" t="s">
        <v>88</v>
      </c>
      <c r="G206" s="83" t="s">
        <v>7</v>
      </c>
      <c r="H206" s="83" t="s">
        <v>8</v>
      </c>
      <c r="I206" s="230"/>
    </row>
    <row r="207" spans="1:9" ht="24" thickBot="1" x14ac:dyDescent="0.4">
      <c r="A207" s="145" t="s">
        <v>89</v>
      </c>
      <c r="B207" s="146"/>
      <c r="C207" s="146" t="s">
        <v>90</v>
      </c>
      <c r="D207" s="146"/>
      <c r="E207" s="147"/>
      <c r="F207" s="255" t="s">
        <v>91</v>
      </c>
      <c r="G207" s="148"/>
      <c r="H207" s="148"/>
      <c r="I207" s="230">
        <f t="shared" ref="I207:I214" si="9">+G207-H207</f>
        <v>0</v>
      </c>
    </row>
    <row r="208" spans="1:9" ht="23.25" x14ac:dyDescent="0.35">
      <c r="A208" s="8" t="s">
        <v>2</v>
      </c>
      <c r="B208" s="9" t="s">
        <v>3</v>
      </c>
      <c r="C208" s="9" t="s">
        <v>79</v>
      </c>
      <c r="D208" s="9" t="s">
        <v>5</v>
      </c>
      <c r="E208" s="149"/>
      <c r="F208" s="150" t="s">
        <v>81</v>
      </c>
      <c r="G208" s="151"/>
      <c r="H208" s="152"/>
      <c r="I208" s="230">
        <f t="shared" si="9"/>
        <v>0</v>
      </c>
    </row>
    <row r="209" spans="1:9" ht="23.25" x14ac:dyDescent="0.35">
      <c r="A209" s="126"/>
      <c r="B209" s="126"/>
      <c r="C209" s="126"/>
      <c r="D209" s="126">
        <v>9995</v>
      </c>
      <c r="E209" s="126"/>
      <c r="F209" s="127" t="s">
        <v>92</v>
      </c>
      <c r="G209" s="128"/>
      <c r="H209" s="128"/>
      <c r="I209" s="230">
        <f t="shared" si="9"/>
        <v>0</v>
      </c>
    </row>
    <row r="210" spans="1:9" ht="23.25" x14ac:dyDescent="0.35">
      <c r="A210" s="126"/>
      <c r="B210" s="126"/>
      <c r="C210" s="126"/>
      <c r="D210" s="126">
        <v>9995</v>
      </c>
      <c r="E210" s="126"/>
      <c r="F210" s="127" t="s">
        <v>93</v>
      </c>
      <c r="G210" s="128"/>
      <c r="H210" s="128"/>
      <c r="I210" s="230">
        <f t="shared" si="9"/>
        <v>0</v>
      </c>
    </row>
    <row r="211" spans="1:9" ht="24" thickBot="1" x14ac:dyDescent="0.4">
      <c r="A211" s="131"/>
      <c r="B211" s="131"/>
      <c r="C211" s="131"/>
      <c r="D211" s="131">
        <v>9995</v>
      </c>
      <c r="E211" s="131"/>
      <c r="F211" s="153" t="s">
        <v>94</v>
      </c>
      <c r="G211" s="134"/>
      <c r="H211" s="134">
        <v>393431</v>
      </c>
      <c r="I211" s="230">
        <f t="shared" si="9"/>
        <v>-393431</v>
      </c>
    </row>
    <row r="212" spans="1:9" ht="24" thickBot="1" x14ac:dyDescent="0.4">
      <c r="A212" s="135"/>
      <c r="B212" s="136"/>
      <c r="C212" s="136"/>
      <c r="D212" s="154"/>
      <c r="E212" s="155"/>
      <c r="F212" s="156" t="s">
        <v>85</v>
      </c>
      <c r="G212" s="139">
        <f>SUM(G209:G211)</f>
        <v>0</v>
      </c>
      <c r="H212" s="140">
        <f>SUM(H209:H211)</f>
        <v>393431</v>
      </c>
      <c r="I212" s="230">
        <f t="shared" si="9"/>
        <v>-393431</v>
      </c>
    </row>
    <row r="213" spans="1:9" ht="24" thickBot="1" x14ac:dyDescent="0.4">
      <c r="A213" s="112"/>
      <c r="B213" s="112"/>
      <c r="C213" s="112"/>
      <c r="D213" s="112"/>
      <c r="E213" s="112"/>
      <c r="F213" s="112"/>
      <c r="G213" s="112"/>
      <c r="H213" s="112"/>
      <c r="I213" s="230">
        <f t="shared" si="9"/>
        <v>0</v>
      </c>
    </row>
    <row r="214" spans="1:9" ht="24" thickBot="1" x14ac:dyDescent="0.4">
      <c r="A214" s="57"/>
      <c r="B214" s="58"/>
      <c r="C214" s="58"/>
      <c r="D214" s="67"/>
      <c r="E214" s="70"/>
      <c r="F214" s="144" t="s">
        <v>95</v>
      </c>
      <c r="G214" s="158">
        <f>+G212+G203</f>
        <v>66619351.819999993</v>
      </c>
      <c r="H214" s="158">
        <f>+H212+H203</f>
        <v>66502129.939999998</v>
      </c>
      <c r="I214" s="230">
        <f t="shared" si="9"/>
        <v>117221.87999999523</v>
      </c>
    </row>
  </sheetData>
  <mergeCells count="3">
    <mergeCell ref="A1:H1"/>
    <mergeCell ref="A2:H2"/>
    <mergeCell ref="A206:E206"/>
  </mergeCells>
  <pageMargins left="0.25" right="0.25" top="0.75" bottom="0.75" header="0.3" footer="0.3"/>
  <pageSetup scale="3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zoomScale="60" zoomScaleNormal="100" workbookViewId="0">
      <selection activeCell="F32" sqref="F32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  <col min="7" max="7" width="39.85546875" hidden="1" customWidth="1"/>
  </cols>
  <sheetData>
    <row r="1" spans="1:7" ht="15.75" thickBot="1" x14ac:dyDescent="0.3"/>
    <row r="2" spans="1:7" ht="23.25" thickBot="1" x14ac:dyDescent="0.35">
      <c r="A2" s="283" t="s">
        <v>96</v>
      </c>
      <c r="B2" s="284"/>
      <c r="C2" s="284"/>
      <c r="D2" s="284"/>
      <c r="E2" s="284"/>
      <c r="F2" s="285"/>
    </row>
    <row r="3" spans="1:7" ht="22.5" x14ac:dyDescent="0.3">
      <c r="A3" s="286" t="s">
        <v>97</v>
      </c>
      <c r="B3" s="287"/>
      <c r="C3" s="287"/>
      <c r="D3" s="287"/>
      <c r="E3" s="287"/>
      <c r="F3" s="288"/>
    </row>
    <row r="4" spans="1:7" ht="22.5" x14ac:dyDescent="0.3">
      <c r="A4" s="159"/>
      <c r="B4" s="257"/>
      <c r="C4" s="257"/>
      <c r="D4" s="257"/>
      <c r="E4" s="257"/>
      <c r="F4" s="160"/>
    </row>
    <row r="5" spans="1:7" ht="22.5" x14ac:dyDescent="0.3">
      <c r="A5" s="161" t="s">
        <v>98</v>
      </c>
      <c r="B5" s="162"/>
      <c r="C5" s="162" t="s">
        <v>0</v>
      </c>
      <c r="D5" s="162"/>
      <c r="E5" s="163"/>
      <c r="F5" s="164"/>
    </row>
    <row r="6" spans="1:7" ht="22.5" x14ac:dyDescent="0.3">
      <c r="A6" s="165" t="s">
        <v>1</v>
      </c>
      <c r="B6" s="289">
        <v>5139</v>
      </c>
      <c r="C6" s="289"/>
      <c r="D6" s="166"/>
      <c r="E6" s="167"/>
      <c r="F6" s="168"/>
    </row>
    <row r="7" spans="1:7" ht="22.5" x14ac:dyDescent="0.3">
      <c r="A7" s="165" t="s">
        <v>99</v>
      </c>
      <c r="B7" s="290" t="s">
        <v>208</v>
      </c>
      <c r="C7" s="291"/>
      <c r="D7" s="166"/>
      <c r="E7" s="167"/>
      <c r="F7" s="168"/>
    </row>
    <row r="8" spans="1:7" ht="23.25" thickBot="1" x14ac:dyDescent="0.35">
      <c r="A8" s="169" t="s">
        <v>100</v>
      </c>
      <c r="B8" s="292">
        <v>2017</v>
      </c>
      <c r="C8" s="292"/>
      <c r="D8" s="170"/>
      <c r="E8" s="171"/>
      <c r="F8" s="172"/>
    </row>
    <row r="9" spans="1:7" ht="23.25" thickBot="1" x14ac:dyDescent="0.35">
      <c r="A9" s="173"/>
      <c r="B9" s="174"/>
      <c r="C9" s="175"/>
      <c r="D9" s="175"/>
      <c r="E9" s="175"/>
      <c r="F9" s="176"/>
    </row>
    <row r="10" spans="1:7" ht="23.25" thickBot="1" x14ac:dyDescent="0.35">
      <c r="A10" s="293"/>
      <c r="B10" s="294"/>
      <c r="C10" s="294"/>
      <c r="D10" s="294"/>
      <c r="E10" s="294"/>
      <c r="F10" s="295"/>
    </row>
    <row r="11" spans="1:7" x14ac:dyDescent="0.25">
      <c r="A11" s="296" t="s">
        <v>101</v>
      </c>
      <c r="B11" s="297"/>
      <c r="C11" s="297"/>
      <c r="D11" s="298" t="s">
        <v>102</v>
      </c>
      <c r="E11" s="297" t="s">
        <v>103</v>
      </c>
      <c r="F11" s="301" t="s">
        <v>104</v>
      </c>
    </row>
    <row r="12" spans="1:7" x14ac:dyDescent="0.25">
      <c r="A12" s="296"/>
      <c r="B12" s="297"/>
      <c r="C12" s="297"/>
      <c r="D12" s="298"/>
      <c r="E12" s="297"/>
      <c r="F12" s="301"/>
    </row>
    <row r="13" spans="1:7" ht="22.5" x14ac:dyDescent="0.3">
      <c r="A13" s="302" t="s">
        <v>89</v>
      </c>
      <c r="B13" s="303"/>
      <c r="C13" s="303"/>
      <c r="D13" s="299"/>
      <c r="E13" s="300"/>
      <c r="F13" s="258"/>
    </row>
    <row r="14" spans="1:7" ht="22.5" x14ac:dyDescent="0.25">
      <c r="A14" s="177" t="s">
        <v>105</v>
      </c>
      <c r="B14" s="178" t="s">
        <v>106</v>
      </c>
      <c r="C14" s="178" t="s">
        <v>107</v>
      </c>
      <c r="D14" s="179" t="s">
        <v>81</v>
      </c>
      <c r="E14" s="180" t="s">
        <v>108</v>
      </c>
      <c r="F14" s="181" t="s">
        <v>109</v>
      </c>
    </row>
    <row r="15" spans="1:7" ht="22.5" x14ac:dyDescent="0.3">
      <c r="A15" s="182">
        <v>4</v>
      </c>
      <c r="B15" s="183">
        <v>1</v>
      </c>
      <c r="C15" s="184">
        <v>201</v>
      </c>
      <c r="D15" s="185" t="s">
        <v>110</v>
      </c>
      <c r="E15" s="184">
        <v>100</v>
      </c>
      <c r="F15" s="186">
        <v>6333333</v>
      </c>
      <c r="G15" t="s">
        <v>212</v>
      </c>
    </row>
    <row r="16" spans="1:7" ht="22.5" x14ac:dyDescent="0.3">
      <c r="A16" s="187"/>
      <c r="B16" s="188"/>
      <c r="C16" s="189"/>
      <c r="D16" s="190"/>
      <c r="E16" s="189"/>
      <c r="F16" s="191"/>
    </row>
    <row r="17" spans="1:7" ht="22.5" x14ac:dyDescent="0.3">
      <c r="A17" s="187">
        <v>5</v>
      </c>
      <c r="B17" s="188">
        <v>1</v>
      </c>
      <c r="C17" s="189">
        <v>299</v>
      </c>
      <c r="D17" s="190" t="s">
        <v>111</v>
      </c>
      <c r="E17" s="189">
        <v>9995</v>
      </c>
      <c r="F17" s="192">
        <v>51396082.609999999</v>
      </c>
      <c r="G17" t="s">
        <v>213</v>
      </c>
    </row>
    <row r="18" spans="1:7" ht="22.5" x14ac:dyDescent="0.3">
      <c r="A18" s="187"/>
      <c r="B18" s="188"/>
      <c r="C18" s="189"/>
      <c r="D18" s="190"/>
      <c r="E18" s="189"/>
      <c r="F18" s="193"/>
    </row>
    <row r="19" spans="1:7" ht="22.5" x14ac:dyDescent="0.3">
      <c r="A19" s="187"/>
      <c r="B19" s="188"/>
      <c r="C19" s="189"/>
      <c r="D19" s="190" t="s">
        <v>112</v>
      </c>
      <c r="E19" s="189">
        <v>9995</v>
      </c>
      <c r="F19" s="192">
        <v>8772714</v>
      </c>
    </row>
    <row r="20" spans="1:7" ht="22.5" x14ac:dyDescent="0.3">
      <c r="A20" s="187"/>
      <c r="B20" s="188"/>
      <c r="C20" s="189"/>
      <c r="D20" s="190"/>
      <c r="E20" s="189"/>
      <c r="F20" s="195"/>
    </row>
    <row r="21" spans="1:7" ht="22.5" x14ac:dyDescent="0.3">
      <c r="A21" s="187"/>
      <c r="B21" s="188"/>
      <c r="C21" s="189"/>
      <c r="D21" s="190" t="s">
        <v>113</v>
      </c>
      <c r="E21" s="189">
        <v>9995</v>
      </c>
      <c r="F21" s="196">
        <v>117222</v>
      </c>
    </row>
    <row r="22" spans="1:7" ht="22.5" x14ac:dyDescent="0.3">
      <c r="A22" s="197"/>
      <c r="B22" s="198"/>
      <c r="C22" s="199"/>
      <c r="D22" s="200"/>
      <c r="E22" s="199"/>
      <c r="F22" s="201"/>
    </row>
    <row r="23" spans="1:7" ht="23.25" thickBot="1" x14ac:dyDescent="0.3">
      <c r="A23" s="202"/>
      <c r="B23" s="203"/>
      <c r="C23" s="204"/>
      <c r="D23" s="205" t="s">
        <v>85</v>
      </c>
      <c r="E23" s="206"/>
      <c r="F23" s="207">
        <f>SUM(F15:F22)</f>
        <v>66619351.609999999</v>
      </c>
    </row>
    <row r="24" spans="1:7" ht="22.5" x14ac:dyDescent="0.3">
      <c r="A24" s="208"/>
      <c r="B24" s="208"/>
      <c r="C24" s="208"/>
      <c r="D24" s="209"/>
      <c r="E24" s="209"/>
      <c r="F24" s="210"/>
    </row>
    <row r="25" spans="1:7" ht="22.5" x14ac:dyDescent="0.3">
      <c r="A25" s="210"/>
      <c r="B25" s="210"/>
      <c r="C25" s="210"/>
      <c r="D25" s="210"/>
      <c r="E25" s="210"/>
      <c r="F25" s="210"/>
    </row>
    <row r="26" spans="1:7" ht="22.5" x14ac:dyDescent="0.3">
      <c r="A26" s="282" t="s">
        <v>0</v>
      </c>
      <c r="B26" s="282"/>
      <c r="C26" s="282"/>
      <c r="D26" s="282"/>
      <c r="E26" s="282"/>
      <c r="F26" s="282"/>
    </row>
    <row r="27" spans="1:7" ht="22.5" x14ac:dyDescent="0.3">
      <c r="A27" s="210"/>
      <c r="B27" s="210"/>
      <c r="C27" s="210"/>
      <c r="D27" s="210"/>
      <c r="E27" s="210"/>
      <c r="F27" s="210"/>
    </row>
    <row r="28" spans="1:7" ht="22.5" x14ac:dyDescent="0.3">
      <c r="A28" s="305" t="s">
        <v>114</v>
      </c>
      <c r="B28" s="305"/>
      <c r="C28" s="305"/>
      <c r="D28" s="305"/>
      <c r="E28" s="305"/>
      <c r="F28" s="305"/>
    </row>
    <row r="29" spans="1:7" ht="22.5" x14ac:dyDescent="0.3">
      <c r="A29" s="306" t="s">
        <v>209</v>
      </c>
      <c r="B29" s="306"/>
      <c r="C29" s="306"/>
      <c r="D29" s="306"/>
      <c r="E29" s="306"/>
      <c r="F29" s="306"/>
    </row>
    <row r="30" spans="1:7" ht="23.25" thickBot="1" x14ac:dyDescent="0.35">
      <c r="A30" s="305" t="s">
        <v>115</v>
      </c>
      <c r="B30" s="305"/>
      <c r="C30" s="305"/>
      <c r="D30" s="305"/>
      <c r="E30" s="305"/>
      <c r="F30" s="305"/>
    </row>
    <row r="31" spans="1:7" ht="23.25" thickBot="1" x14ac:dyDescent="0.35">
      <c r="A31" s="173" t="s">
        <v>116</v>
      </c>
      <c r="B31" s="174"/>
      <c r="C31" s="174"/>
      <c r="D31" s="175"/>
      <c r="E31" s="176"/>
      <c r="F31" s="211">
        <v>416078</v>
      </c>
      <c r="G31" t="s">
        <v>211</v>
      </c>
    </row>
    <row r="32" spans="1:7" ht="22.5" x14ac:dyDescent="0.3">
      <c r="A32" s="212" t="s">
        <v>117</v>
      </c>
      <c r="B32" s="167"/>
      <c r="C32" s="167"/>
      <c r="D32" s="167"/>
      <c r="E32" s="168"/>
      <c r="F32" s="213">
        <v>510653</v>
      </c>
      <c r="G32" t="s">
        <v>210</v>
      </c>
    </row>
    <row r="33" spans="1:7" ht="22.5" x14ac:dyDescent="0.3">
      <c r="A33" s="212"/>
      <c r="B33" s="167"/>
      <c r="C33" s="167"/>
      <c r="D33" s="167"/>
      <c r="E33" s="168"/>
      <c r="F33" s="214"/>
    </row>
    <row r="34" spans="1:7" ht="23.25" thickBot="1" x14ac:dyDescent="0.35">
      <c r="A34" s="212" t="s">
        <v>118</v>
      </c>
      <c r="B34" s="167"/>
      <c r="C34" s="167"/>
      <c r="D34" s="167"/>
      <c r="E34" s="168"/>
      <c r="F34" s="213">
        <v>393431</v>
      </c>
    </row>
    <row r="35" spans="1:7" ht="23.25" thickBot="1" x14ac:dyDescent="0.35">
      <c r="A35" s="173" t="s">
        <v>119</v>
      </c>
      <c r="B35" s="174"/>
      <c r="C35" s="174"/>
      <c r="D35" s="174"/>
      <c r="E35" s="176"/>
      <c r="F35" s="211">
        <f>F32+F31-F34</f>
        <v>533300</v>
      </c>
    </row>
    <row r="36" spans="1:7" ht="22.5" x14ac:dyDescent="0.3">
      <c r="A36" s="165"/>
      <c r="B36" s="215"/>
      <c r="C36" s="215"/>
      <c r="D36" s="215"/>
      <c r="E36" s="168"/>
      <c r="F36" s="214"/>
    </row>
    <row r="37" spans="1:7" ht="22.5" x14ac:dyDescent="0.3">
      <c r="A37" s="212" t="s">
        <v>116</v>
      </c>
      <c r="B37" s="167"/>
      <c r="C37" s="167"/>
      <c r="D37" s="167"/>
      <c r="E37" s="168"/>
      <c r="F37" s="213">
        <f>+F31</f>
        <v>416078</v>
      </c>
    </row>
    <row r="38" spans="1:7" ht="22.5" x14ac:dyDescent="0.3">
      <c r="A38" s="212"/>
      <c r="B38" s="167"/>
      <c r="C38" s="167"/>
      <c r="D38" s="167"/>
      <c r="E38" s="168"/>
      <c r="F38" s="213"/>
    </row>
    <row r="39" spans="1:7" ht="23.25" thickBot="1" x14ac:dyDescent="0.35">
      <c r="A39" s="212" t="s">
        <v>119</v>
      </c>
      <c r="B39" s="167"/>
      <c r="C39" s="167"/>
      <c r="D39" s="167"/>
      <c r="E39" s="168"/>
      <c r="F39" s="213">
        <f>+F35</f>
        <v>533300</v>
      </c>
    </row>
    <row r="40" spans="1:7" ht="23.25" thickBot="1" x14ac:dyDescent="0.35">
      <c r="A40" s="173" t="s">
        <v>217</v>
      </c>
      <c r="B40" s="174"/>
      <c r="C40" s="174"/>
      <c r="D40" s="174"/>
      <c r="E40" s="176"/>
      <c r="F40" s="211">
        <f>F37-F39</f>
        <v>-117222</v>
      </c>
    </row>
    <row r="41" spans="1:7" ht="22.5" x14ac:dyDescent="0.3">
      <c r="A41" s="167"/>
      <c r="B41" s="167"/>
      <c r="C41" s="167"/>
      <c r="D41" s="167"/>
      <c r="E41" s="167"/>
      <c r="F41" s="216"/>
    </row>
    <row r="42" spans="1:7" ht="22.5" x14ac:dyDescent="0.3">
      <c r="A42" s="305" t="s">
        <v>120</v>
      </c>
      <c r="B42" s="305"/>
      <c r="C42" s="305"/>
      <c r="D42" s="305"/>
      <c r="E42" s="305"/>
      <c r="F42" s="305"/>
    </row>
    <row r="43" spans="1:7" ht="22.5" x14ac:dyDescent="0.3">
      <c r="A43" s="306" t="s">
        <v>209</v>
      </c>
      <c r="B43" s="306"/>
      <c r="C43" s="306"/>
      <c r="D43" s="306"/>
      <c r="E43" s="306"/>
      <c r="F43" s="306"/>
    </row>
    <row r="44" spans="1:7" ht="22.5" x14ac:dyDescent="0.3">
      <c r="A44" s="305" t="s">
        <v>115</v>
      </c>
      <c r="B44" s="305"/>
      <c r="C44" s="305"/>
      <c r="D44" s="305"/>
      <c r="E44" s="305"/>
      <c r="F44" s="305"/>
    </row>
    <row r="45" spans="1:7" ht="23.25" thickBot="1" x14ac:dyDescent="0.35">
      <c r="A45" s="217"/>
      <c r="B45" s="217"/>
      <c r="C45" s="217"/>
      <c r="D45" s="217"/>
      <c r="E45" s="217"/>
      <c r="F45" s="217"/>
    </row>
    <row r="46" spans="1:7" ht="23.25" thickBot="1" x14ac:dyDescent="0.35">
      <c r="A46" s="173" t="s">
        <v>121</v>
      </c>
      <c r="B46" s="174"/>
      <c r="C46" s="174"/>
      <c r="D46" s="175"/>
      <c r="E46" s="176"/>
      <c r="F46" s="218">
        <v>160382104</v>
      </c>
      <c r="G46" t="s">
        <v>214</v>
      </c>
    </row>
    <row r="47" spans="1:7" ht="22.5" x14ac:dyDescent="0.3">
      <c r="A47" s="212" t="s">
        <v>122</v>
      </c>
      <c r="B47" s="167"/>
      <c r="C47" s="167"/>
      <c r="D47" s="167"/>
      <c r="E47" s="168"/>
      <c r="F47" s="219">
        <f>+F15+F17</f>
        <v>57729415.609999999</v>
      </c>
    </row>
    <row r="48" spans="1:7" ht="23.25" thickBot="1" x14ac:dyDescent="0.35">
      <c r="A48" s="212"/>
      <c r="B48" s="167"/>
      <c r="C48" s="167"/>
      <c r="D48" s="167"/>
      <c r="E48" s="168"/>
      <c r="F48" s="220"/>
    </row>
    <row r="49" spans="1:6" ht="23.25" thickBot="1" x14ac:dyDescent="0.35">
      <c r="A49" s="212" t="s">
        <v>123</v>
      </c>
      <c r="B49" s="167"/>
      <c r="C49" s="167"/>
      <c r="D49" s="167"/>
      <c r="E49" s="168"/>
      <c r="F49" s="218">
        <v>66502130</v>
      </c>
    </row>
    <row r="50" spans="1:6" ht="23.25" thickBot="1" x14ac:dyDescent="0.35">
      <c r="A50" s="173" t="s">
        <v>124</v>
      </c>
      <c r="B50" s="174"/>
      <c r="C50" s="174"/>
      <c r="D50" s="174"/>
      <c r="E50" s="176"/>
      <c r="F50" s="221">
        <f>+SUM(F46:F47)-F49</f>
        <v>151609389.61000001</v>
      </c>
    </row>
    <row r="51" spans="1:6" ht="22.5" x14ac:dyDescent="0.3">
      <c r="A51" s="212" t="s">
        <v>125</v>
      </c>
      <c r="B51" s="167"/>
      <c r="C51" s="167"/>
      <c r="D51" s="167"/>
      <c r="E51" s="168"/>
      <c r="F51" s="222">
        <f>+F46</f>
        <v>160382104</v>
      </c>
    </row>
    <row r="52" spans="1:6" ht="22.5" x14ac:dyDescent="0.3">
      <c r="A52" s="212"/>
      <c r="B52" s="167"/>
      <c r="C52" s="167"/>
      <c r="D52" s="167"/>
      <c r="E52" s="168"/>
      <c r="F52" s="223"/>
    </row>
    <row r="53" spans="1:6" ht="23.25" thickBot="1" x14ac:dyDescent="0.35">
      <c r="A53" s="212" t="s">
        <v>124</v>
      </c>
      <c r="B53" s="167"/>
      <c r="C53" s="167"/>
      <c r="D53" s="167"/>
      <c r="E53" s="168"/>
      <c r="F53" s="222">
        <f>+F50</f>
        <v>151609389.61000001</v>
      </c>
    </row>
    <row r="54" spans="1:6" ht="23.25" thickBot="1" x14ac:dyDescent="0.35">
      <c r="A54" s="173" t="s">
        <v>218</v>
      </c>
      <c r="B54" s="174"/>
      <c r="C54" s="174"/>
      <c r="D54" s="174"/>
      <c r="E54" s="176"/>
      <c r="F54" s="224">
        <f>F51-F53</f>
        <v>8772714.3899999857</v>
      </c>
    </row>
    <row r="55" spans="1:6" ht="22.5" x14ac:dyDescent="0.3">
      <c r="A55" s="210"/>
      <c r="B55" s="210"/>
      <c r="C55" s="210"/>
      <c r="D55" s="210"/>
      <c r="E55" s="210"/>
      <c r="F55" s="210"/>
    </row>
    <row r="56" spans="1:6" ht="22.5" x14ac:dyDescent="0.3">
      <c r="A56" s="210"/>
      <c r="B56" s="210"/>
      <c r="C56" s="210"/>
      <c r="D56" s="210"/>
      <c r="E56" s="210"/>
      <c r="F56" s="225"/>
    </row>
    <row r="57" spans="1:6" ht="22.5" x14ac:dyDescent="0.3">
      <c r="A57" s="226"/>
      <c r="B57" s="210"/>
      <c r="C57" s="210"/>
      <c r="D57" s="210"/>
      <c r="E57" s="210"/>
      <c r="F57" s="225"/>
    </row>
    <row r="58" spans="1:6" ht="22.5" x14ac:dyDescent="0.3">
      <c r="A58" s="210"/>
      <c r="B58" s="227"/>
      <c r="C58" s="210"/>
      <c r="D58" s="210"/>
      <c r="E58" s="210"/>
      <c r="F58" s="225"/>
    </row>
    <row r="59" spans="1:6" ht="22.5" x14ac:dyDescent="0.3">
      <c r="A59" s="228"/>
      <c r="B59" s="229"/>
      <c r="C59" s="228"/>
      <c r="D59" s="210"/>
      <c r="E59" s="210"/>
      <c r="F59" s="225"/>
    </row>
    <row r="60" spans="1:6" ht="22.5" x14ac:dyDescent="0.3">
      <c r="A60" s="304" t="s">
        <v>127</v>
      </c>
      <c r="B60" s="304"/>
      <c r="C60" s="304"/>
      <c r="D60" s="210"/>
      <c r="E60" s="210"/>
      <c r="F60" s="210"/>
    </row>
    <row r="61" spans="1:6" ht="22.5" x14ac:dyDescent="0.3">
      <c r="A61" s="304" t="s">
        <v>128</v>
      </c>
      <c r="B61" s="304"/>
      <c r="C61" s="304"/>
      <c r="D61" s="210"/>
      <c r="E61" s="210"/>
      <c r="F61" s="210"/>
    </row>
    <row r="62" spans="1:6" ht="22.5" x14ac:dyDescent="0.3">
      <c r="A62" s="304" t="s">
        <v>129</v>
      </c>
      <c r="B62" s="304"/>
      <c r="C62" s="304"/>
      <c r="D62" s="210"/>
      <c r="E62" s="210"/>
      <c r="F62" s="210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</mergeCells>
  <pageMargins left="0.7" right="0.7" top="0.75" bottom="0.75" header="0.3" footer="0.3"/>
  <pageSetup scale="4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1"/>
  <sheetViews>
    <sheetView view="pageBreakPreview" topLeftCell="A196" zoomScale="60" zoomScaleNormal="100" workbookViewId="0">
      <selection activeCell="G211" sqref="G211"/>
    </sheetView>
  </sheetViews>
  <sheetFormatPr baseColWidth="10" defaultColWidth="11.42578125" defaultRowHeight="15" x14ac:dyDescent="0.25"/>
  <cols>
    <col min="5" max="5" width="18.140625" customWidth="1"/>
    <col min="6" max="6" width="136" customWidth="1"/>
    <col min="7" max="7" width="26.140625" customWidth="1"/>
    <col min="8" max="8" width="22.28515625" customWidth="1"/>
    <col min="9" max="9" width="19.28515625" hidden="1" customWidth="1"/>
  </cols>
  <sheetData>
    <row r="1" spans="1:9" ht="23.25" thickBot="1" x14ac:dyDescent="0.35">
      <c r="A1" s="280" t="s">
        <v>0</v>
      </c>
      <c r="B1" s="281"/>
      <c r="C1" s="281"/>
      <c r="D1" s="281"/>
      <c r="E1" s="281"/>
      <c r="F1" s="281"/>
      <c r="G1" s="281"/>
      <c r="H1" s="281"/>
    </row>
    <row r="2" spans="1:9" ht="23.25" thickBot="1" x14ac:dyDescent="0.35">
      <c r="A2" s="280" t="s">
        <v>205</v>
      </c>
      <c r="B2" s="281"/>
      <c r="C2" s="281"/>
      <c r="D2" s="281"/>
      <c r="E2" s="281"/>
      <c r="F2" s="281"/>
      <c r="G2" s="281"/>
      <c r="H2" s="281"/>
    </row>
    <row r="3" spans="1:9" ht="24" thickBot="1" x14ac:dyDescent="0.4">
      <c r="A3" s="1" t="s">
        <v>1</v>
      </c>
      <c r="B3" s="2"/>
      <c r="C3" s="3">
        <v>5139</v>
      </c>
      <c r="D3" s="4"/>
      <c r="E3" s="4"/>
      <c r="F3" s="5"/>
      <c r="G3" s="6"/>
      <c r="H3" s="7"/>
    </row>
    <row r="4" spans="1:9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1" t="s">
        <v>7</v>
      </c>
      <c r="H4" s="12" t="s">
        <v>8</v>
      </c>
    </row>
    <row r="5" spans="1:9" ht="23.25" x14ac:dyDescent="0.35">
      <c r="A5" s="13">
        <v>11</v>
      </c>
      <c r="B5" s="14"/>
      <c r="C5" s="15">
        <v>1</v>
      </c>
      <c r="D5" s="14"/>
      <c r="E5" s="14">
        <v>2014</v>
      </c>
      <c r="F5" s="16" t="s">
        <v>9</v>
      </c>
      <c r="G5" s="17"/>
      <c r="H5" s="18"/>
    </row>
    <row r="6" spans="1:9" ht="23.25" x14ac:dyDescent="0.35">
      <c r="A6" s="19"/>
      <c r="B6" s="19"/>
      <c r="C6" s="19"/>
      <c r="D6" s="20">
        <v>9995</v>
      </c>
      <c r="E6" s="20">
        <v>2111</v>
      </c>
      <c r="F6" s="21" t="s">
        <v>10</v>
      </c>
      <c r="G6" s="22">
        <v>19568030.449999999</v>
      </c>
      <c r="H6" s="22">
        <v>19568030.449999999</v>
      </c>
      <c r="I6" s="230">
        <f t="shared" ref="I6:I57" si="0">+G6-H6</f>
        <v>0</v>
      </c>
    </row>
    <row r="7" spans="1:9" ht="23.25" x14ac:dyDescent="0.35">
      <c r="A7" s="19"/>
      <c r="B7" s="19"/>
      <c r="C7" s="19"/>
      <c r="D7" s="20">
        <v>9995</v>
      </c>
      <c r="E7" s="20">
        <v>2112</v>
      </c>
      <c r="F7" s="21" t="s">
        <v>11</v>
      </c>
      <c r="G7" s="22">
        <v>30597.360000000001</v>
      </c>
      <c r="H7" s="22">
        <v>30597.360000000001</v>
      </c>
      <c r="I7" s="230">
        <f t="shared" si="0"/>
        <v>0</v>
      </c>
    </row>
    <row r="8" spans="1:9" ht="23.25" x14ac:dyDescent="0.35">
      <c r="A8" s="19"/>
      <c r="B8" s="19"/>
      <c r="C8" s="19"/>
      <c r="D8" s="20">
        <v>9995</v>
      </c>
      <c r="E8" s="20">
        <v>2114</v>
      </c>
      <c r="F8" s="21" t="s">
        <v>12</v>
      </c>
      <c r="G8" s="22">
        <v>49686.74</v>
      </c>
      <c r="H8" s="22">
        <v>49686.74</v>
      </c>
      <c r="I8" s="230">
        <f t="shared" si="0"/>
        <v>0</v>
      </c>
    </row>
    <row r="9" spans="1:9" ht="23.25" x14ac:dyDescent="0.35">
      <c r="A9" s="19"/>
      <c r="B9" s="19"/>
      <c r="C9" s="19"/>
      <c r="D9" s="20">
        <v>9995</v>
      </c>
      <c r="E9" s="20">
        <v>2115</v>
      </c>
      <c r="F9" s="21" t="s">
        <v>13</v>
      </c>
      <c r="G9" s="22">
        <v>287943.71000000002</v>
      </c>
      <c r="H9" s="22">
        <v>287943.71000000002</v>
      </c>
      <c r="I9" s="230">
        <f t="shared" si="0"/>
        <v>0</v>
      </c>
    </row>
    <row r="10" spans="1:9" ht="23.25" x14ac:dyDescent="0.35">
      <c r="A10" s="19"/>
      <c r="B10" s="19"/>
      <c r="C10" s="19"/>
      <c r="D10" s="20">
        <v>9995</v>
      </c>
      <c r="E10" s="20">
        <v>2116</v>
      </c>
      <c r="F10" s="21" t="s">
        <v>14</v>
      </c>
      <c r="G10" s="22">
        <v>768086.12</v>
      </c>
      <c r="H10" s="22">
        <v>768086.12</v>
      </c>
      <c r="I10" s="230">
        <f t="shared" si="0"/>
        <v>0</v>
      </c>
    </row>
    <row r="11" spans="1:9" ht="23.25" x14ac:dyDescent="0.35">
      <c r="A11" s="19"/>
      <c r="B11" s="19"/>
      <c r="C11" s="19"/>
      <c r="D11" s="20">
        <v>9995</v>
      </c>
      <c r="E11" s="23">
        <v>2122</v>
      </c>
      <c r="F11" s="21" t="s">
        <v>15</v>
      </c>
      <c r="G11" s="22">
        <v>2164892.34</v>
      </c>
      <c r="H11" s="22">
        <v>2164892.34</v>
      </c>
      <c r="I11" s="230">
        <f t="shared" si="0"/>
        <v>0</v>
      </c>
    </row>
    <row r="12" spans="1:9" ht="23.25" x14ac:dyDescent="0.35">
      <c r="A12" s="19"/>
      <c r="B12" s="19"/>
      <c r="C12" s="19"/>
      <c r="D12" s="20">
        <v>9995</v>
      </c>
      <c r="E12" s="23">
        <v>2131</v>
      </c>
      <c r="F12" s="21" t="s">
        <v>135</v>
      </c>
      <c r="G12" s="22"/>
      <c r="H12" s="22"/>
      <c r="I12" s="230">
        <f t="shared" si="0"/>
        <v>0</v>
      </c>
    </row>
    <row r="13" spans="1:9" ht="23.25" x14ac:dyDescent="0.35">
      <c r="A13" s="19"/>
      <c r="B13" s="19"/>
      <c r="C13" s="19"/>
      <c r="D13" s="20">
        <v>9995</v>
      </c>
      <c r="E13" s="23">
        <v>2132</v>
      </c>
      <c r="F13" s="21" t="s">
        <v>16</v>
      </c>
      <c r="G13" s="22">
        <v>243405.69</v>
      </c>
      <c r="H13" s="22">
        <v>243405.69</v>
      </c>
      <c r="I13" s="230">
        <f t="shared" si="0"/>
        <v>0</v>
      </c>
    </row>
    <row r="14" spans="1:9" ht="23.25" x14ac:dyDescent="0.35">
      <c r="A14" s="19"/>
      <c r="B14" s="19"/>
      <c r="C14" s="19"/>
      <c r="D14" s="20">
        <v>9995</v>
      </c>
      <c r="E14" s="20">
        <v>2141</v>
      </c>
      <c r="F14" s="21" t="s">
        <v>17</v>
      </c>
      <c r="G14" s="22"/>
      <c r="H14" s="22"/>
      <c r="I14" s="230">
        <f t="shared" si="0"/>
        <v>0</v>
      </c>
    </row>
    <row r="15" spans="1:9" ht="23.25" x14ac:dyDescent="0.35">
      <c r="A15" s="19"/>
      <c r="B15" s="19"/>
      <c r="C15" s="19"/>
      <c r="D15" s="20">
        <v>9995</v>
      </c>
      <c r="E15" s="20">
        <v>2151</v>
      </c>
      <c r="F15" s="21" t="s">
        <v>18</v>
      </c>
      <c r="G15" s="22">
        <v>1148653.73</v>
      </c>
      <c r="H15" s="22">
        <v>1148653.73</v>
      </c>
      <c r="I15" s="230">
        <f t="shared" si="0"/>
        <v>0</v>
      </c>
    </row>
    <row r="16" spans="1:9" ht="23.25" x14ac:dyDescent="0.35">
      <c r="A16" s="19"/>
      <c r="B16" s="19"/>
      <c r="C16" s="19"/>
      <c r="D16" s="20">
        <v>9995</v>
      </c>
      <c r="E16" s="20">
        <v>2152</v>
      </c>
      <c r="F16" s="21" t="s">
        <v>19</v>
      </c>
      <c r="G16" s="22">
        <v>1315784.58</v>
      </c>
      <c r="H16" s="22">
        <v>1315784.58</v>
      </c>
      <c r="I16" s="230">
        <f t="shared" si="0"/>
        <v>0</v>
      </c>
    </row>
    <row r="17" spans="1:9" ht="24" thickBot="1" x14ac:dyDescent="0.4">
      <c r="A17" s="19"/>
      <c r="B17" s="19"/>
      <c r="C17" s="19"/>
      <c r="D17" s="24">
        <v>9995</v>
      </c>
      <c r="E17" s="24">
        <v>2153</v>
      </c>
      <c r="F17" s="25" t="s">
        <v>20</v>
      </c>
      <c r="G17" s="26">
        <v>110513.22</v>
      </c>
      <c r="H17" s="26">
        <v>110513.22</v>
      </c>
      <c r="I17" s="230">
        <f t="shared" si="0"/>
        <v>0</v>
      </c>
    </row>
    <row r="18" spans="1:9" ht="24" thickBot="1" x14ac:dyDescent="0.4">
      <c r="A18" s="27"/>
      <c r="B18" s="28"/>
      <c r="C18" s="28"/>
      <c r="D18" s="29"/>
      <c r="E18" s="29"/>
      <c r="F18" s="30" t="s">
        <v>21</v>
      </c>
      <c r="G18" s="31">
        <f>SUM(G6:G17)</f>
        <v>25687593.939999998</v>
      </c>
      <c r="H18" s="31">
        <f>SUM(H6:H17)</f>
        <v>25687593.939999998</v>
      </c>
      <c r="I18" s="230">
        <f t="shared" si="0"/>
        <v>0</v>
      </c>
    </row>
    <row r="19" spans="1:9" ht="24" thickBot="1" x14ac:dyDescent="0.4">
      <c r="A19" s="32"/>
      <c r="B19" s="33"/>
      <c r="C19" s="33"/>
      <c r="D19" s="34"/>
      <c r="E19" s="34"/>
      <c r="F19" s="35"/>
      <c r="G19" s="36"/>
      <c r="H19" s="37"/>
      <c r="I19" s="230">
        <f t="shared" si="0"/>
        <v>0</v>
      </c>
    </row>
    <row r="20" spans="1:9" ht="23.25" x14ac:dyDescent="0.35">
      <c r="A20" s="38"/>
      <c r="B20" s="39"/>
      <c r="C20" s="39"/>
      <c r="D20" s="40"/>
      <c r="E20" s="41"/>
      <c r="F20" s="42" t="s">
        <v>22</v>
      </c>
      <c r="G20" s="43"/>
      <c r="H20" s="44"/>
      <c r="I20" s="230">
        <f t="shared" si="0"/>
        <v>0</v>
      </c>
    </row>
    <row r="21" spans="1:9" ht="23.25" x14ac:dyDescent="0.35">
      <c r="A21" s="19"/>
      <c r="B21" s="19"/>
      <c r="C21" s="19"/>
      <c r="D21" s="20">
        <v>9995</v>
      </c>
      <c r="E21" s="20">
        <v>2212</v>
      </c>
      <c r="F21" s="45" t="s">
        <v>23</v>
      </c>
      <c r="G21" s="22">
        <v>95673.39</v>
      </c>
      <c r="H21" s="22">
        <v>95673.39</v>
      </c>
      <c r="I21" s="230">
        <f t="shared" si="0"/>
        <v>0</v>
      </c>
    </row>
    <row r="22" spans="1:9" ht="23.25" x14ac:dyDescent="0.35">
      <c r="A22" s="19"/>
      <c r="B22" s="19"/>
      <c r="C22" s="19"/>
      <c r="D22" s="23">
        <v>9995</v>
      </c>
      <c r="E22" s="23">
        <v>2213</v>
      </c>
      <c r="F22" s="45" t="s">
        <v>24</v>
      </c>
      <c r="G22" s="22">
        <v>857271.56</v>
      </c>
      <c r="H22" s="22">
        <v>857271.56</v>
      </c>
      <c r="I22" s="230">
        <f t="shared" si="0"/>
        <v>0</v>
      </c>
    </row>
    <row r="23" spans="1:9" ht="23.25" x14ac:dyDescent="0.35">
      <c r="A23" s="19"/>
      <c r="B23" s="19"/>
      <c r="C23" s="19"/>
      <c r="D23" s="23">
        <v>9995</v>
      </c>
      <c r="E23" s="23">
        <v>2214</v>
      </c>
      <c r="F23" s="45" t="s">
        <v>25</v>
      </c>
      <c r="G23" s="22">
        <v>157352.1</v>
      </c>
      <c r="H23" s="22">
        <v>157352.1</v>
      </c>
      <c r="I23" s="230">
        <f t="shared" si="0"/>
        <v>0</v>
      </c>
    </row>
    <row r="24" spans="1:9" ht="23.25" x14ac:dyDescent="0.35">
      <c r="A24" s="19"/>
      <c r="B24" s="19"/>
      <c r="C24" s="19"/>
      <c r="D24" s="23">
        <v>9995</v>
      </c>
      <c r="E24" s="23">
        <v>2215</v>
      </c>
      <c r="F24" s="45" t="s">
        <v>151</v>
      </c>
      <c r="G24" s="22">
        <v>283272.19</v>
      </c>
      <c r="H24" s="22">
        <v>283272.19</v>
      </c>
      <c r="I24" s="230">
        <f t="shared" si="0"/>
        <v>0</v>
      </c>
    </row>
    <row r="25" spans="1:9" ht="23.25" x14ac:dyDescent="0.35">
      <c r="A25" s="19"/>
      <c r="B25" s="19"/>
      <c r="C25" s="19"/>
      <c r="D25" s="23">
        <v>9995</v>
      </c>
      <c r="E25" s="23">
        <v>2216</v>
      </c>
      <c r="F25" s="45" t="s">
        <v>26</v>
      </c>
      <c r="G25" s="22">
        <v>480293.75</v>
      </c>
      <c r="H25" s="22">
        <v>480293.75</v>
      </c>
      <c r="I25" s="230">
        <f t="shared" si="0"/>
        <v>0</v>
      </c>
    </row>
    <row r="26" spans="1:9" ht="23.25" x14ac:dyDescent="0.35">
      <c r="A26" s="19"/>
      <c r="B26" s="19"/>
      <c r="C26" s="19"/>
      <c r="D26" s="23">
        <v>9995</v>
      </c>
      <c r="E26" s="23">
        <v>2217</v>
      </c>
      <c r="F26" s="45" t="s">
        <v>27</v>
      </c>
      <c r="G26" s="22">
        <v>1578</v>
      </c>
      <c r="H26" s="22">
        <v>1578</v>
      </c>
      <c r="I26" s="230">
        <f t="shared" si="0"/>
        <v>0</v>
      </c>
    </row>
    <row r="27" spans="1:9" ht="23.25" x14ac:dyDescent="0.35">
      <c r="A27" s="19"/>
      <c r="B27" s="19"/>
      <c r="C27" s="19"/>
      <c r="D27" s="23">
        <v>9995</v>
      </c>
      <c r="E27" s="23">
        <v>2218</v>
      </c>
      <c r="F27" s="45" t="s">
        <v>142</v>
      </c>
      <c r="G27" s="22">
        <v>3400</v>
      </c>
      <c r="H27" s="22">
        <v>3400</v>
      </c>
      <c r="I27" s="230">
        <f t="shared" si="0"/>
        <v>0</v>
      </c>
    </row>
    <row r="28" spans="1:9" ht="23.25" x14ac:dyDescent="0.35">
      <c r="A28" s="19"/>
      <c r="B28" s="19"/>
      <c r="C28" s="19"/>
      <c r="D28" s="23">
        <v>9995</v>
      </c>
      <c r="E28" s="23">
        <v>2221</v>
      </c>
      <c r="F28" s="45" t="s">
        <v>28</v>
      </c>
      <c r="G28" s="22">
        <v>389400</v>
      </c>
      <c r="H28" s="22">
        <v>389400</v>
      </c>
      <c r="I28" s="230">
        <f t="shared" si="0"/>
        <v>0</v>
      </c>
    </row>
    <row r="29" spans="1:9" ht="23.25" x14ac:dyDescent="0.35">
      <c r="A29" s="19"/>
      <c r="B29" s="19"/>
      <c r="C29" s="19"/>
      <c r="D29" s="23">
        <v>9995</v>
      </c>
      <c r="E29" s="23">
        <v>2222</v>
      </c>
      <c r="F29" s="45" t="s">
        <v>29</v>
      </c>
      <c r="G29" s="22">
        <v>54494.95</v>
      </c>
      <c r="H29" s="22">
        <v>54494.95</v>
      </c>
      <c r="I29" s="230">
        <f t="shared" si="0"/>
        <v>0</v>
      </c>
    </row>
    <row r="30" spans="1:9" ht="23.25" x14ac:dyDescent="0.35">
      <c r="A30" s="19"/>
      <c r="B30" s="19"/>
      <c r="C30" s="19"/>
      <c r="D30" s="20">
        <v>9995</v>
      </c>
      <c r="E30" s="20">
        <v>2231</v>
      </c>
      <c r="F30" s="45" t="s">
        <v>30</v>
      </c>
      <c r="G30" s="22">
        <v>469430</v>
      </c>
      <c r="H30" s="22">
        <v>469430</v>
      </c>
      <c r="I30" s="230">
        <f t="shared" si="0"/>
        <v>0</v>
      </c>
    </row>
    <row r="31" spans="1:9" ht="23.25" x14ac:dyDescent="0.35">
      <c r="A31" s="19"/>
      <c r="B31" s="19"/>
      <c r="C31" s="19"/>
      <c r="D31" s="20">
        <v>9995</v>
      </c>
      <c r="E31" s="20">
        <v>2232</v>
      </c>
      <c r="F31" s="45" t="s">
        <v>31</v>
      </c>
      <c r="G31" s="22">
        <v>279116.99</v>
      </c>
      <c r="H31" s="22">
        <v>279116.99</v>
      </c>
      <c r="I31" s="230">
        <f t="shared" si="0"/>
        <v>0</v>
      </c>
    </row>
    <row r="32" spans="1:9" ht="23.25" x14ac:dyDescent="0.35">
      <c r="A32" s="19"/>
      <c r="B32" s="19"/>
      <c r="C32" s="19"/>
      <c r="D32" s="20">
        <v>9995</v>
      </c>
      <c r="E32" s="20">
        <v>2241</v>
      </c>
      <c r="F32" s="45" t="s">
        <v>32</v>
      </c>
      <c r="G32" s="22">
        <v>225377.05</v>
      </c>
      <c r="H32" s="22">
        <v>225377.05</v>
      </c>
      <c r="I32" s="230">
        <f t="shared" si="0"/>
        <v>0</v>
      </c>
    </row>
    <row r="33" spans="1:9" ht="23.25" x14ac:dyDescent="0.35">
      <c r="A33" s="19"/>
      <c r="B33" s="19"/>
      <c r="C33" s="19"/>
      <c r="D33" s="20">
        <v>9995</v>
      </c>
      <c r="E33" s="20">
        <v>2242</v>
      </c>
      <c r="F33" s="45" t="s">
        <v>33</v>
      </c>
      <c r="G33" s="22">
        <v>3000</v>
      </c>
      <c r="H33" s="22">
        <v>3000</v>
      </c>
      <c r="I33" s="230">
        <f t="shared" si="0"/>
        <v>0</v>
      </c>
    </row>
    <row r="34" spans="1:9" ht="23.25" x14ac:dyDescent="0.35">
      <c r="A34" s="19"/>
      <c r="B34" s="19"/>
      <c r="C34" s="19"/>
      <c r="D34" s="20">
        <v>9995</v>
      </c>
      <c r="E34" s="20">
        <v>2243</v>
      </c>
      <c r="F34" s="45" t="s">
        <v>34</v>
      </c>
      <c r="G34" s="22"/>
      <c r="H34" s="22"/>
      <c r="I34" s="230">
        <f t="shared" si="0"/>
        <v>0</v>
      </c>
    </row>
    <row r="35" spans="1:9" ht="23.25" x14ac:dyDescent="0.35">
      <c r="A35" s="19"/>
      <c r="B35" s="19"/>
      <c r="C35" s="19"/>
      <c r="D35" s="20">
        <v>9995</v>
      </c>
      <c r="E35" s="20">
        <v>2244</v>
      </c>
      <c r="F35" s="45" t="s">
        <v>35</v>
      </c>
      <c r="G35" s="22">
        <v>9168</v>
      </c>
      <c r="H35" s="22">
        <v>9168</v>
      </c>
      <c r="I35" s="230">
        <f t="shared" si="0"/>
        <v>0</v>
      </c>
    </row>
    <row r="36" spans="1:9" ht="23.25" x14ac:dyDescent="0.35">
      <c r="A36" s="19"/>
      <c r="B36" s="19"/>
      <c r="C36" s="19"/>
      <c r="D36" s="20">
        <v>9995</v>
      </c>
      <c r="E36" s="20">
        <v>2251</v>
      </c>
      <c r="F36" s="45" t="s">
        <v>36</v>
      </c>
      <c r="G36" s="22">
        <v>126237.38</v>
      </c>
      <c r="H36" s="22">
        <v>126237.38</v>
      </c>
      <c r="I36" s="230">
        <f t="shared" si="0"/>
        <v>0</v>
      </c>
    </row>
    <row r="37" spans="1:9" ht="23.25" x14ac:dyDescent="0.35">
      <c r="A37" s="19"/>
      <c r="B37" s="19"/>
      <c r="C37" s="19"/>
      <c r="D37" s="20">
        <v>9995</v>
      </c>
      <c r="E37" s="20">
        <v>2253</v>
      </c>
      <c r="F37" s="45" t="s">
        <v>37</v>
      </c>
      <c r="G37" s="22"/>
      <c r="H37" s="22"/>
      <c r="I37" s="230">
        <f t="shared" si="0"/>
        <v>0</v>
      </c>
    </row>
    <row r="38" spans="1:9" ht="23.25" x14ac:dyDescent="0.35">
      <c r="A38" s="19"/>
      <c r="B38" s="19"/>
      <c r="C38" s="19"/>
      <c r="D38" s="20">
        <v>9995</v>
      </c>
      <c r="E38" s="20">
        <v>2254</v>
      </c>
      <c r="F38" s="45" t="s">
        <v>38</v>
      </c>
      <c r="G38" s="22"/>
      <c r="H38" s="22"/>
      <c r="I38" s="230">
        <f t="shared" si="0"/>
        <v>0</v>
      </c>
    </row>
    <row r="39" spans="1:9" ht="23.25" x14ac:dyDescent="0.35">
      <c r="A39" s="19"/>
      <c r="B39" s="19"/>
      <c r="C39" s="19"/>
      <c r="D39" s="20">
        <v>9995</v>
      </c>
      <c r="E39" s="20">
        <v>2258</v>
      </c>
      <c r="F39" s="45" t="s">
        <v>39</v>
      </c>
      <c r="G39" s="22">
        <v>8814.6</v>
      </c>
      <c r="H39" s="22">
        <v>8814.6</v>
      </c>
      <c r="I39" s="230">
        <f t="shared" si="0"/>
        <v>0</v>
      </c>
    </row>
    <row r="40" spans="1:9" ht="23.25" x14ac:dyDescent="0.35">
      <c r="A40" s="19"/>
      <c r="B40" s="19"/>
      <c r="C40" s="19"/>
      <c r="D40" s="20">
        <v>9995</v>
      </c>
      <c r="E40" s="20">
        <v>2261</v>
      </c>
      <c r="F40" s="45" t="s">
        <v>40</v>
      </c>
      <c r="G40" s="22"/>
      <c r="H40" s="22"/>
      <c r="I40" s="230">
        <f t="shared" si="0"/>
        <v>0</v>
      </c>
    </row>
    <row r="41" spans="1:9" ht="23.25" x14ac:dyDescent="0.35">
      <c r="A41" s="19"/>
      <c r="B41" s="19"/>
      <c r="C41" s="19"/>
      <c r="D41" s="20">
        <v>9995</v>
      </c>
      <c r="E41" s="20">
        <v>2262</v>
      </c>
      <c r="F41" s="45" t="s">
        <v>41</v>
      </c>
      <c r="G41" s="22">
        <v>149315.62</v>
      </c>
      <c r="H41" s="22">
        <v>149315.62</v>
      </c>
      <c r="I41" s="230">
        <f t="shared" si="0"/>
        <v>0</v>
      </c>
    </row>
    <row r="42" spans="1:9" ht="23.25" x14ac:dyDescent="0.35">
      <c r="A42" s="19"/>
      <c r="B42" s="19"/>
      <c r="C42" s="19"/>
      <c r="D42" s="20">
        <v>9995</v>
      </c>
      <c r="E42" s="20">
        <v>2263</v>
      </c>
      <c r="F42" s="45" t="s">
        <v>42</v>
      </c>
      <c r="G42" s="22">
        <v>2516734.8199999998</v>
      </c>
      <c r="H42" s="22">
        <v>2516734.8199999998</v>
      </c>
      <c r="I42" s="230">
        <f t="shared" si="0"/>
        <v>0</v>
      </c>
    </row>
    <row r="43" spans="1:9" ht="23.25" x14ac:dyDescent="0.35">
      <c r="A43" s="19"/>
      <c r="B43" s="19"/>
      <c r="C43" s="19"/>
      <c r="D43" s="20">
        <v>9995</v>
      </c>
      <c r="E43" s="20">
        <v>2271</v>
      </c>
      <c r="F43" s="45" t="s">
        <v>43</v>
      </c>
      <c r="G43" s="22">
        <v>94704.78</v>
      </c>
      <c r="H43" s="22">
        <v>94704.78</v>
      </c>
      <c r="I43" s="230">
        <f t="shared" si="0"/>
        <v>0</v>
      </c>
    </row>
    <row r="44" spans="1:9" ht="23.25" x14ac:dyDescent="0.35">
      <c r="A44" s="19"/>
      <c r="B44" s="19"/>
      <c r="C44" s="19"/>
      <c r="D44" s="20">
        <v>9995</v>
      </c>
      <c r="E44" s="20">
        <v>2272</v>
      </c>
      <c r="F44" s="45" t="s">
        <v>44</v>
      </c>
      <c r="G44" s="22">
        <v>396003.47</v>
      </c>
      <c r="H44" s="22">
        <v>396003.47</v>
      </c>
      <c r="I44" s="230">
        <f t="shared" si="0"/>
        <v>0</v>
      </c>
    </row>
    <row r="45" spans="1:9" ht="23.25" x14ac:dyDescent="0.35">
      <c r="A45" s="19"/>
      <c r="B45" s="19"/>
      <c r="C45" s="19"/>
      <c r="D45" s="20">
        <v>9995</v>
      </c>
      <c r="E45" s="20">
        <v>2281</v>
      </c>
      <c r="F45" s="45" t="s">
        <v>45</v>
      </c>
      <c r="G45" s="22">
        <v>700</v>
      </c>
      <c r="H45" s="22">
        <v>700</v>
      </c>
      <c r="I45" s="230">
        <f t="shared" si="0"/>
        <v>0</v>
      </c>
    </row>
    <row r="46" spans="1:9" ht="23.25" x14ac:dyDescent="0.35">
      <c r="A46" s="19"/>
      <c r="B46" s="19"/>
      <c r="C46" s="19"/>
      <c r="D46" s="20">
        <v>9995</v>
      </c>
      <c r="E46" s="20">
        <v>2282</v>
      </c>
      <c r="F46" s="45" t="s">
        <v>46</v>
      </c>
      <c r="G46" s="22">
        <v>85073.7</v>
      </c>
      <c r="H46" s="22">
        <v>85073.7</v>
      </c>
      <c r="I46" s="230">
        <f t="shared" si="0"/>
        <v>0</v>
      </c>
    </row>
    <row r="47" spans="1:9" ht="23.25" x14ac:dyDescent="0.35">
      <c r="A47" s="19"/>
      <c r="B47" s="19"/>
      <c r="C47" s="19"/>
      <c r="D47" s="20">
        <v>9995</v>
      </c>
      <c r="E47" s="20">
        <v>2284</v>
      </c>
      <c r="F47" s="45" t="s">
        <v>47</v>
      </c>
      <c r="G47" s="22"/>
      <c r="H47" s="22"/>
      <c r="I47" s="230">
        <f t="shared" si="0"/>
        <v>0</v>
      </c>
    </row>
    <row r="48" spans="1:9" ht="23.25" x14ac:dyDescent="0.35">
      <c r="A48" s="19"/>
      <c r="B48" s="19"/>
      <c r="C48" s="19"/>
      <c r="D48" s="20">
        <v>9995</v>
      </c>
      <c r="E48" s="20">
        <v>2285</v>
      </c>
      <c r="F48" s="45" t="s">
        <v>203</v>
      </c>
      <c r="G48" s="22">
        <v>26011</v>
      </c>
      <c r="H48" s="22">
        <v>26011</v>
      </c>
      <c r="I48" s="230"/>
    </row>
    <row r="49" spans="1:9" ht="23.25" x14ac:dyDescent="0.35">
      <c r="A49" s="19"/>
      <c r="B49" s="19"/>
      <c r="C49" s="19"/>
      <c r="D49" s="20">
        <v>9995</v>
      </c>
      <c r="E49" s="20">
        <v>2286</v>
      </c>
      <c r="F49" s="45" t="s">
        <v>48</v>
      </c>
      <c r="G49" s="22"/>
      <c r="H49" s="22"/>
      <c r="I49" s="230">
        <f t="shared" si="0"/>
        <v>0</v>
      </c>
    </row>
    <row r="50" spans="1:9" ht="23.25" x14ac:dyDescent="0.35">
      <c r="A50" s="19"/>
      <c r="B50" s="19"/>
      <c r="C50" s="19"/>
      <c r="D50" s="20">
        <v>9995</v>
      </c>
      <c r="E50" s="23">
        <v>2287</v>
      </c>
      <c r="F50" s="45" t="s">
        <v>49</v>
      </c>
      <c r="G50" s="22">
        <v>1066365.19</v>
      </c>
      <c r="H50" s="22">
        <v>1066365.19</v>
      </c>
      <c r="I50" s="230">
        <f t="shared" si="0"/>
        <v>0</v>
      </c>
    </row>
    <row r="51" spans="1:9" ht="24" thickBot="1" x14ac:dyDescent="0.4">
      <c r="A51" s="19"/>
      <c r="B51" s="19"/>
      <c r="C51" s="19"/>
      <c r="D51" s="20">
        <v>9995</v>
      </c>
      <c r="E51" s="20">
        <v>2288</v>
      </c>
      <c r="F51" s="45" t="s">
        <v>50</v>
      </c>
      <c r="G51" s="22">
        <v>3690</v>
      </c>
      <c r="H51" s="22">
        <v>3690</v>
      </c>
      <c r="I51" s="230">
        <f t="shared" si="0"/>
        <v>0</v>
      </c>
    </row>
    <row r="52" spans="1:9" ht="24" thickBot="1" x14ac:dyDescent="0.4">
      <c r="A52" s="46"/>
      <c r="B52" s="28"/>
      <c r="C52" s="28"/>
      <c r="D52" s="47"/>
      <c r="E52" s="29"/>
      <c r="F52" s="30" t="s">
        <v>51</v>
      </c>
      <c r="G52" s="48">
        <f>SUM(G21:G51)</f>
        <v>7782478.540000001</v>
      </c>
      <c r="H52" s="49">
        <f>SUM(H21:H51)</f>
        <v>7782478.540000001</v>
      </c>
      <c r="I52" s="230">
        <f t="shared" si="0"/>
        <v>0</v>
      </c>
    </row>
    <row r="53" spans="1:9" ht="23.25" x14ac:dyDescent="0.35">
      <c r="A53" s="50"/>
      <c r="B53" s="51"/>
      <c r="C53" s="51"/>
      <c r="D53" s="52"/>
      <c r="E53" s="52"/>
      <c r="F53" s="53" t="s">
        <v>52</v>
      </c>
      <c r="G53" s="54"/>
      <c r="H53" s="55"/>
      <c r="I53" s="230">
        <f t="shared" si="0"/>
        <v>0</v>
      </c>
    </row>
    <row r="54" spans="1:9" ht="23.25" x14ac:dyDescent="0.35">
      <c r="A54" s="19"/>
      <c r="B54" s="19"/>
      <c r="C54" s="19"/>
      <c r="D54" s="20">
        <v>9995</v>
      </c>
      <c r="E54" s="20">
        <v>2311</v>
      </c>
      <c r="F54" s="21" t="s">
        <v>53</v>
      </c>
      <c r="G54" s="22">
        <v>291202.33</v>
      </c>
      <c r="H54" s="22">
        <v>291202.33</v>
      </c>
      <c r="I54" s="230">
        <f t="shared" si="0"/>
        <v>0</v>
      </c>
    </row>
    <row r="55" spans="1:9" ht="23.25" x14ac:dyDescent="0.35">
      <c r="A55" s="19"/>
      <c r="B55" s="19"/>
      <c r="C55" s="19"/>
      <c r="D55" s="20">
        <v>9995</v>
      </c>
      <c r="E55" s="20">
        <v>2313</v>
      </c>
      <c r="F55" s="21" t="s">
        <v>130</v>
      </c>
      <c r="G55" s="22">
        <v>74160</v>
      </c>
      <c r="H55" s="22">
        <v>74160</v>
      </c>
      <c r="I55" s="230">
        <f t="shared" si="0"/>
        <v>0</v>
      </c>
    </row>
    <row r="56" spans="1:9" ht="23.25" x14ac:dyDescent="0.35">
      <c r="A56" s="19"/>
      <c r="B56" s="19"/>
      <c r="C56" s="19"/>
      <c r="D56" s="20">
        <v>9995</v>
      </c>
      <c r="E56" s="20">
        <v>2323</v>
      </c>
      <c r="F56" s="21" t="s">
        <v>54</v>
      </c>
      <c r="G56" s="22"/>
      <c r="H56" s="22"/>
      <c r="I56" s="230">
        <f t="shared" si="0"/>
        <v>0</v>
      </c>
    </row>
    <row r="57" spans="1:9" ht="23.25" x14ac:dyDescent="0.35">
      <c r="A57" s="19"/>
      <c r="B57" s="19"/>
      <c r="C57" s="19"/>
      <c r="D57" s="20">
        <v>9995</v>
      </c>
      <c r="E57" s="20">
        <v>2324</v>
      </c>
      <c r="F57" s="21" t="s">
        <v>139</v>
      </c>
      <c r="G57" s="22"/>
      <c r="H57" s="22"/>
      <c r="I57" s="230">
        <f t="shared" si="0"/>
        <v>0</v>
      </c>
    </row>
    <row r="58" spans="1:9" ht="23.25" x14ac:dyDescent="0.35">
      <c r="A58" s="19"/>
      <c r="B58" s="19"/>
      <c r="C58" s="19"/>
      <c r="D58" s="20">
        <v>9995</v>
      </c>
      <c r="E58" s="20">
        <v>2331</v>
      </c>
      <c r="F58" s="21" t="s">
        <v>55</v>
      </c>
      <c r="G58" s="22"/>
      <c r="H58" s="22"/>
      <c r="I58" s="230">
        <f t="shared" ref="I58:I62" si="1">+G58-H58</f>
        <v>0</v>
      </c>
    </row>
    <row r="59" spans="1:9" ht="23.25" x14ac:dyDescent="0.35">
      <c r="A59" s="19"/>
      <c r="B59" s="19"/>
      <c r="C59" s="19"/>
      <c r="D59" s="20">
        <v>9995</v>
      </c>
      <c r="E59" s="20">
        <v>2332</v>
      </c>
      <c r="F59" s="21" t="s">
        <v>173</v>
      </c>
      <c r="G59" s="22"/>
      <c r="H59" s="22"/>
      <c r="I59" s="230">
        <f t="shared" si="1"/>
        <v>0</v>
      </c>
    </row>
    <row r="60" spans="1:9" ht="23.25" x14ac:dyDescent="0.35">
      <c r="A60" s="19"/>
      <c r="B60" s="19"/>
      <c r="C60" s="19"/>
      <c r="D60" s="20">
        <v>9995</v>
      </c>
      <c r="E60" s="20">
        <v>2333</v>
      </c>
      <c r="F60" s="21" t="s">
        <v>165</v>
      </c>
      <c r="G60" s="22"/>
      <c r="H60" s="22"/>
      <c r="I60" s="230">
        <f t="shared" si="1"/>
        <v>0</v>
      </c>
    </row>
    <row r="61" spans="1:9" ht="23.25" x14ac:dyDescent="0.35">
      <c r="A61" s="19"/>
      <c r="B61" s="19"/>
      <c r="C61" s="19"/>
      <c r="D61" s="20">
        <v>9995</v>
      </c>
      <c r="E61" s="20">
        <v>2334</v>
      </c>
      <c r="F61" s="21" t="s">
        <v>56</v>
      </c>
      <c r="G61" s="22"/>
      <c r="H61" s="22"/>
      <c r="I61" s="230">
        <f t="shared" si="1"/>
        <v>0</v>
      </c>
    </row>
    <row r="62" spans="1:9" ht="23.25" x14ac:dyDescent="0.35">
      <c r="A62" s="19"/>
      <c r="B62" s="19"/>
      <c r="C62" s="19"/>
      <c r="D62" s="20">
        <v>9995</v>
      </c>
      <c r="E62" s="20">
        <v>2341</v>
      </c>
      <c r="F62" s="21" t="s">
        <v>57</v>
      </c>
      <c r="G62" s="22"/>
      <c r="H62" s="22"/>
      <c r="I62" s="230">
        <f t="shared" si="1"/>
        <v>0</v>
      </c>
    </row>
    <row r="63" spans="1:9" ht="23.25" x14ac:dyDescent="0.35">
      <c r="A63" s="19"/>
      <c r="B63" s="19"/>
      <c r="C63" s="19"/>
      <c r="D63" s="20">
        <v>9995</v>
      </c>
      <c r="E63" s="20">
        <v>2351</v>
      </c>
      <c r="F63" s="21" t="s">
        <v>176</v>
      </c>
      <c r="G63" s="22"/>
      <c r="H63" s="22"/>
      <c r="I63" s="230"/>
    </row>
    <row r="64" spans="1:9" ht="23.25" x14ac:dyDescent="0.35">
      <c r="A64" s="19"/>
      <c r="B64" s="19"/>
      <c r="C64" s="19"/>
      <c r="D64" s="20">
        <v>9995</v>
      </c>
      <c r="E64" s="20">
        <v>2353</v>
      </c>
      <c r="F64" s="21" t="s">
        <v>58</v>
      </c>
      <c r="G64" s="22"/>
      <c r="H64" s="22"/>
      <c r="I64" s="230">
        <f>+G64-H64</f>
        <v>0</v>
      </c>
    </row>
    <row r="65" spans="1:9" ht="23.25" x14ac:dyDescent="0.35">
      <c r="A65" s="19"/>
      <c r="B65" s="19"/>
      <c r="C65" s="19"/>
      <c r="D65" s="20">
        <v>9995</v>
      </c>
      <c r="E65" s="20">
        <v>2355</v>
      </c>
      <c r="F65" s="21" t="s">
        <v>152</v>
      </c>
      <c r="G65" s="22"/>
      <c r="H65" s="22"/>
      <c r="I65" s="230">
        <f>+G65-H65</f>
        <v>0</v>
      </c>
    </row>
    <row r="66" spans="1:9" ht="23.25" x14ac:dyDescent="0.35">
      <c r="A66" s="19"/>
      <c r="B66" s="19"/>
      <c r="C66" s="19"/>
      <c r="D66" s="20">
        <v>9995</v>
      </c>
      <c r="E66" s="20">
        <v>2361</v>
      </c>
      <c r="F66" s="21" t="s">
        <v>199</v>
      </c>
      <c r="G66" s="22"/>
      <c r="H66" s="22"/>
      <c r="I66" s="230"/>
    </row>
    <row r="67" spans="1:9" ht="23.25" x14ac:dyDescent="0.35">
      <c r="A67" s="19"/>
      <c r="B67" s="19"/>
      <c r="C67" s="19"/>
      <c r="D67" s="20">
        <v>9995</v>
      </c>
      <c r="E67" s="20">
        <v>2363</v>
      </c>
      <c r="F67" s="21" t="s">
        <v>166</v>
      </c>
      <c r="G67" s="22"/>
      <c r="H67" s="22"/>
      <c r="I67" s="230"/>
    </row>
    <row r="68" spans="1:9" ht="23.25" x14ac:dyDescent="0.35">
      <c r="A68" s="19"/>
      <c r="B68" s="19"/>
      <c r="C68" s="19"/>
      <c r="D68" s="20">
        <v>9995</v>
      </c>
      <c r="E68" s="20">
        <v>2371</v>
      </c>
      <c r="F68" s="21" t="s">
        <v>59</v>
      </c>
      <c r="G68" s="22">
        <v>999872.36</v>
      </c>
      <c r="H68" s="22">
        <v>999872.36</v>
      </c>
      <c r="I68" s="230">
        <f t="shared" ref="I68:I81" si="2">+G68-H68</f>
        <v>0</v>
      </c>
    </row>
    <row r="69" spans="1:9" ht="23.25" x14ac:dyDescent="0.35">
      <c r="A69" s="19"/>
      <c r="B69" s="19"/>
      <c r="C69" s="19"/>
      <c r="D69" s="20">
        <v>9995</v>
      </c>
      <c r="E69" s="20">
        <v>2372</v>
      </c>
      <c r="F69" s="21" t="s">
        <v>157</v>
      </c>
      <c r="G69" s="22">
        <v>9140</v>
      </c>
      <c r="H69" s="22">
        <v>9140</v>
      </c>
      <c r="I69" s="230">
        <f t="shared" si="2"/>
        <v>0</v>
      </c>
    </row>
    <row r="70" spans="1:9" ht="23.25" x14ac:dyDescent="0.35">
      <c r="A70" s="19"/>
      <c r="B70" s="19"/>
      <c r="C70" s="19"/>
      <c r="D70" s="20">
        <v>9995</v>
      </c>
      <c r="E70" s="20">
        <v>2391</v>
      </c>
      <c r="F70" s="21" t="s">
        <v>60</v>
      </c>
      <c r="G70" s="22"/>
      <c r="H70" s="22"/>
      <c r="I70" s="230">
        <f t="shared" si="2"/>
        <v>0</v>
      </c>
    </row>
    <row r="71" spans="1:9" ht="23.25" x14ac:dyDescent="0.35">
      <c r="A71" s="19"/>
      <c r="B71" s="19"/>
      <c r="C71" s="19"/>
      <c r="D71" s="20">
        <v>9995</v>
      </c>
      <c r="E71" s="23">
        <v>2392</v>
      </c>
      <c r="F71" s="21" t="s">
        <v>61</v>
      </c>
      <c r="G71" s="22">
        <v>85512.04</v>
      </c>
      <c r="H71" s="22">
        <v>85512.04</v>
      </c>
      <c r="I71" s="230">
        <f t="shared" si="2"/>
        <v>0</v>
      </c>
    </row>
    <row r="72" spans="1:9" ht="23.25" x14ac:dyDescent="0.35">
      <c r="A72" s="19"/>
      <c r="B72" s="19"/>
      <c r="C72" s="19"/>
      <c r="D72" s="20">
        <v>9995</v>
      </c>
      <c r="E72" s="20">
        <v>2394</v>
      </c>
      <c r="F72" s="21" t="s">
        <v>62</v>
      </c>
      <c r="G72" s="22"/>
      <c r="H72" s="22"/>
      <c r="I72" s="230">
        <f t="shared" si="2"/>
        <v>0</v>
      </c>
    </row>
    <row r="73" spans="1:9" ht="23.25" x14ac:dyDescent="0.35">
      <c r="A73" s="19"/>
      <c r="B73" s="19"/>
      <c r="C73" s="19"/>
      <c r="D73" s="20">
        <v>9995</v>
      </c>
      <c r="E73" s="20">
        <v>2395</v>
      </c>
      <c r="F73" s="21" t="s">
        <v>63</v>
      </c>
      <c r="G73" s="22">
        <v>6832.93</v>
      </c>
      <c r="H73" s="22">
        <v>6832.93</v>
      </c>
      <c r="I73" s="230">
        <f t="shared" si="2"/>
        <v>0</v>
      </c>
    </row>
    <row r="74" spans="1:9" ht="23.25" x14ac:dyDescent="0.35">
      <c r="A74" s="19"/>
      <c r="B74" s="19"/>
      <c r="C74" s="19"/>
      <c r="D74" s="20">
        <v>9995</v>
      </c>
      <c r="E74" s="20">
        <v>2396</v>
      </c>
      <c r="F74" s="21" t="s">
        <v>64</v>
      </c>
      <c r="G74" s="22">
        <v>121196.4</v>
      </c>
      <c r="H74" s="22">
        <v>121196.4</v>
      </c>
      <c r="I74" s="230">
        <f t="shared" si="2"/>
        <v>0</v>
      </c>
    </row>
    <row r="75" spans="1:9" ht="24" thickBot="1" x14ac:dyDescent="0.4">
      <c r="A75" s="56"/>
      <c r="B75" s="56"/>
      <c r="C75" s="56"/>
      <c r="D75" s="24">
        <v>9995</v>
      </c>
      <c r="E75" s="24">
        <v>2399</v>
      </c>
      <c r="F75" s="25" t="s">
        <v>65</v>
      </c>
      <c r="G75" s="26">
        <v>40765.65</v>
      </c>
      <c r="H75" s="26">
        <v>40765.65</v>
      </c>
      <c r="I75" s="230">
        <f t="shared" si="2"/>
        <v>0</v>
      </c>
    </row>
    <row r="76" spans="1:9" ht="24" thickBot="1" x14ac:dyDescent="0.4">
      <c r="A76" s="57"/>
      <c r="B76" s="58"/>
      <c r="C76" s="58"/>
      <c r="D76" s="59"/>
      <c r="E76" s="60"/>
      <c r="F76" s="61" t="s">
        <v>66</v>
      </c>
      <c r="G76" s="62">
        <f>SUM(G54:G75)</f>
        <v>1628681.7099999997</v>
      </c>
      <c r="H76" s="63">
        <f>SUM(H54:H75)</f>
        <v>1628681.7099999997</v>
      </c>
      <c r="I76" s="230">
        <f t="shared" si="2"/>
        <v>0</v>
      </c>
    </row>
    <row r="77" spans="1:9" ht="23.25" x14ac:dyDescent="0.35">
      <c r="A77" s="50"/>
      <c r="B77" s="51"/>
      <c r="C77" s="51"/>
      <c r="D77" s="64"/>
      <c r="E77" s="64"/>
      <c r="F77" s="42" t="s">
        <v>67</v>
      </c>
      <c r="G77" s="65"/>
      <c r="H77" s="55"/>
      <c r="I77" s="230">
        <f t="shared" si="2"/>
        <v>0</v>
      </c>
    </row>
    <row r="78" spans="1:9" ht="23.25" x14ac:dyDescent="0.35">
      <c r="A78" s="19"/>
      <c r="B78" s="19"/>
      <c r="C78" s="19"/>
      <c r="D78" s="20">
        <v>9995</v>
      </c>
      <c r="E78" s="20">
        <v>2611</v>
      </c>
      <c r="F78" s="21" t="s">
        <v>68</v>
      </c>
      <c r="G78" s="22">
        <v>4211.6000000000004</v>
      </c>
      <c r="H78" s="22">
        <v>4211.6000000000004</v>
      </c>
      <c r="I78" s="230">
        <f t="shared" si="2"/>
        <v>0</v>
      </c>
    </row>
    <row r="79" spans="1:9" ht="23.25" x14ac:dyDescent="0.35">
      <c r="A79" s="19"/>
      <c r="B79" s="19"/>
      <c r="C79" s="19"/>
      <c r="D79" s="20">
        <v>9995</v>
      </c>
      <c r="E79" s="20">
        <v>2613</v>
      </c>
      <c r="F79" s="21" t="s">
        <v>69</v>
      </c>
      <c r="G79" s="22">
        <v>29452.799999999999</v>
      </c>
      <c r="H79" s="22">
        <v>29452.799999999999</v>
      </c>
      <c r="I79" s="230">
        <f t="shared" si="2"/>
        <v>0</v>
      </c>
    </row>
    <row r="80" spans="1:9" ht="23.25" x14ac:dyDescent="0.35">
      <c r="A80" s="19"/>
      <c r="B80" s="19"/>
      <c r="C80" s="19"/>
      <c r="D80" s="20">
        <v>9995</v>
      </c>
      <c r="E80" s="20">
        <v>2614</v>
      </c>
      <c r="F80" s="21" t="s">
        <v>146</v>
      </c>
      <c r="G80" s="22"/>
      <c r="H80" s="22"/>
      <c r="I80" s="230">
        <f t="shared" si="2"/>
        <v>0</v>
      </c>
    </row>
    <row r="81" spans="1:9" ht="23.25" x14ac:dyDescent="0.35">
      <c r="A81" s="19"/>
      <c r="B81" s="19"/>
      <c r="C81" s="19"/>
      <c r="D81" s="20">
        <v>9995</v>
      </c>
      <c r="E81" s="20">
        <v>2619</v>
      </c>
      <c r="F81" s="21" t="s">
        <v>147</v>
      </c>
      <c r="G81" s="22"/>
      <c r="H81" s="22"/>
      <c r="I81" s="230">
        <f t="shared" si="2"/>
        <v>0</v>
      </c>
    </row>
    <row r="82" spans="1:9" ht="23.25" x14ac:dyDescent="0.35">
      <c r="A82" s="19"/>
      <c r="B82" s="19"/>
      <c r="C82" s="19"/>
      <c r="D82" s="20">
        <v>9995</v>
      </c>
      <c r="E82" s="20">
        <v>2621</v>
      </c>
      <c r="F82" s="21" t="s">
        <v>175</v>
      </c>
      <c r="G82" s="22">
        <v>28886.400000000001</v>
      </c>
      <c r="H82" s="22">
        <v>28886.400000000001</v>
      </c>
      <c r="I82" s="230"/>
    </row>
    <row r="83" spans="1:9" ht="23.25" x14ac:dyDescent="0.35">
      <c r="A83" s="19"/>
      <c r="B83" s="19"/>
      <c r="C83" s="19"/>
      <c r="D83" s="20">
        <v>9995</v>
      </c>
      <c r="E83" s="20">
        <v>2623</v>
      </c>
      <c r="F83" s="21" t="s">
        <v>140</v>
      </c>
      <c r="G83" s="22"/>
      <c r="H83" s="22"/>
      <c r="I83" s="230">
        <f t="shared" ref="I83:I100" si="3">+G83-H83</f>
        <v>0</v>
      </c>
    </row>
    <row r="84" spans="1:9" ht="23.25" x14ac:dyDescent="0.35">
      <c r="A84" s="19"/>
      <c r="B84" s="19"/>
      <c r="C84" s="19"/>
      <c r="D84" s="20">
        <v>9995</v>
      </c>
      <c r="E84" s="20">
        <v>2641</v>
      </c>
      <c r="F84" s="21" t="s">
        <v>70</v>
      </c>
      <c r="G84" s="22"/>
      <c r="H84" s="22"/>
      <c r="I84" s="230">
        <f t="shared" si="3"/>
        <v>0</v>
      </c>
    </row>
    <row r="85" spans="1:9" ht="23.25" x14ac:dyDescent="0.35">
      <c r="A85" s="19"/>
      <c r="B85" s="19"/>
      <c r="C85" s="19"/>
      <c r="D85" s="20">
        <v>9995</v>
      </c>
      <c r="E85" s="20">
        <v>2652</v>
      </c>
      <c r="F85" s="21" t="s">
        <v>163</v>
      </c>
      <c r="G85" s="22"/>
      <c r="H85" s="22"/>
      <c r="I85" s="230">
        <f t="shared" si="3"/>
        <v>0</v>
      </c>
    </row>
    <row r="86" spans="1:9" ht="23.25" x14ac:dyDescent="0.35">
      <c r="A86" s="19"/>
      <c r="B86" s="19"/>
      <c r="C86" s="19"/>
      <c r="D86" s="20">
        <v>9995</v>
      </c>
      <c r="E86" s="20">
        <v>2653</v>
      </c>
      <c r="F86" s="21" t="s">
        <v>148</v>
      </c>
      <c r="G86" s="22"/>
      <c r="H86" s="22"/>
      <c r="I86" s="230">
        <f t="shared" si="3"/>
        <v>0</v>
      </c>
    </row>
    <row r="87" spans="1:9" ht="23.25" x14ac:dyDescent="0.35">
      <c r="A87" s="19"/>
      <c r="B87" s="19"/>
      <c r="C87" s="19"/>
      <c r="D87" s="20">
        <v>9995</v>
      </c>
      <c r="E87" s="20">
        <v>2654</v>
      </c>
      <c r="F87" s="247" t="s">
        <v>149</v>
      </c>
      <c r="G87" s="22"/>
      <c r="H87" s="22"/>
      <c r="I87" s="230">
        <f t="shared" si="3"/>
        <v>0</v>
      </c>
    </row>
    <row r="88" spans="1:9" ht="23.25" x14ac:dyDescent="0.35">
      <c r="A88" s="19"/>
      <c r="B88" s="19"/>
      <c r="C88" s="19"/>
      <c r="D88" s="20">
        <v>9995</v>
      </c>
      <c r="E88" s="20">
        <v>2655</v>
      </c>
      <c r="F88" s="21" t="s">
        <v>71</v>
      </c>
      <c r="G88" s="22"/>
      <c r="H88" s="22"/>
      <c r="I88" s="230">
        <f t="shared" si="3"/>
        <v>0</v>
      </c>
    </row>
    <row r="89" spans="1:9" ht="23.25" x14ac:dyDescent="0.35">
      <c r="A89" s="19"/>
      <c r="B89" s="19"/>
      <c r="C89" s="19"/>
      <c r="D89" s="20">
        <v>9995</v>
      </c>
      <c r="E89" s="20">
        <v>2656</v>
      </c>
      <c r="F89" s="21" t="s">
        <v>174</v>
      </c>
      <c r="G89" s="22"/>
      <c r="H89" s="22"/>
      <c r="I89" s="230">
        <f t="shared" si="3"/>
        <v>0</v>
      </c>
    </row>
    <row r="90" spans="1:9" ht="23.25" x14ac:dyDescent="0.35">
      <c r="A90" s="19"/>
      <c r="B90" s="19"/>
      <c r="C90" s="19"/>
      <c r="D90" s="20">
        <v>9995</v>
      </c>
      <c r="E90" s="20">
        <v>2657</v>
      </c>
      <c r="F90" s="21" t="s">
        <v>72</v>
      </c>
      <c r="G90" s="22"/>
      <c r="H90" s="22"/>
      <c r="I90" s="230">
        <f t="shared" si="3"/>
        <v>0</v>
      </c>
    </row>
    <row r="91" spans="1:9" ht="23.25" x14ac:dyDescent="0.35">
      <c r="A91" s="19"/>
      <c r="B91" s="19"/>
      <c r="C91" s="19"/>
      <c r="D91" s="20">
        <v>9995</v>
      </c>
      <c r="E91" s="20">
        <v>2658</v>
      </c>
      <c r="F91" s="21" t="s">
        <v>73</v>
      </c>
      <c r="G91" s="22"/>
      <c r="H91" s="22"/>
      <c r="I91" s="230">
        <f t="shared" si="3"/>
        <v>0</v>
      </c>
    </row>
    <row r="92" spans="1:9" ht="23.25" x14ac:dyDescent="0.35">
      <c r="A92" s="19"/>
      <c r="B92" s="19"/>
      <c r="C92" s="19"/>
      <c r="D92" s="20">
        <v>9995</v>
      </c>
      <c r="E92" s="20">
        <v>2662</v>
      </c>
      <c r="F92" s="25" t="s">
        <v>150</v>
      </c>
      <c r="G92" s="22">
        <v>527460</v>
      </c>
      <c r="H92" s="22">
        <v>527460</v>
      </c>
      <c r="I92" s="230">
        <f t="shared" si="3"/>
        <v>0</v>
      </c>
    </row>
    <row r="93" spans="1:9" ht="23.25" x14ac:dyDescent="0.35">
      <c r="A93" s="19"/>
      <c r="B93" s="19"/>
      <c r="C93" s="19"/>
      <c r="D93" s="20">
        <v>9995</v>
      </c>
      <c r="E93" s="23">
        <v>2683</v>
      </c>
      <c r="F93" s="25" t="s">
        <v>74</v>
      </c>
      <c r="G93" s="22"/>
      <c r="H93" s="22"/>
      <c r="I93" s="230">
        <f t="shared" si="3"/>
        <v>0</v>
      </c>
    </row>
    <row r="94" spans="1:9" ht="23.25" x14ac:dyDescent="0.35">
      <c r="A94" s="56"/>
      <c r="B94" s="56"/>
      <c r="C94" s="56"/>
      <c r="D94" s="24">
        <v>9995</v>
      </c>
      <c r="E94" s="233">
        <v>2688</v>
      </c>
      <c r="F94" s="25" t="s">
        <v>134</v>
      </c>
      <c r="G94" s="22"/>
      <c r="H94" s="22"/>
      <c r="I94" s="230">
        <f t="shared" si="3"/>
        <v>0</v>
      </c>
    </row>
    <row r="95" spans="1:9" ht="24" thickBot="1" x14ac:dyDescent="0.4">
      <c r="A95" s="56"/>
      <c r="B95" s="56"/>
      <c r="C95" s="56"/>
      <c r="D95" s="24">
        <v>9995</v>
      </c>
      <c r="E95" s="24">
        <v>2712</v>
      </c>
      <c r="F95" s="21" t="s">
        <v>75</v>
      </c>
      <c r="G95" s="22"/>
      <c r="H95" s="22"/>
      <c r="I95" s="230">
        <f t="shared" si="3"/>
        <v>0</v>
      </c>
    </row>
    <row r="96" spans="1:9" ht="24" thickBot="1" x14ac:dyDescent="0.4">
      <c r="A96" s="57"/>
      <c r="B96" s="58"/>
      <c r="C96" s="58"/>
      <c r="D96" s="66"/>
      <c r="E96" s="67"/>
      <c r="F96" s="61" t="s">
        <v>76</v>
      </c>
      <c r="G96" s="62">
        <f>SUM(G78:G95)</f>
        <v>590010.80000000005</v>
      </c>
      <c r="H96" s="68">
        <f>SUM(H78:H95)</f>
        <v>590010.80000000005</v>
      </c>
      <c r="I96" s="230">
        <f t="shared" si="3"/>
        <v>0</v>
      </c>
    </row>
    <row r="97" spans="1:9" ht="24" thickBot="1" x14ac:dyDescent="0.4">
      <c r="A97" s="32"/>
      <c r="B97" s="69"/>
      <c r="C97" s="69"/>
      <c r="D97" s="70"/>
      <c r="E97" s="70"/>
      <c r="F97" s="35"/>
      <c r="G97" s="36"/>
      <c r="H97" s="37"/>
      <c r="I97" s="230">
        <f t="shared" si="3"/>
        <v>0</v>
      </c>
    </row>
    <row r="98" spans="1:9" ht="24" thickBot="1" x14ac:dyDescent="0.4">
      <c r="A98" s="38"/>
      <c r="B98" s="39"/>
      <c r="C98" s="39"/>
      <c r="D98" s="71"/>
      <c r="E98" s="72"/>
      <c r="F98" s="30" t="s">
        <v>77</v>
      </c>
      <c r="G98" s="73">
        <f>+G96+G76+G52+G18</f>
        <v>35688764.989999995</v>
      </c>
      <c r="H98" s="74">
        <f>+H96+H76+H52+H18</f>
        <v>35688764.989999995</v>
      </c>
      <c r="I98" s="230">
        <f t="shared" si="3"/>
        <v>0</v>
      </c>
    </row>
    <row r="99" spans="1:9" ht="24" thickBot="1" x14ac:dyDescent="0.4">
      <c r="A99" s="32"/>
      <c r="B99" s="69"/>
      <c r="C99" s="69"/>
      <c r="D99" s="70"/>
      <c r="E99" s="70"/>
      <c r="F99" s="75"/>
      <c r="G99" s="76"/>
      <c r="H99" s="77"/>
      <c r="I99" s="230">
        <f t="shared" si="3"/>
        <v>0</v>
      </c>
    </row>
    <row r="100" spans="1:9" ht="24" thickBot="1" x14ac:dyDescent="0.4">
      <c r="A100" s="78" t="s">
        <v>2</v>
      </c>
      <c r="B100" s="79" t="s">
        <v>3</v>
      </c>
      <c r="C100" s="80" t="s">
        <v>4</v>
      </c>
      <c r="D100" s="79" t="s">
        <v>5</v>
      </c>
      <c r="E100" s="79" t="s">
        <v>6</v>
      </c>
      <c r="F100" s="81"/>
      <c r="G100" s="82"/>
      <c r="H100" s="83"/>
      <c r="I100" s="230">
        <f t="shared" si="3"/>
        <v>0</v>
      </c>
    </row>
    <row r="101" spans="1:9" ht="24" thickBot="1" x14ac:dyDescent="0.4">
      <c r="A101" s="84">
        <v>11</v>
      </c>
      <c r="B101" s="85"/>
      <c r="C101" s="86">
        <v>2</v>
      </c>
      <c r="D101" s="85"/>
      <c r="E101" s="14"/>
      <c r="F101" s="87" t="s">
        <v>9</v>
      </c>
      <c r="G101" s="88" t="s">
        <v>7</v>
      </c>
      <c r="H101" s="89" t="s">
        <v>8</v>
      </c>
      <c r="I101" s="230"/>
    </row>
    <row r="102" spans="1:9" ht="23.25" x14ac:dyDescent="0.35">
      <c r="A102" s="90"/>
      <c r="B102" s="91"/>
      <c r="C102" s="91"/>
      <c r="D102" s="92">
        <v>100</v>
      </c>
      <c r="E102" s="93">
        <v>2111</v>
      </c>
      <c r="F102" s="94" t="s">
        <v>10</v>
      </c>
      <c r="G102" s="95">
        <v>5234140.12</v>
      </c>
      <c r="H102" s="95">
        <v>5234140.12</v>
      </c>
      <c r="I102" s="230">
        <f>+G102-H102</f>
        <v>0</v>
      </c>
    </row>
    <row r="103" spans="1:9" ht="23.25" x14ac:dyDescent="0.35">
      <c r="A103" s="239"/>
      <c r="B103" s="91"/>
      <c r="C103" s="91"/>
      <c r="D103" s="92">
        <v>100</v>
      </c>
      <c r="E103" s="93">
        <v>2151</v>
      </c>
      <c r="F103" s="21" t="s">
        <v>18</v>
      </c>
      <c r="G103" s="95">
        <v>361573.83</v>
      </c>
      <c r="H103" s="95">
        <v>361573.83</v>
      </c>
      <c r="I103" s="230"/>
    </row>
    <row r="104" spans="1:9" ht="23.25" x14ac:dyDescent="0.35">
      <c r="A104" s="239"/>
      <c r="B104" s="91"/>
      <c r="C104" s="91"/>
      <c r="D104" s="92">
        <v>100</v>
      </c>
      <c r="E104" s="93">
        <v>2152</v>
      </c>
      <c r="F104" s="21" t="s">
        <v>19</v>
      </c>
      <c r="G104" s="95">
        <v>369991.05</v>
      </c>
      <c r="H104" s="95">
        <v>369991.05</v>
      </c>
      <c r="I104" s="230"/>
    </row>
    <row r="105" spans="1:9" ht="23.25" x14ac:dyDescent="0.35">
      <c r="A105" s="239"/>
      <c r="B105" s="91"/>
      <c r="C105" s="91"/>
      <c r="D105" s="92">
        <v>100</v>
      </c>
      <c r="E105" s="93">
        <v>2153</v>
      </c>
      <c r="F105" s="25" t="s">
        <v>20</v>
      </c>
      <c r="G105" s="95">
        <v>47080.15</v>
      </c>
      <c r="H105" s="95">
        <v>47080.15</v>
      </c>
      <c r="I105" s="230"/>
    </row>
    <row r="106" spans="1:9" ht="23.25" x14ac:dyDescent="0.35">
      <c r="A106" s="19"/>
      <c r="B106" s="19"/>
      <c r="C106" s="19"/>
      <c r="D106" s="20">
        <v>9995</v>
      </c>
      <c r="E106" s="23">
        <v>2111</v>
      </c>
      <c r="F106" s="21" t="s">
        <v>10</v>
      </c>
      <c r="G106" s="240">
        <v>7181795.0099999998</v>
      </c>
      <c r="H106" s="240">
        <v>7181795.0099999998</v>
      </c>
      <c r="I106" s="230">
        <f t="shared" ref="I106:I122" si="4">+G106-H106</f>
        <v>0</v>
      </c>
    </row>
    <row r="107" spans="1:9" ht="23.25" x14ac:dyDescent="0.35">
      <c r="A107" s="19"/>
      <c r="B107" s="19"/>
      <c r="C107" s="19"/>
      <c r="D107" s="20">
        <v>9995</v>
      </c>
      <c r="E107" s="20">
        <v>2112</v>
      </c>
      <c r="F107" s="21" t="s">
        <v>11</v>
      </c>
      <c r="G107" s="240">
        <v>110159.66</v>
      </c>
      <c r="H107" s="240">
        <v>110159.66</v>
      </c>
      <c r="I107" s="230">
        <f t="shared" si="4"/>
        <v>0</v>
      </c>
    </row>
    <row r="108" spans="1:9" ht="23.25" x14ac:dyDescent="0.35">
      <c r="A108" s="19"/>
      <c r="B108" s="19"/>
      <c r="C108" s="19"/>
      <c r="D108" s="20">
        <v>9995</v>
      </c>
      <c r="E108" s="20">
        <v>2114</v>
      </c>
      <c r="F108" s="21" t="s">
        <v>12</v>
      </c>
      <c r="G108" s="22">
        <v>63625</v>
      </c>
      <c r="H108" s="22">
        <v>63625</v>
      </c>
      <c r="I108" s="230">
        <f t="shared" si="4"/>
        <v>0</v>
      </c>
    </row>
    <row r="109" spans="1:9" ht="23.25" x14ac:dyDescent="0.35">
      <c r="A109" s="19"/>
      <c r="B109" s="19"/>
      <c r="C109" s="19"/>
      <c r="D109" s="20">
        <v>9995</v>
      </c>
      <c r="E109" s="20">
        <v>2115</v>
      </c>
      <c r="F109" s="21" t="s">
        <v>13</v>
      </c>
      <c r="G109" s="22">
        <v>745544.96</v>
      </c>
      <c r="H109" s="22">
        <v>745544.96</v>
      </c>
      <c r="I109" s="230">
        <f t="shared" si="4"/>
        <v>0</v>
      </c>
    </row>
    <row r="110" spans="1:9" ht="23.25" x14ac:dyDescent="0.35">
      <c r="A110" s="19"/>
      <c r="B110" s="19"/>
      <c r="C110" s="19"/>
      <c r="D110" s="20">
        <v>9995</v>
      </c>
      <c r="E110" s="20">
        <v>2116</v>
      </c>
      <c r="F110" s="21" t="s">
        <v>14</v>
      </c>
      <c r="G110" s="22">
        <v>481608.23</v>
      </c>
      <c r="H110" s="22">
        <v>481608.23</v>
      </c>
      <c r="I110" s="230">
        <f t="shared" si="4"/>
        <v>0</v>
      </c>
    </row>
    <row r="111" spans="1:9" ht="23.25" x14ac:dyDescent="0.35">
      <c r="A111" s="19"/>
      <c r="B111" s="19"/>
      <c r="C111" s="19"/>
      <c r="D111" s="20">
        <v>9995</v>
      </c>
      <c r="E111" s="23">
        <v>2122</v>
      </c>
      <c r="F111" s="21" t="s">
        <v>15</v>
      </c>
      <c r="G111" s="22">
        <v>8500</v>
      </c>
      <c r="H111" s="22">
        <v>8500</v>
      </c>
      <c r="I111" s="230">
        <f t="shared" si="4"/>
        <v>0</v>
      </c>
    </row>
    <row r="112" spans="1:9" ht="23.25" x14ac:dyDescent="0.35">
      <c r="A112" s="19"/>
      <c r="B112" s="19"/>
      <c r="C112" s="19"/>
      <c r="D112" s="20">
        <v>9995</v>
      </c>
      <c r="E112" s="20">
        <v>2132</v>
      </c>
      <c r="F112" s="21" t="s">
        <v>16</v>
      </c>
      <c r="G112" s="22"/>
      <c r="H112" s="22"/>
      <c r="I112" s="230">
        <f t="shared" si="4"/>
        <v>0</v>
      </c>
    </row>
    <row r="113" spans="1:9" ht="23.25" x14ac:dyDescent="0.35">
      <c r="A113" s="19"/>
      <c r="B113" s="19"/>
      <c r="C113" s="19"/>
      <c r="D113" s="20">
        <v>9995</v>
      </c>
      <c r="E113" s="20">
        <v>2141</v>
      </c>
      <c r="F113" s="21" t="s">
        <v>17</v>
      </c>
      <c r="G113" s="22"/>
      <c r="H113" s="22"/>
      <c r="I113" s="230">
        <f t="shared" si="4"/>
        <v>0</v>
      </c>
    </row>
    <row r="114" spans="1:9" ht="23.25" x14ac:dyDescent="0.35">
      <c r="A114" s="19"/>
      <c r="B114" s="19"/>
      <c r="C114" s="19"/>
      <c r="D114" s="20">
        <v>9995</v>
      </c>
      <c r="E114" s="20">
        <v>2151</v>
      </c>
      <c r="F114" s="21" t="s">
        <v>18</v>
      </c>
      <c r="G114" s="22">
        <v>508145.65</v>
      </c>
      <c r="H114" s="22">
        <v>508145.65</v>
      </c>
      <c r="I114" s="230">
        <f t="shared" si="4"/>
        <v>0</v>
      </c>
    </row>
    <row r="115" spans="1:9" ht="23.25" x14ac:dyDescent="0.35">
      <c r="A115" s="19"/>
      <c r="B115" s="19"/>
      <c r="C115" s="19"/>
      <c r="D115" s="20">
        <v>9995</v>
      </c>
      <c r="E115" s="20">
        <v>2152</v>
      </c>
      <c r="F115" s="21" t="s">
        <v>19</v>
      </c>
      <c r="G115" s="22">
        <v>509975.62</v>
      </c>
      <c r="H115" s="22">
        <v>509975.62</v>
      </c>
      <c r="I115" s="230">
        <f t="shared" si="4"/>
        <v>0</v>
      </c>
    </row>
    <row r="116" spans="1:9" ht="24" thickBot="1" x14ac:dyDescent="0.4">
      <c r="A116" s="56"/>
      <c r="B116" s="56"/>
      <c r="C116" s="56"/>
      <c r="D116" s="24">
        <v>9995</v>
      </c>
      <c r="E116" s="24">
        <v>2153</v>
      </c>
      <c r="F116" s="25" t="s">
        <v>20</v>
      </c>
      <c r="G116" s="26">
        <v>72604.63</v>
      </c>
      <c r="H116" s="26">
        <v>72604.63</v>
      </c>
      <c r="I116" s="230">
        <f t="shared" si="4"/>
        <v>0</v>
      </c>
    </row>
    <row r="117" spans="1:9" ht="24" thickBot="1" x14ac:dyDescent="0.4">
      <c r="A117" s="96"/>
      <c r="B117" s="97"/>
      <c r="C117" s="97"/>
      <c r="D117" s="98"/>
      <c r="E117" s="98"/>
      <c r="F117" s="99" t="s">
        <v>21</v>
      </c>
      <c r="G117" s="100">
        <f>SUM(G102:G116)</f>
        <v>15694743.910000002</v>
      </c>
      <c r="H117" s="101">
        <f>SUM(H102:H116)</f>
        <v>15694743.910000002</v>
      </c>
      <c r="I117" s="230">
        <f t="shared" si="4"/>
        <v>0</v>
      </c>
    </row>
    <row r="118" spans="1:9" ht="24" thickBot="1" x14ac:dyDescent="0.4">
      <c r="A118" s="32"/>
      <c r="B118" s="33"/>
      <c r="C118" s="33"/>
      <c r="D118" s="34"/>
      <c r="E118" s="34"/>
      <c r="F118" s="35"/>
      <c r="G118" s="36"/>
      <c r="H118" s="102"/>
      <c r="I118" s="230">
        <f t="shared" si="4"/>
        <v>0</v>
      </c>
    </row>
    <row r="119" spans="1:9" ht="23.25" x14ac:dyDescent="0.35">
      <c r="A119" s="38"/>
      <c r="B119" s="39"/>
      <c r="C119" s="39"/>
      <c r="D119" s="40"/>
      <c r="E119" s="41"/>
      <c r="F119" s="42" t="s">
        <v>22</v>
      </c>
      <c r="G119" s="241"/>
      <c r="H119" s="242"/>
      <c r="I119" s="230">
        <f t="shared" si="4"/>
        <v>0</v>
      </c>
    </row>
    <row r="120" spans="1:9" ht="23.25" x14ac:dyDescent="0.35">
      <c r="A120" s="19"/>
      <c r="B120" s="19"/>
      <c r="C120" s="19"/>
      <c r="D120" s="20">
        <v>9995</v>
      </c>
      <c r="E120" s="20">
        <v>2212</v>
      </c>
      <c r="F120" s="45" t="s">
        <v>23</v>
      </c>
      <c r="G120" s="22">
        <v>133775.09</v>
      </c>
      <c r="H120" s="22">
        <v>133775.09</v>
      </c>
      <c r="I120" s="230">
        <f t="shared" si="4"/>
        <v>0</v>
      </c>
    </row>
    <row r="121" spans="1:9" ht="23.25" x14ac:dyDescent="0.35">
      <c r="A121" s="19"/>
      <c r="B121" s="19"/>
      <c r="C121" s="19"/>
      <c r="D121" s="23">
        <v>9995</v>
      </c>
      <c r="E121" s="23">
        <v>2213</v>
      </c>
      <c r="F121" s="45" t="s">
        <v>24</v>
      </c>
      <c r="G121" s="22"/>
      <c r="H121" s="22"/>
      <c r="I121" s="230">
        <f t="shared" si="4"/>
        <v>0</v>
      </c>
    </row>
    <row r="122" spans="1:9" ht="23.25" x14ac:dyDescent="0.35">
      <c r="A122" s="19"/>
      <c r="B122" s="19"/>
      <c r="C122" s="19"/>
      <c r="D122" s="23">
        <v>9995</v>
      </c>
      <c r="E122" s="23">
        <v>2214</v>
      </c>
      <c r="F122" s="45" t="s">
        <v>25</v>
      </c>
      <c r="G122" s="22">
        <v>7175</v>
      </c>
      <c r="H122" s="22">
        <v>7175</v>
      </c>
      <c r="I122" s="230">
        <f t="shared" si="4"/>
        <v>0</v>
      </c>
    </row>
    <row r="123" spans="1:9" ht="23.25" x14ac:dyDescent="0.35">
      <c r="A123" s="19"/>
      <c r="B123" s="19"/>
      <c r="C123" s="19"/>
      <c r="D123" s="23">
        <v>9995</v>
      </c>
      <c r="E123" s="23">
        <v>2215</v>
      </c>
      <c r="F123" s="45" t="s">
        <v>151</v>
      </c>
      <c r="G123" s="22"/>
      <c r="H123" s="22"/>
      <c r="I123" s="230"/>
    </row>
    <row r="124" spans="1:9" ht="23.25" x14ac:dyDescent="0.35">
      <c r="A124" s="19"/>
      <c r="B124" s="19"/>
      <c r="C124" s="19"/>
      <c r="D124" s="23">
        <v>9995</v>
      </c>
      <c r="E124" s="23">
        <v>2216</v>
      </c>
      <c r="F124" s="45" t="s">
        <v>26</v>
      </c>
      <c r="G124" s="22">
        <v>474853.48</v>
      </c>
      <c r="H124" s="22">
        <v>474853.48</v>
      </c>
      <c r="I124" s="230">
        <f t="shared" ref="I124:I153" si="5">+G124-H124</f>
        <v>0</v>
      </c>
    </row>
    <row r="125" spans="1:9" ht="23.25" x14ac:dyDescent="0.35">
      <c r="A125" s="19"/>
      <c r="B125" s="19"/>
      <c r="C125" s="19"/>
      <c r="D125" s="23">
        <v>9995</v>
      </c>
      <c r="E125" s="23">
        <v>2217</v>
      </c>
      <c r="F125" s="45" t="s">
        <v>27</v>
      </c>
      <c r="G125" s="22">
        <v>2640</v>
      </c>
      <c r="H125" s="22">
        <v>2640</v>
      </c>
      <c r="I125" s="230">
        <f t="shared" si="5"/>
        <v>0</v>
      </c>
    </row>
    <row r="126" spans="1:9" ht="23.25" x14ac:dyDescent="0.35">
      <c r="A126" s="19"/>
      <c r="B126" s="19"/>
      <c r="C126" s="19"/>
      <c r="D126" s="23">
        <v>9995</v>
      </c>
      <c r="E126" s="23">
        <v>2218</v>
      </c>
      <c r="F126" s="45" t="s">
        <v>142</v>
      </c>
      <c r="G126" s="22">
        <v>5283.14</v>
      </c>
      <c r="H126" s="22">
        <v>5283.14</v>
      </c>
      <c r="I126" s="230">
        <f t="shared" si="5"/>
        <v>0</v>
      </c>
    </row>
    <row r="127" spans="1:9" ht="23.25" x14ac:dyDescent="0.35">
      <c r="A127" s="19"/>
      <c r="B127" s="19"/>
      <c r="C127" s="19"/>
      <c r="D127" s="23">
        <v>9995</v>
      </c>
      <c r="E127" s="23">
        <v>2221</v>
      </c>
      <c r="F127" s="45" t="s">
        <v>28</v>
      </c>
      <c r="G127" s="22"/>
      <c r="H127" s="22"/>
      <c r="I127" s="230">
        <f t="shared" si="5"/>
        <v>0</v>
      </c>
    </row>
    <row r="128" spans="1:9" ht="23.25" x14ac:dyDescent="0.35">
      <c r="A128" s="19"/>
      <c r="B128" s="19"/>
      <c r="C128" s="19"/>
      <c r="D128" s="23">
        <v>9995</v>
      </c>
      <c r="E128" s="23">
        <v>2222</v>
      </c>
      <c r="F128" s="45" t="s">
        <v>29</v>
      </c>
      <c r="G128" s="22"/>
      <c r="H128" s="22"/>
      <c r="I128" s="230">
        <f t="shared" si="5"/>
        <v>0</v>
      </c>
    </row>
    <row r="129" spans="1:9" ht="23.25" x14ac:dyDescent="0.35">
      <c r="A129" s="19"/>
      <c r="B129" s="19"/>
      <c r="C129" s="19"/>
      <c r="D129" s="20">
        <v>9995</v>
      </c>
      <c r="E129" s="20">
        <v>2231</v>
      </c>
      <c r="F129" s="45" t="s">
        <v>30</v>
      </c>
      <c r="G129" s="22">
        <v>1741.26</v>
      </c>
      <c r="H129" s="22">
        <v>1741.26</v>
      </c>
      <c r="I129" s="230">
        <f t="shared" si="5"/>
        <v>0</v>
      </c>
    </row>
    <row r="130" spans="1:9" ht="23.25" x14ac:dyDescent="0.35">
      <c r="A130" s="19"/>
      <c r="B130" s="19"/>
      <c r="C130" s="19"/>
      <c r="D130" s="20">
        <v>9995</v>
      </c>
      <c r="E130" s="20">
        <v>2232</v>
      </c>
      <c r="F130" s="45" t="s">
        <v>31</v>
      </c>
      <c r="G130" s="22"/>
      <c r="H130" s="22"/>
      <c r="I130" s="230">
        <f t="shared" si="5"/>
        <v>0</v>
      </c>
    </row>
    <row r="131" spans="1:9" ht="23.25" x14ac:dyDescent="0.35">
      <c r="A131" s="19"/>
      <c r="B131" s="19"/>
      <c r="C131" s="19"/>
      <c r="D131" s="20">
        <v>9995</v>
      </c>
      <c r="E131" s="20">
        <v>2241</v>
      </c>
      <c r="F131" s="45" t="s">
        <v>32</v>
      </c>
      <c r="G131" s="22">
        <v>150</v>
      </c>
      <c r="H131" s="22">
        <v>150</v>
      </c>
      <c r="I131" s="230">
        <f t="shared" si="5"/>
        <v>0</v>
      </c>
    </row>
    <row r="132" spans="1:9" ht="23.25" x14ac:dyDescent="0.35">
      <c r="A132" s="19"/>
      <c r="B132" s="19"/>
      <c r="C132" s="19"/>
      <c r="D132" s="20">
        <v>9995</v>
      </c>
      <c r="E132" s="20">
        <v>2242</v>
      </c>
      <c r="F132" s="45" t="s">
        <v>33</v>
      </c>
      <c r="G132" s="22"/>
      <c r="H132" s="22"/>
      <c r="I132" s="230">
        <f t="shared" si="5"/>
        <v>0</v>
      </c>
    </row>
    <row r="133" spans="1:9" ht="23.25" x14ac:dyDescent="0.35">
      <c r="A133" s="19"/>
      <c r="B133" s="19"/>
      <c r="C133" s="19"/>
      <c r="D133" s="20">
        <v>9995</v>
      </c>
      <c r="E133" s="20">
        <v>2243</v>
      </c>
      <c r="F133" s="45" t="s">
        <v>34</v>
      </c>
      <c r="G133" s="22"/>
      <c r="H133" s="22"/>
      <c r="I133" s="230">
        <f t="shared" si="5"/>
        <v>0</v>
      </c>
    </row>
    <row r="134" spans="1:9" ht="23.25" x14ac:dyDescent="0.35">
      <c r="A134" s="19"/>
      <c r="B134" s="19"/>
      <c r="C134" s="19"/>
      <c r="D134" s="20">
        <v>9995</v>
      </c>
      <c r="E134" s="20">
        <v>2244</v>
      </c>
      <c r="F134" s="45" t="s">
        <v>35</v>
      </c>
      <c r="G134" s="22">
        <v>5859.96</v>
      </c>
      <c r="H134" s="22">
        <v>5859.96</v>
      </c>
      <c r="I134" s="230">
        <f t="shared" si="5"/>
        <v>0</v>
      </c>
    </row>
    <row r="135" spans="1:9" ht="23.25" x14ac:dyDescent="0.35">
      <c r="A135" s="19"/>
      <c r="B135" s="19"/>
      <c r="C135" s="19"/>
      <c r="D135" s="20">
        <v>9995</v>
      </c>
      <c r="E135" s="20">
        <v>2251</v>
      </c>
      <c r="F135" s="45" t="s">
        <v>36</v>
      </c>
      <c r="G135" s="22">
        <v>1984305.35</v>
      </c>
      <c r="H135" s="22">
        <v>1984305.35</v>
      </c>
      <c r="I135" s="230">
        <f t="shared" si="5"/>
        <v>0</v>
      </c>
    </row>
    <row r="136" spans="1:9" ht="23.25" x14ac:dyDescent="0.35">
      <c r="A136" s="19"/>
      <c r="B136" s="19"/>
      <c r="C136" s="19"/>
      <c r="D136" s="20">
        <v>9995</v>
      </c>
      <c r="E136" s="20">
        <v>2253</v>
      </c>
      <c r="F136" s="45" t="s">
        <v>37</v>
      </c>
      <c r="G136" s="22"/>
      <c r="H136" s="22"/>
      <c r="I136" s="230">
        <f t="shared" si="5"/>
        <v>0</v>
      </c>
    </row>
    <row r="137" spans="1:9" ht="23.25" x14ac:dyDescent="0.35">
      <c r="A137" s="19"/>
      <c r="B137" s="19"/>
      <c r="C137" s="19"/>
      <c r="D137" s="20">
        <v>9995</v>
      </c>
      <c r="E137" s="20">
        <v>2254</v>
      </c>
      <c r="F137" s="45" t="s">
        <v>38</v>
      </c>
      <c r="G137" s="22"/>
      <c r="H137" s="22"/>
      <c r="I137" s="230">
        <f t="shared" si="5"/>
        <v>0</v>
      </c>
    </row>
    <row r="138" spans="1:9" ht="23.25" x14ac:dyDescent="0.35">
      <c r="A138" s="19"/>
      <c r="B138" s="19"/>
      <c r="C138" s="19"/>
      <c r="D138" s="20">
        <v>9995</v>
      </c>
      <c r="E138" s="20">
        <v>2258</v>
      </c>
      <c r="F138" s="45" t="s">
        <v>39</v>
      </c>
      <c r="G138" s="22">
        <v>2410</v>
      </c>
      <c r="H138" s="22">
        <v>2410</v>
      </c>
      <c r="I138" s="230">
        <f t="shared" si="5"/>
        <v>0</v>
      </c>
    </row>
    <row r="139" spans="1:9" ht="23.25" x14ac:dyDescent="0.35">
      <c r="A139" s="19"/>
      <c r="B139" s="19"/>
      <c r="C139" s="19"/>
      <c r="D139" s="20">
        <v>9995</v>
      </c>
      <c r="E139" s="20">
        <v>2261</v>
      </c>
      <c r="F139" s="45" t="s">
        <v>40</v>
      </c>
      <c r="G139" s="22"/>
      <c r="H139" s="22"/>
      <c r="I139" s="230">
        <f t="shared" si="5"/>
        <v>0</v>
      </c>
    </row>
    <row r="140" spans="1:9" ht="23.25" x14ac:dyDescent="0.35">
      <c r="A140" s="19"/>
      <c r="B140" s="19"/>
      <c r="C140" s="19"/>
      <c r="D140" s="20">
        <v>9995</v>
      </c>
      <c r="E140" s="20">
        <v>2262</v>
      </c>
      <c r="F140" s="45" t="s">
        <v>41</v>
      </c>
      <c r="G140" s="22"/>
      <c r="H140" s="22"/>
      <c r="I140" s="230">
        <f t="shared" si="5"/>
        <v>0</v>
      </c>
    </row>
    <row r="141" spans="1:9" ht="23.25" x14ac:dyDescent="0.35">
      <c r="A141" s="19"/>
      <c r="B141" s="19"/>
      <c r="C141" s="19"/>
      <c r="D141" s="20">
        <v>9995</v>
      </c>
      <c r="E141" s="20">
        <v>2263</v>
      </c>
      <c r="F141" s="45" t="s">
        <v>42</v>
      </c>
      <c r="G141" s="22"/>
      <c r="H141" s="22"/>
      <c r="I141" s="230">
        <f t="shared" si="5"/>
        <v>0</v>
      </c>
    </row>
    <row r="142" spans="1:9" ht="23.25" x14ac:dyDescent="0.35">
      <c r="A142" s="19"/>
      <c r="B142" s="19"/>
      <c r="C142" s="19"/>
      <c r="D142" s="20">
        <v>9995</v>
      </c>
      <c r="E142" s="20">
        <v>2271</v>
      </c>
      <c r="F142" s="45" t="s">
        <v>43</v>
      </c>
      <c r="G142" s="22">
        <v>1348.58</v>
      </c>
      <c r="H142" s="22">
        <v>1348.58</v>
      </c>
      <c r="I142" s="230">
        <f t="shared" si="5"/>
        <v>0</v>
      </c>
    </row>
    <row r="143" spans="1:9" ht="23.25" x14ac:dyDescent="0.35">
      <c r="A143" s="19"/>
      <c r="B143" s="19"/>
      <c r="C143" s="19"/>
      <c r="D143" s="20">
        <v>9995</v>
      </c>
      <c r="E143" s="20">
        <v>2272</v>
      </c>
      <c r="F143" s="45" t="s">
        <v>44</v>
      </c>
      <c r="G143" s="22">
        <v>350</v>
      </c>
      <c r="H143" s="22">
        <v>350</v>
      </c>
      <c r="I143" s="230">
        <f t="shared" si="5"/>
        <v>0</v>
      </c>
    </row>
    <row r="144" spans="1:9" ht="23.25" x14ac:dyDescent="0.35">
      <c r="A144" s="19"/>
      <c r="B144" s="19"/>
      <c r="C144" s="19"/>
      <c r="D144" s="20">
        <v>9995</v>
      </c>
      <c r="E144" s="20">
        <v>2281</v>
      </c>
      <c r="F144" s="45" t="s">
        <v>45</v>
      </c>
      <c r="G144" s="22"/>
      <c r="H144" s="22"/>
      <c r="I144" s="230">
        <f t="shared" si="5"/>
        <v>0</v>
      </c>
    </row>
    <row r="145" spans="1:9" ht="23.25" x14ac:dyDescent="0.35">
      <c r="A145" s="19"/>
      <c r="B145" s="19"/>
      <c r="C145" s="19"/>
      <c r="D145" s="20">
        <v>9995</v>
      </c>
      <c r="E145" s="20">
        <v>2282</v>
      </c>
      <c r="F145" s="45" t="s">
        <v>46</v>
      </c>
      <c r="G145" s="22"/>
      <c r="H145" s="22"/>
      <c r="I145" s="230">
        <f t="shared" si="5"/>
        <v>0</v>
      </c>
    </row>
    <row r="146" spans="1:9" ht="23.25" x14ac:dyDescent="0.35">
      <c r="A146" s="19"/>
      <c r="B146" s="19"/>
      <c r="C146" s="19"/>
      <c r="D146" s="20">
        <v>9995</v>
      </c>
      <c r="E146" s="20">
        <v>2284</v>
      </c>
      <c r="F146" s="45" t="s">
        <v>47</v>
      </c>
      <c r="G146" s="22"/>
      <c r="H146" s="22"/>
      <c r="I146" s="230">
        <f t="shared" si="5"/>
        <v>0</v>
      </c>
    </row>
    <row r="147" spans="1:9" ht="23.25" x14ac:dyDescent="0.35">
      <c r="A147" s="19"/>
      <c r="B147" s="19"/>
      <c r="C147" s="19"/>
      <c r="D147" s="20">
        <v>9995</v>
      </c>
      <c r="E147" s="20">
        <v>2285</v>
      </c>
      <c r="F147" s="45" t="s">
        <v>203</v>
      </c>
      <c r="G147" s="22"/>
      <c r="H147" s="22"/>
      <c r="I147" s="230"/>
    </row>
    <row r="148" spans="1:9" ht="23.25" x14ac:dyDescent="0.35">
      <c r="A148" s="19"/>
      <c r="B148" s="19"/>
      <c r="C148" s="19"/>
      <c r="D148" s="20">
        <v>9995</v>
      </c>
      <c r="E148" s="20">
        <v>2286</v>
      </c>
      <c r="F148" s="45" t="s">
        <v>48</v>
      </c>
      <c r="G148" s="22"/>
      <c r="H148" s="22"/>
      <c r="I148" s="230">
        <f t="shared" si="5"/>
        <v>0</v>
      </c>
    </row>
    <row r="149" spans="1:9" ht="23.25" x14ac:dyDescent="0.35">
      <c r="A149" s="19"/>
      <c r="B149" s="19"/>
      <c r="C149" s="19"/>
      <c r="D149" s="20">
        <v>9995</v>
      </c>
      <c r="E149" s="23">
        <v>2287</v>
      </c>
      <c r="F149" s="45" t="s">
        <v>49</v>
      </c>
      <c r="G149" s="22">
        <v>34650</v>
      </c>
      <c r="H149" s="22">
        <v>34650</v>
      </c>
      <c r="I149" s="230">
        <f t="shared" si="5"/>
        <v>0</v>
      </c>
    </row>
    <row r="150" spans="1:9" ht="24" thickBot="1" x14ac:dyDescent="0.4">
      <c r="A150" s="19"/>
      <c r="B150" s="19"/>
      <c r="C150" s="19"/>
      <c r="D150" s="20">
        <v>9995</v>
      </c>
      <c r="E150" s="20">
        <v>2288</v>
      </c>
      <c r="F150" s="45" t="s">
        <v>50</v>
      </c>
      <c r="G150" s="22"/>
      <c r="H150" s="22"/>
      <c r="I150" s="230">
        <f t="shared" si="5"/>
        <v>0</v>
      </c>
    </row>
    <row r="151" spans="1:9" ht="24" thickBot="1" x14ac:dyDescent="0.4">
      <c r="A151" s="243"/>
      <c r="B151" s="97"/>
      <c r="C151" s="97"/>
      <c r="D151" s="244"/>
      <c r="E151" s="98"/>
      <c r="F151" s="61" t="s">
        <v>143</v>
      </c>
      <c r="G151" s="62">
        <f>SUM(G120:G150)</f>
        <v>2654541.8600000003</v>
      </c>
      <c r="H151" s="63">
        <f>SUM(H120:H150)</f>
        <v>2654541.8600000003</v>
      </c>
      <c r="I151" s="230">
        <f t="shared" si="5"/>
        <v>0</v>
      </c>
    </row>
    <row r="152" spans="1:9" ht="23.25" x14ac:dyDescent="0.35">
      <c r="A152" s="50"/>
      <c r="B152" s="51"/>
      <c r="C152" s="51"/>
      <c r="D152" s="52"/>
      <c r="E152" s="52"/>
      <c r="F152" s="245" t="s">
        <v>52</v>
      </c>
      <c r="G152" s="54"/>
      <c r="H152" s="246"/>
      <c r="I152" s="230">
        <f t="shared" si="5"/>
        <v>0</v>
      </c>
    </row>
    <row r="153" spans="1:9" ht="23.25" x14ac:dyDescent="0.35">
      <c r="A153" s="19"/>
      <c r="B153" s="19"/>
      <c r="C153" s="19"/>
      <c r="D153" s="20">
        <v>9995</v>
      </c>
      <c r="E153" s="20">
        <v>2311</v>
      </c>
      <c r="F153" s="21" t="s">
        <v>53</v>
      </c>
      <c r="G153" s="22">
        <v>49194.46</v>
      </c>
      <c r="H153" s="22">
        <v>49194.46</v>
      </c>
      <c r="I153" s="230">
        <f t="shared" si="5"/>
        <v>0</v>
      </c>
    </row>
    <row r="154" spans="1:9" ht="23.25" x14ac:dyDescent="0.35">
      <c r="A154" s="19"/>
      <c r="B154" s="19"/>
      <c r="C154" s="19"/>
      <c r="D154" s="20">
        <v>9995</v>
      </c>
      <c r="E154" s="20">
        <v>2313</v>
      </c>
      <c r="F154" s="21" t="s">
        <v>130</v>
      </c>
      <c r="G154" s="22">
        <v>3775</v>
      </c>
      <c r="H154" s="22">
        <v>3775</v>
      </c>
      <c r="I154" s="230"/>
    </row>
    <row r="155" spans="1:9" ht="23.25" x14ac:dyDescent="0.35">
      <c r="A155" s="19"/>
      <c r="B155" s="19"/>
      <c r="C155" s="19"/>
      <c r="D155" s="20">
        <v>9995</v>
      </c>
      <c r="E155" s="20">
        <v>2323</v>
      </c>
      <c r="F155" s="21" t="s">
        <v>54</v>
      </c>
      <c r="G155" s="22">
        <v>243481.2</v>
      </c>
      <c r="H155" s="22">
        <v>243481.2</v>
      </c>
      <c r="I155" s="230">
        <f>+G155-H155</f>
        <v>0</v>
      </c>
    </row>
    <row r="156" spans="1:9" ht="23.25" x14ac:dyDescent="0.35">
      <c r="A156" s="19"/>
      <c r="B156" s="19"/>
      <c r="C156" s="19"/>
      <c r="D156" s="20">
        <v>9995</v>
      </c>
      <c r="E156" s="20">
        <v>2324</v>
      </c>
      <c r="F156" s="21" t="s">
        <v>139</v>
      </c>
      <c r="G156" s="22"/>
      <c r="H156" s="22"/>
      <c r="I156" s="230"/>
    </row>
    <row r="157" spans="1:9" ht="23.25" x14ac:dyDescent="0.35">
      <c r="A157" s="19"/>
      <c r="B157" s="19"/>
      <c r="C157" s="19"/>
      <c r="D157" s="20">
        <v>9995</v>
      </c>
      <c r="E157" s="20">
        <v>2331</v>
      </c>
      <c r="F157" s="21" t="s">
        <v>55</v>
      </c>
      <c r="G157" s="22"/>
      <c r="H157" s="22"/>
      <c r="I157" s="230">
        <f>+G157-H157</f>
        <v>0</v>
      </c>
    </row>
    <row r="158" spans="1:9" ht="23.25" x14ac:dyDescent="0.35">
      <c r="A158" s="19"/>
      <c r="B158" s="19"/>
      <c r="C158" s="19"/>
      <c r="D158" s="20">
        <v>9995</v>
      </c>
      <c r="E158" s="20">
        <v>2332</v>
      </c>
      <c r="F158" s="21" t="s">
        <v>173</v>
      </c>
      <c r="G158" s="22"/>
      <c r="H158" s="22"/>
      <c r="I158" s="230"/>
    </row>
    <row r="159" spans="1:9" ht="23.25" x14ac:dyDescent="0.35">
      <c r="A159" s="19"/>
      <c r="B159" s="19"/>
      <c r="C159" s="19"/>
      <c r="D159" s="20">
        <v>9995</v>
      </c>
      <c r="E159" s="20">
        <v>2334</v>
      </c>
      <c r="F159" s="21" t="s">
        <v>56</v>
      </c>
      <c r="G159" s="22"/>
      <c r="H159" s="22"/>
      <c r="I159" s="230">
        <f>+G159-H159</f>
        <v>0</v>
      </c>
    </row>
    <row r="160" spans="1:9" ht="23.25" x14ac:dyDescent="0.35">
      <c r="A160" s="19"/>
      <c r="B160" s="19"/>
      <c r="C160" s="19"/>
      <c r="D160" s="20">
        <v>9995</v>
      </c>
      <c r="E160" s="20">
        <v>2341</v>
      </c>
      <c r="F160" s="21" t="s">
        <v>57</v>
      </c>
      <c r="G160" s="22"/>
      <c r="H160" s="22"/>
      <c r="I160" s="230">
        <f>+G160-H160</f>
        <v>0</v>
      </c>
    </row>
    <row r="161" spans="1:9" ht="23.25" x14ac:dyDescent="0.35">
      <c r="A161" s="19"/>
      <c r="B161" s="19"/>
      <c r="C161" s="19"/>
      <c r="D161" s="20">
        <v>9995</v>
      </c>
      <c r="E161" s="20">
        <v>2353</v>
      </c>
      <c r="F161" s="21" t="s">
        <v>58</v>
      </c>
      <c r="G161" s="22"/>
      <c r="H161" s="22"/>
      <c r="I161" s="230">
        <f>+G161-H161</f>
        <v>0</v>
      </c>
    </row>
    <row r="162" spans="1:9" ht="23.25" x14ac:dyDescent="0.35">
      <c r="A162" s="19"/>
      <c r="B162" s="19"/>
      <c r="C162" s="19"/>
      <c r="D162" s="20">
        <v>9995</v>
      </c>
      <c r="E162" s="20">
        <v>2355</v>
      </c>
      <c r="F162" s="21" t="s">
        <v>152</v>
      </c>
      <c r="G162" s="22"/>
      <c r="H162" s="22"/>
      <c r="I162" s="230"/>
    </row>
    <row r="163" spans="1:9" ht="23.25" x14ac:dyDescent="0.35">
      <c r="A163" s="19"/>
      <c r="B163" s="19"/>
      <c r="C163" s="19"/>
      <c r="D163" s="20">
        <v>9995</v>
      </c>
      <c r="E163" s="20">
        <v>2363</v>
      </c>
      <c r="F163" s="21" t="s">
        <v>166</v>
      </c>
      <c r="G163" s="22"/>
      <c r="H163" s="22"/>
      <c r="I163" s="230"/>
    </row>
    <row r="164" spans="1:9" ht="23.25" x14ac:dyDescent="0.35">
      <c r="A164" s="19"/>
      <c r="B164" s="19"/>
      <c r="C164" s="19"/>
      <c r="D164" s="20">
        <v>9995</v>
      </c>
      <c r="E164" s="20">
        <v>2371</v>
      </c>
      <c r="F164" s="21" t="s">
        <v>59</v>
      </c>
      <c r="G164" s="22">
        <v>80700</v>
      </c>
      <c r="H164" s="22">
        <v>80700</v>
      </c>
      <c r="I164" s="230">
        <f>+G164-H164</f>
        <v>0</v>
      </c>
    </row>
    <row r="165" spans="1:9" ht="23.25" x14ac:dyDescent="0.35">
      <c r="A165" s="19"/>
      <c r="B165" s="19"/>
      <c r="C165" s="19"/>
      <c r="D165" s="20">
        <v>9995</v>
      </c>
      <c r="E165" s="20">
        <v>2372</v>
      </c>
      <c r="F165" s="21" t="s">
        <v>157</v>
      </c>
      <c r="G165" s="22"/>
      <c r="H165" s="22"/>
      <c r="I165" s="230"/>
    </row>
    <row r="166" spans="1:9" ht="23.25" x14ac:dyDescent="0.35">
      <c r="A166" s="19"/>
      <c r="B166" s="19"/>
      <c r="C166" s="19"/>
      <c r="D166" s="20">
        <v>9995</v>
      </c>
      <c r="E166" s="20">
        <v>2391</v>
      </c>
      <c r="F166" s="21" t="s">
        <v>60</v>
      </c>
      <c r="G166" s="22">
        <v>1769.65</v>
      </c>
      <c r="H166" s="22">
        <v>1769.65</v>
      </c>
      <c r="I166" s="230">
        <f t="shared" ref="I166:I192" si="6">+G166-H166</f>
        <v>0</v>
      </c>
    </row>
    <row r="167" spans="1:9" ht="23.25" x14ac:dyDescent="0.35">
      <c r="A167" s="19"/>
      <c r="B167" s="19"/>
      <c r="C167" s="19"/>
      <c r="D167" s="20">
        <v>9995</v>
      </c>
      <c r="E167" s="23">
        <v>2392</v>
      </c>
      <c r="F167" s="21" t="s">
        <v>144</v>
      </c>
      <c r="G167" s="22">
        <v>955</v>
      </c>
      <c r="H167" s="22">
        <v>955</v>
      </c>
      <c r="I167" s="230">
        <f t="shared" si="6"/>
        <v>0</v>
      </c>
    </row>
    <row r="168" spans="1:9" ht="23.25" x14ac:dyDescent="0.35">
      <c r="A168" s="19"/>
      <c r="B168" s="19"/>
      <c r="C168" s="19"/>
      <c r="D168" s="20">
        <v>9995</v>
      </c>
      <c r="E168" s="20">
        <v>2394</v>
      </c>
      <c r="F168" s="21" t="s">
        <v>62</v>
      </c>
      <c r="G168" s="22"/>
      <c r="H168" s="22"/>
      <c r="I168" s="230">
        <f t="shared" si="6"/>
        <v>0</v>
      </c>
    </row>
    <row r="169" spans="1:9" ht="23.25" x14ac:dyDescent="0.35">
      <c r="A169" s="19"/>
      <c r="B169" s="19"/>
      <c r="C169" s="19"/>
      <c r="D169" s="20">
        <v>9995</v>
      </c>
      <c r="E169" s="20">
        <v>2395</v>
      </c>
      <c r="F169" s="21" t="s">
        <v>63</v>
      </c>
      <c r="G169" s="22">
        <v>647.45000000000005</v>
      </c>
      <c r="H169" s="22">
        <v>647.45000000000005</v>
      </c>
      <c r="I169" s="230">
        <f t="shared" si="6"/>
        <v>0</v>
      </c>
    </row>
    <row r="170" spans="1:9" ht="23.25" x14ac:dyDescent="0.35">
      <c r="A170" s="19"/>
      <c r="B170" s="19"/>
      <c r="C170" s="19"/>
      <c r="D170" s="20">
        <v>9995</v>
      </c>
      <c r="E170" s="20">
        <v>2396</v>
      </c>
      <c r="F170" s="21" t="s">
        <v>64</v>
      </c>
      <c r="G170" s="22">
        <v>2058.35</v>
      </c>
      <c r="H170" s="22">
        <v>2058.35</v>
      </c>
      <c r="I170" s="230">
        <f t="shared" si="6"/>
        <v>0</v>
      </c>
    </row>
    <row r="171" spans="1:9" ht="24" thickBot="1" x14ac:dyDescent="0.4">
      <c r="A171" s="56"/>
      <c r="B171" s="56"/>
      <c r="C171" s="56"/>
      <c r="D171" s="24">
        <v>9995</v>
      </c>
      <c r="E171" s="24">
        <v>2399</v>
      </c>
      <c r="F171" s="25" t="s">
        <v>65</v>
      </c>
      <c r="G171" s="26">
        <v>1629.29</v>
      </c>
      <c r="H171" s="26">
        <v>1629.29</v>
      </c>
      <c r="I171" s="230">
        <f t="shared" si="6"/>
        <v>0</v>
      </c>
    </row>
    <row r="172" spans="1:9" ht="24" thickBot="1" x14ac:dyDescent="0.4">
      <c r="A172" s="57"/>
      <c r="B172" s="58"/>
      <c r="C172" s="58"/>
      <c r="D172" s="59"/>
      <c r="E172" s="60"/>
      <c r="F172" s="61" t="s">
        <v>145</v>
      </c>
      <c r="G172" s="63">
        <f>SUM(G153:G171)</f>
        <v>384210.4</v>
      </c>
      <c r="H172" s="63">
        <f>SUM(H153:H171)</f>
        <v>384210.4</v>
      </c>
      <c r="I172" s="230">
        <f t="shared" si="6"/>
        <v>0</v>
      </c>
    </row>
    <row r="173" spans="1:9" ht="23.25" x14ac:dyDescent="0.35">
      <c r="A173" s="50"/>
      <c r="B173" s="51"/>
      <c r="C173" s="51"/>
      <c r="D173" s="64"/>
      <c r="E173" s="64"/>
      <c r="F173" s="42" t="s">
        <v>67</v>
      </c>
      <c r="G173" s="65"/>
      <c r="H173" s="55"/>
      <c r="I173" s="230">
        <f t="shared" si="6"/>
        <v>0</v>
      </c>
    </row>
    <row r="174" spans="1:9" ht="23.25" x14ac:dyDescent="0.35">
      <c r="A174" s="19"/>
      <c r="B174" s="19"/>
      <c r="C174" s="19"/>
      <c r="D174" s="20">
        <v>9995</v>
      </c>
      <c r="E174" s="20">
        <v>2611</v>
      </c>
      <c r="F174" s="21" t="s">
        <v>68</v>
      </c>
      <c r="G174" s="22"/>
      <c r="H174" s="22"/>
      <c r="I174" s="230">
        <f t="shared" si="6"/>
        <v>0</v>
      </c>
    </row>
    <row r="175" spans="1:9" ht="23.25" x14ac:dyDescent="0.35">
      <c r="A175" s="19"/>
      <c r="B175" s="19"/>
      <c r="C175" s="19"/>
      <c r="D175" s="20">
        <v>9995</v>
      </c>
      <c r="E175" s="20">
        <v>2613</v>
      </c>
      <c r="F175" s="21" t="s">
        <v>69</v>
      </c>
      <c r="G175" s="22"/>
      <c r="H175" s="22"/>
      <c r="I175" s="230">
        <f t="shared" si="6"/>
        <v>0</v>
      </c>
    </row>
    <row r="176" spans="1:9" ht="23.25" x14ac:dyDescent="0.35">
      <c r="A176" s="19"/>
      <c r="B176" s="19"/>
      <c r="C176" s="19"/>
      <c r="D176" s="20">
        <v>9995</v>
      </c>
      <c r="E176" s="20">
        <v>2614</v>
      </c>
      <c r="F176" s="21" t="s">
        <v>146</v>
      </c>
      <c r="G176" s="22"/>
      <c r="H176" s="22"/>
      <c r="I176" s="230">
        <f t="shared" si="6"/>
        <v>0</v>
      </c>
    </row>
    <row r="177" spans="1:9" ht="23.25" x14ac:dyDescent="0.35">
      <c r="A177" s="19"/>
      <c r="B177" s="19"/>
      <c r="C177" s="19"/>
      <c r="D177" s="20">
        <v>9995</v>
      </c>
      <c r="E177" s="20">
        <v>2619</v>
      </c>
      <c r="F177" s="21" t="s">
        <v>147</v>
      </c>
      <c r="G177" s="22"/>
      <c r="H177" s="22"/>
      <c r="I177" s="230">
        <f t="shared" si="6"/>
        <v>0</v>
      </c>
    </row>
    <row r="178" spans="1:9" ht="23.25" x14ac:dyDescent="0.35">
      <c r="A178" s="19"/>
      <c r="B178" s="19"/>
      <c r="C178" s="19"/>
      <c r="D178" s="20">
        <v>9995</v>
      </c>
      <c r="E178" s="20">
        <v>2623</v>
      </c>
      <c r="F178" s="21" t="s">
        <v>140</v>
      </c>
      <c r="G178" s="22"/>
      <c r="H178" s="22"/>
      <c r="I178" s="230">
        <f t="shared" si="6"/>
        <v>0</v>
      </c>
    </row>
    <row r="179" spans="1:9" ht="23.25" x14ac:dyDescent="0.35">
      <c r="A179" s="19"/>
      <c r="B179" s="19"/>
      <c r="C179" s="19"/>
      <c r="D179" s="20">
        <v>9995</v>
      </c>
      <c r="E179" s="20">
        <v>2641</v>
      </c>
      <c r="F179" s="21" t="s">
        <v>70</v>
      </c>
      <c r="G179" s="22"/>
      <c r="H179" s="22"/>
      <c r="I179" s="230">
        <f t="shared" si="6"/>
        <v>0</v>
      </c>
    </row>
    <row r="180" spans="1:9" ht="23.25" x14ac:dyDescent="0.35">
      <c r="A180" s="19"/>
      <c r="B180" s="19"/>
      <c r="C180" s="19"/>
      <c r="D180" s="20">
        <v>9995</v>
      </c>
      <c r="E180" s="20">
        <v>2654</v>
      </c>
      <c r="F180" s="21" t="s">
        <v>149</v>
      </c>
      <c r="G180" s="22"/>
      <c r="H180" s="22"/>
      <c r="I180" s="230">
        <f t="shared" si="6"/>
        <v>0</v>
      </c>
    </row>
    <row r="181" spans="1:9" ht="23.25" x14ac:dyDescent="0.35">
      <c r="A181" s="19"/>
      <c r="B181" s="19"/>
      <c r="C181" s="19"/>
      <c r="D181" s="20">
        <v>9995</v>
      </c>
      <c r="E181" s="20">
        <v>2655</v>
      </c>
      <c r="F181" s="21" t="s">
        <v>71</v>
      </c>
      <c r="G181" s="22"/>
      <c r="H181" s="22"/>
      <c r="I181" s="230">
        <f t="shared" si="6"/>
        <v>0</v>
      </c>
    </row>
    <row r="182" spans="1:9" ht="23.25" x14ac:dyDescent="0.35">
      <c r="A182" s="19"/>
      <c r="B182" s="19"/>
      <c r="C182" s="19"/>
      <c r="D182" s="20">
        <v>9995</v>
      </c>
      <c r="E182" s="20">
        <v>2656</v>
      </c>
      <c r="F182" s="21" t="s">
        <v>153</v>
      </c>
      <c r="G182" s="22"/>
      <c r="H182" s="22"/>
      <c r="I182" s="230">
        <f t="shared" si="6"/>
        <v>0</v>
      </c>
    </row>
    <row r="183" spans="1:9" ht="23.25" x14ac:dyDescent="0.35">
      <c r="A183" s="19"/>
      <c r="B183" s="19"/>
      <c r="C183" s="19"/>
      <c r="D183" s="20">
        <v>9995</v>
      </c>
      <c r="E183" s="20">
        <v>2657</v>
      </c>
      <c r="F183" s="21" t="s">
        <v>72</v>
      </c>
      <c r="G183" s="22"/>
      <c r="H183" s="22"/>
      <c r="I183" s="230">
        <f t="shared" si="6"/>
        <v>0</v>
      </c>
    </row>
    <row r="184" spans="1:9" ht="23.25" x14ac:dyDescent="0.35">
      <c r="A184" s="19"/>
      <c r="B184" s="19"/>
      <c r="C184" s="19"/>
      <c r="D184" s="20">
        <v>9995</v>
      </c>
      <c r="E184" s="20">
        <v>2658</v>
      </c>
      <c r="F184" s="21" t="s">
        <v>73</v>
      </c>
      <c r="G184" s="22"/>
      <c r="H184" s="22"/>
      <c r="I184" s="230">
        <f t="shared" si="6"/>
        <v>0</v>
      </c>
    </row>
    <row r="185" spans="1:9" ht="23.25" x14ac:dyDescent="0.35">
      <c r="A185" s="19"/>
      <c r="B185" s="19"/>
      <c r="C185" s="19"/>
      <c r="D185" s="20">
        <v>9995</v>
      </c>
      <c r="E185" s="20">
        <v>2683</v>
      </c>
      <c r="F185" s="25" t="s">
        <v>74</v>
      </c>
      <c r="G185" s="22"/>
      <c r="H185" s="22"/>
      <c r="I185" s="230">
        <f t="shared" si="6"/>
        <v>0</v>
      </c>
    </row>
    <row r="186" spans="1:9" ht="24" thickBot="1" x14ac:dyDescent="0.4">
      <c r="A186" s="19"/>
      <c r="B186" s="19"/>
      <c r="C186" s="19"/>
      <c r="D186" s="20">
        <v>9995</v>
      </c>
      <c r="E186" s="23">
        <v>2712</v>
      </c>
      <c r="F186" s="21" t="s">
        <v>75</v>
      </c>
      <c r="G186" s="22"/>
      <c r="H186" s="22"/>
      <c r="I186" s="230">
        <f t="shared" si="6"/>
        <v>0</v>
      </c>
    </row>
    <row r="187" spans="1:9" ht="24" thickBot="1" x14ac:dyDescent="0.4">
      <c r="A187" s="57"/>
      <c r="B187" s="58"/>
      <c r="C187" s="58"/>
      <c r="D187" s="66"/>
      <c r="E187" s="67"/>
      <c r="F187" s="61" t="s">
        <v>76</v>
      </c>
      <c r="G187" s="62">
        <f>SUM(G174:G186)</f>
        <v>0</v>
      </c>
      <c r="H187" s="68">
        <f>SUM(H174:H186)</f>
        <v>0</v>
      </c>
      <c r="I187" s="230">
        <f t="shared" si="6"/>
        <v>0</v>
      </c>
    </row>
    <row r="188" spans="1:9" ht="23.25" x14ac:dyDescent="0.35">
      <c r="A188" s="103"/>
      <c r="B188" s="103"/>
      <c r="C188" s="103"/>
      <c r="D188" s="104"/>
      <c r="E188" s="104"/>
      <c r="F188" s="105"/>
      <c r="G188" s="106"/>
      <c r="H188" s="107"/>
      <c r="I188" s="230">
        <f t="shared" si="6"/>
        <v>0</v>
      </c>
    </row>
    <row r="189" spans="1:9" ht="24" thickBot="1" x14ac:dyDescent="0.4">
      <c r="A189" s="103"/>
      <c r="B189" s="103"/>
      <c r="C189" s="103"/>
      <c r="D189" s="104"/>
      <c r="E189" s="104"/>
      <c r="F189" s="105"/>
      <c r="G189" s="106"/>
      <c r="H189" s="107"/>
      <c r="I189" s="230">
        <f t="shared" si="6"/>
        <v>0</v>
      </c>
    </row>
    <row r="190" spans="1:9" ht="24" thickBot="1" x14ac:dyDescent="0.4">
      <c r="A190" s="57"/>
      <c r="B190" s="58"/>
      <c r="C190" s="58"/>
      <c r="D190" s="108"/>
      <c r="E190" s="109"/>
      <c r="F190" s="61" t="s">
        <v>78</v>
      </c>
      <c r="G190" s="110">
        <f>+G187+G172+G151+G117</f>
        <v>18733496.170000002</v>
      </c>
      <c r="H190" s="111">
        <f>+H187+H172+H151+H117</f>
        <v>18733496.170000002</v>
      </c>
      <c r="I190" s="230">
        <f t="shared" si="6"/>
        <v>0</v>
      </c>
    </row>
    <row r="191" spans="1:9" ht="23.25" x14ac:dyDescent="0.35">
      <c r="A191" s="112"/>
      <c r="B191" s="112"/>
      <c r="C191" s="112"/>
      <c r="D191" s="112"/>
      <c r="E191" s="112"/>
      <c r="F191" s="112"/>
      <c r="G191" s="113"/>
      <c r="H191" s="114"/>
      <c r="I191" s="230">
        <f t="shared" si="6"/>
        <v>0</v>
      </c>
    </row>
    <row r="192" spans="1:9" ht="24" thickBot="1" x14ac:dyDescent="0.4">
      <c r="A192" s="115"/>
      <c r="B192" s="115"/>
      <c r="C192" s="115"/>
      <c r="D192" s="115"/>
      <c r="E192" s="115"/>
      <c r="F192" s="116"/>
      <c r="G192" s="117"/>
      <c r="H192" s="118"/>
      <c r="I192" s="230">
        <f t="shared" si="6"/>
        <v>0</v>
      </c>
    </row>
    <row r="193" spans="1:9" ht="24" thickBot="1" x14ac:dyDescent="0.4">
      <c r="A193" s="84"/>
      <c r="B193" s="85"/>
      <c r="C193" s="85"/>
      <c r="D193" s="85"/>
      <c r="E193" s="85"/>
      <c r="F193" s="79"/>
      <c r="G193" s="79" t="s">
        <v>7</v>
      </c>
      <c r="H193" s="119" t="s">
        <v>8</v>
      </c>
      <c r="I193" s="230"/>
    </row>
    <row r="194" spans="1:9" ht="23.25" x14ac:dyDescent="0.35">
      <c r="A194" s="120" t="s">
        <v>2</v>
      </c>
      <c r="B194" s="121" t="s">
        <v>3</v>
      </c>
      <c r="C194" s="121" t="s">
        <v>79</v>
      </c>
      <c r="D194" s="121" t="s">
        <v>5</v>
      </c>
      <c r="E194" s="121" t="s">
        <v>80</v>
      </c>
      <c r="F194" s="122" t="s">
        <v>81</v>
      </c>
      <c r="G194" s="123"/>
      <c r="H194" s="124"/>
      <c r="I194" s="230">
        <f t="shared" ref="I194:I202" si="7">+G194-H194</f>
        <v>0</v>
      </c>
    </row>
    <row r="195" spans="1:9" ht="23.25" x14ac:dyDescent="0.35">
      <c r="A195" s="125">
        <v>98</v>
      </c>
      <c r="B195" s="126"/>
      <c r="C195" s="126"/>
      <c r="D195" s="126">
        <v>9995</v>
      </c>
      <c r="E195" s="126">
        <v>2412</v>
      </c>
      <c r="F195" s="127" t="s">
        <v>82</v>
      </c>
      <c r="G195" s="128">
        <v>175000</v>
      </c>
      <c r="H195" s="128">
        <v>175000</v>
      </c>
      <c r="I195" s="230">
        <f t="shared" si="7"/>
        <v>0</v>
      </c>
    </row>
    <row r="196" spans="1:9" ht="23.25" x14ac:dyDescent="0.35">
      <c r="A196" s="126"/>
      <c r="B196" s="126"/>
      <c r="C196" s="126"/>
      <c r="D196" s="129">
        <v>9995</v>
      </c>
      <c r="E196" s="129">
        <v>2414</v>
      </c>
      <c r="F196" s="130" t="s">
        <v>83</v>
      </c>
      <c r="G196" s="128">
        <v>180167.18</v>
      </c>
      <c r="H196" s="128">
        <v>180167.18</v>
      </c>
      <c r="I196" s="230">
        <f t="shared" si="7"/>
        <v>0</v>
      </c>
    </row>
    <row r="197" spans="1:9" ht="24" thickBot="1" x14ac:dyDescent="0.4">
      <c r="A197" s="131"/>
      <c r="B197" s="131"/>
      <c r="C197" s="131"/>
      <c r="D197" s="132">
        <v>9995</v>
      </c>
      <c r="E197" s="132">
        <v>2416</v>
      </c>
      <c r="F197" s="133" t="s">
        <v>84</v>
      </c>
      <c r="G197" s="134">
        <v>15000</v>
      </c>
      <c r="H197" s="134">
        <v>15000</v>
      </c>
      <c r="I197" s="230">
        <f t="shared" si="7"/>
        <v>0</v>
      </c>
    </row>
    <row r="198" spans="1:9" ht="24" thickBot="1" x14ac:dyDescent="0.4">
      <c r="A198" s="135"/>
      <c r="B198" s="136"/>
      <c r="C198" s="136"/>
      <c r="D198" s="137"/>
      <c r="E198" s="137"/>
      <c r="F198" s="138" t="s">
        <v>85</v>
      </c>
      <c r="G198" s="139">
        <f>SUM(G195:G197)</f>
        <v>370167.18</v>
      </c>
      <c r="H198" s="140">
        <f>SUM(H195:H197)</f>
        <v>370167.18</v>
      </c>
      <c r="I198" s="230">
        <f t="shared" si="7"/>
        <v>0</v>
      </c>
    </row>
    <row r="199" spans="1:9" ht="24" thickBot="1" x14ac:dyDescent="0.4">
      <c r="A199" s="141"/>
      <c r="B199" s="141"/>
      <c r="C199" s="141"/>
      <c r="D199" s="142"/>
      <c r="E199" s="142"/>
      <c r="F199" s="143"/>
      <c r="G199" s="118"/>
      <c r="H199" s="118"/>
      <c r="I199" s="230">
        <f t="shared" si="7"/>
        <v>0</v>
      </c>
    </row>
    <row r="200" spans="1:9" ht="24" thickBot="1" x14ac:dyDescent="0.4">
      <c r="A200" s="57"/>
      <c r="B200" s="58"/>
      <c r="C200" s="58"/>
      <c r="D200" s="67"/>
      <c r="E200" s="70"/>
      <c r="F200" s="144" t="s">
        <v>86</v>
      </c>
      <c r="G200" s="111">
        <f>+G198+G190+G98</f>
        <v>54792428.339999996</v>
      </c>
      <c r="H200" s="111">
        <f>+H198+H190+H98</f>
        <v>54792428.339999996</v>
      </c>
      <c r="I200" s="230">
        <f t="shared" si="7"/>
        <v>0</v>
      </c>
    </row>
    <row r="201" spans="1:9" ht="23.25" x14ac:dyDescent="0.35">
      <c r="A201" s="141"/>
      <c r="B201" s="141"/>
      <c r="C201" s="141"/>
      <c r="D201" s="142"/>
      <c r="E201" s="142"/>
      <c r="F201" s="143"/>
      <c r="G201" s="118"/>
      <c r="H201" s="118"/>
      <c r="I201" s="230">
        <f t="shared" si="7"/>
        <v>0</v>
      </c>
    </row>
    <row r="202" spans="1:9" ht="24" thickBot="1" x14ac:dyDescent="0.4">
      <c r="A202" s="112"/>
      <c r="B202" s="112"/>
      <c r="C202" s="112"/>
      <c r="D202" s="112"/>
      <c r="E202" s="112"/>
      <c r="F202" s="116"/>
      <c r="G202" s="116"/>
      <c r="H202" s="112"/>
      <c r="I202" s="230">
        <f t="shared" si="7"/>
        <v>0</v>
      </c>
    </row>
    <row r="203" spans="1:9" ht="24" thickBot="1" x14ac:dyDescent="0.4">
      <c r="A203" s="278" t="s">
        <v>87</v>
      </c>
      <c r="B203" s="279"/>
      <c r="C203" s="279"/>
      <c r="D203" s="279"/>
      <c r="E203" s="279"/>
      <c r="F203" s="255" t="s">
        <v>88</v>
      </c>
      <c r="G203" s="83" t="s">
        <v>7</v>
      </c>
      <c r="H203" s="83" t="s">
        <v>8</v>
      </c>
      <c r="I203" s="230"/>
    </row>
    <row r="204" spans="1:9" ht="24" thickBot="1" x14ac:dyDescent="0.4">
      <c r="A204" s="145" t="s">
        <v>89</v>
      </c>
      <c r="B204" s="146"/>
      <c r="C204" s="146" t="s">
        <v>90</v>
      </c>
      <c r="D204" s="146"/>
      <c r="E204" s="147"/>
      <c r="F204" s="255" t="s">
        <v>91</v>
      </c>
      <c r="G204" s="148"/>
      <c r="H204" s="148"/>
      <c r="I204" s="230">
        <f t="shared" ref="I204:I211" si="8">+G204-H204</f>
        <v>0</v>
      </c>
    </row>
    <row r="205" spans="1:9" ht="23.25" x14ac:dyDescent="0.35">
      <c r="A205" s="8" t="s">
        <v>2</v>
      </c>
      <c r="B205" s="9" t="s">
        <v>3</v>
      </c>
      <c r="C205" s="9" t="s">
        <v>79</v>
      </c>
      <c r="D205" s="9" t="s">
        <v>5</v>
      </c>
      <c r="E205" s="149"/>
      <c r="F205" s="150" t="s">
        <v>81</v>
      </c>
      <c r="G205" s="151"/>
      <c r="H205" s="152"/>
      <c r="I205" s="230">
        <f t="shared" si="8"/>
        <v>0</v>
      </c>
    </row>
    <row r="206" spans="1:9" ht="23.25" x14ac:dyDescent="0.35">
      <c r="A206" s="126"/>
      <c r="B206" s="126"/>
      <c r="C206" s="126"/>
      <c r="D206" s="126">
        <v>9995</v>
      </c>
      <c r="E206" s="126"/>
      <c r="F206" s="127" t="s">
        <v>92</v>
      </c>
      <c r="G206" s="128">
        <v>2184454</v>
      </c>
      <c r="H206" s="128"/>
      <c r="I206" s="230">
        <f t="shared" si="8"/>
        <v>2184454</v>
      </c>
    </row>
    <row r="207" spans="1:9" ht="23.25" x14ac:dyDescent="0.35">
      <c r="A207" s="126"/>
      <c r="B207" s="126"/>
      <c r="C207" s="126"/>
      <c r="D207" s="126">
        <v>9995</v>
      </c>
      <c r="E207" s="126"/>
      <c r="F207" s="127" t="s">
        <v>93</v>
      </c>
      <c r="G207" s="128">
        <v>510653</v>
      </c>
      <c r="H207" s="128">
        <v>510653</v>
      </c>
      <c r="I207" s="230">
        <f t="shared" si="8"/>
        <v>0</v>
      </c>
    </row>
    <row r="208" spans="1:9" ht="24" thickBot="1" x14ac:dyDescent="0.4">
      <c r="A208" s="131"/>
      <c r="B208" s="131"/>
      <c r="C208" s="131"/>
      <c r="D208" s="131">
        <v>9995</v>
      </c>
      <c r="E208" s="131"/>
      <c r="F208" s="153" t="s">
        <v>94</v>
      </c>
      <c r="G208" s="134"/>
      <c r="H208" s="134">
        <v>510653</v>
      </c>
      <c r="I208" s="230">
        <f t="shared" si="8"/>
        <v>-510653</v>
      </c>
    </row>
    <row r="209" spans="1:9" ht="24" thickBot="1" x14ac:dyDescent="0.4">
      <c r="A209" s="135"/>
      <c r="B209" s="136"/>
      <c r="C209" s="136"/>
      <c r="D209" s="154"/>
      <c r="E209" s="155"/>
      <c r="F209" s="156" t="s">
        <v>85</v>
      </c>
      <c r="G209" s="139">
        <f>SUM(G206:G208)</f>
        <v>2695107</v>
      </c>
      <c r="H209" s="140">
        <f>SUM(H206:H208)</f>
        <v>1021306</v>
      </c>
      <c r="I209" s="230">
        <f t="shared" si="8"/>
        <v>1673801</v>
      </c>
    </row>
    <row r="210" spans="1:9" ht="24" thickBot="1" x14ac:dyDescent="0.4">
      <c r="A210" s="112"/>
      <c r="B210" s="112"/>
      <c r="C210" s="112"/>
      <c r="D210" s="112"/>
      <c r="E210" s="112"/>
      <c r="F210" s="112"/>
      <c r="G210" s="112"/>
      <c r="H210" s="112"/>
      <c r="I210" s="230">
        <f t="shared" si="8"/>
        <v>0</v>
      </c>
    </row>
    <row r="211" spans="1:9" ht="24" thickBot="1" x14ac:dyDescent="0.4">
      <c r="A211" s="57"/>
      <c r="B211" s="58"/>
      <c r="C211" s="58"/>
      <c r="D211" s="67"/>
      <c r="E211" s="70"/>
      <c r="F211" s="144" t="s">
        <v>95</v>
      </c>
      <c r="G211" s="158">
        <f>+G209+G200</f>
        <v>57487535.339999996</v>
      </c>
      <c r="H211" s="158">
        <f>+H209+H200</f>
        <v>55813734.339999996</v>
      </c>
      <c r="I211" s="230">
        <f t="shared" si="8"/>
        <v>1673801</v>
      </c>
    </row>
  </sheetData>
  <mergeCells count="3">
    <mergeCell ref="A1:H1"/>
    <mergeCell ref="A2:H2"/>
    <mergeCell ref="A203:E203"/>
  </mergeCells>
  <pageMargins left="0.25" right="0.25" top="0.75" bottom="0.75" header="0.3" footer="0.3"/>
  <pageSetup scale="4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zoomScale="60" zoomScaleNormal="100" workbookViewId="0">
      <selection activeCell="F50" sqref="F50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  <col min="7" max="7" width="39.85546875" hidden="1" customWidth="1"/>
  </cols>
  <sheetData>
    <row r="1" spans="1:7" ht="15.75" thickBot="1" x14ac:dyDescent="0.3"/>
    <row r="2" spans="1:7" ht="23.25" thickBot="1" x14ac:dyDescent="0.35">
      <c r="A2" s="283" t="s">
        <v>96</v>
      </c>
      <c r="B2" s="284"/>
      <c r="C2" s="284"/>
      <c r="D2" s="284"/>
      <c r="E2" s="284"/>
      <c r="F2" s="285"/>
    </row>
    <row r="3" spans="1:7" ht="22.5" x14ac:dyDescent="0.3">
      <c r="A3" s="286" t="s">
        <v>97</v>
      </c>
      <c r="B3" s="287"/>
      <c r="C3" s="287"/>
      <c r="D3" s="287"/>
      <c r="E3" s="287"/>
      <c r="F3" s="288"/>
    </row>
    <row r="4" spans="1:7" ht="22.5" x14ac:dyDescent="0.3">
      <c r="A4" s="159"/>
      <c r="B4" s="257"/>
      <c r="C4" s="257"/>
      <c r="D4" s="257"/>
      <c r="E4" s="257"/>
      <c r="F4" s="160"/>
    </row>
    <row r="5" spans="1:7" ht="22.5" x14ac:dyDescent="0.3">
      <c r="A5" s="161" t="s">
        <v>98</v>
      </c>
      <c r="B5" s="162"/>
      <c r="C5" s="162" t="s">
        <v>0</v>
      </c>
      <c r="D5" s="162"/>
      <c r="E5" s="163"/>
      <c r="F5" s="164"/>
    </row>
    <row r="6" spans="1:7" ht="22.5" x14ac:dyDescent="0.3">
      <c r="A6" s="165" t="s">
        <v>1</v>
      </c>
      <c r="B6" s="289">
        <v>5139</v>
      </c>
      <c r="C6" s="289"/>
      <c r="D6" s="166"/>
      <c r="E6" s="167"/>
      <c r="F6" s="168"/>
    </row>
    <row r="7" spans="1:7" ht="22.5" x14ac:dyDescent="0.3">
      <c r="A7" s="165" t="s">
        <v>99</v>
      </c>
      <c r="B7" s="290" t="s">
        <v>219</v>
      </c>
      <c r="C7" s="291"/>
      <c r="D7" s="166"/>
      <c r="E7" s="167"/>
      <c r="F7" s="168"/>
    </row>
    <row r="8" spans="1:7" ht="23.25" thickBot="1" x14ac:dyDescent="0.35">
      <c r="A8" s="169" t="s">
        <v>100</v>
      </c>
      <c r="B8" s="292">
        <v>2017</v>
      </c>
      <c r="C8" s="292"/>
      <c r="D8" s="170"/>
      <c r="E8" s="171"/>
      <c r="F8" s="172"/>
    </row>
    <row r="9" spans="1:7" ht="23.25" thickBot="1" x14ac:dyDescent="0.35">
      <c r="A9" s="173"/>
      <c r="B9" s="174"/>
      <c r="C9" s="175"/>
      <c r="D9" s="175"/>
      <c r="E9" s="175"/>
      <c r="F9" s="176"/>
    </row>
    <row r="10" spans="1:7" ht="23.25" thickBot="1" x14ac:dyDescent="0.35">
      <c r="A10" s="293"/>
      <c r="B10" s="294"/>
      <c r="C10" s="294"/>
      <c r="D10" s="294"/>
      <c r="E10" s="294"/>
      <c r="F10" s="295"/>
    </row>
    <row r="11" spans="1:7" x14ac:dyDescent="0.25">
      <c r="A11" s="296" t="s">
        <v>101</v>
      </c>
      <c r="B11" s="297"/>
      <c r="C11" s="297"/>
      <c r="D11" s="298" t="s">
        <v>102</v>
      </c>
      <c r="E11" s="297" t="s">
        <v>103</v>
      </c>
      <c r="F11" s="301" t="s">
        <v>104</v>
      </c>
    </row>
    <row r="12" spans="1:7" x14ac:dyDescent="0.25">
      <c r="A12" s="296"/>
      <c r="B12" s="297"/>
      <c r="C12" s="297"/>
      <c r="D12" s="298"/>
      <c r="E12" s="297"/>
      <c r="F12" s="301"/>
    </row>
    <row r="13" spans="1:7" ht="22.5" x14ac:dyDescent="0.3">
      <c r="A13" s="302" t="s">
        <v>89</v>
      </c>
      <c r="B13" s="303"/>
      <c r="C13" s="303"/>
      <c r="D13" s="299"/>
      <c r="E13" s="300"/>
      <c r="F13" s="258"/>
    </row>
    <row r="14" spans="1:7" ht="22.5" x14ac:dyDescent="0.25">
      <c r="A14" s="177" t="s">
        <v>105</v>
      </c>
      <c r="B14" s="178" t="s">
        <v>106</v>
      </c>
      <c r="C14" s="178" t="s">
        <v>107</v>
      </c>
      <c r="D14" s="179" t="s">
        <v>81</v>
      </c>
      <c r="E14" s="180" t="s">
        <v>108</v>
      </c>
      <c r="F14" s="181" t="s">
        <v>109</v>
      </c>
    </row>
    <row r="15" spans="1:7" ht="22.5" x14ac:dyDescent="0.3">
      <c r="A15" s="182">
        <v>4</v>
      </c>
      <c r="B15" s="183">
        <v>1</v>
      </c>
      <c r="C15" s="184">
        <v>201</v>
      </c>
      <c r="D15" s="185" t="s">
        <v>110</v>
      </c>
      <c r="E15" s="184">
        <v>100</v>
      </c>
      <c r="F15" s="186">
        <v>6333333</v>
      </c>
      <c r="G15" t="s">
        <v>212</v>
      </c>
    </row>
    <row r="16" spans="1:7" ht="22.5" x14ac:dyDescent="0.3">
      <c r="A16" s="187"/>
      <c r="B16" s="188"/>
      <c r="C16" s="189"/>
      <c r="D16" s="190"/>
      <c r="E16" s="189"/>
      <c r="F16" s="191"/>
    </row>
    <row r="17" spans="1:7" ht="22.5" x14ac:dyDescent="0.3">
      <c r="A17" s="187">
        <v>5</v>
      </c>
      <c r="B17" s="188">
        <v>1</v>
      </c>
      <c r="C17" s="189">
        <v>299</v>
      </c>
      <c r="D17" s="190" t="s">
        <v>111</v>
      </c>
      <c r="E17" s="189">
        <v>9995</v>
      </c>
      <c r="F17" s="192">
        <v>51154201.810000002</v>
      </c>
      <c r="G17" t="s">
        <v>213</v>
      </c>
    </row>
    <row r="18" spans="1:7" ht="22.5" x14ac:dyDescent="0.3">
      <c r="A18" s="187"/>
      <c r="B18" s="188"/>
      <c r="C18" s="189"/>
      <c r="D18" s="190"/>
      <c r="E18" s="189"/>
      <c r="F18" s="193"/>
    </row>
    <row r="19" spans="1:7" ht="22.5" x14ac:dyDescent="0.3">
      <c r="A19" s="187"/>
      <c r="B19" s="188"/>
      <c r="C19" s="189"/>
      <c r="D19" s="190" t="s">
        <v>112</v>
      </c>
      <c r="E19" s="189">
        <v>9995</v>
      </c>
      <c r="F19" s="192"/>
    </row>
    <row r="20" spans="1:7" ht="22.5" x14ac:dyDescent="0.3">
      <c r="A20" s="187"/>
      <c r="B20" s="188"/>
      <c r="C20" s="189"/>
      <c r="D20" s="190"/>
      <c r="E20" s="189"/>
      <c r="F20" s="195"/>
    </row>
    <row r="21" spans="1:7" ht="22.5" x14ac:dyDescent="0.3">
      <c r="A21" s="187"/>
      <c r="B21" s="188"/>
      <c r="C21" s="189"/>
      <c r="D21" s="190" t="s">
        <v>113</v>
      </c>
      <c r="E21" s="189">
        <v>9995</v>
      </c>
      <c r="F21" s="196"/>
    </row>
    <row r="22" spans="1:7" ht="22.5" x14ac:dyDescent="0.3">
      <c r="A22" s="197"/>
      <c r="B22" s="198"/>
      <c r="C22" s="199"/>
      <c r="D22" s="200"/>
      <c r="E22" s="199"/>
      <c r="F22" s="201"/>
    </row>
    <row r="23" spans="1:7" ht="23.25" thickBot="1" x14ac:dyDescent="0.3">
      <c r="A23" s="202"/>
      <c r="B23" s="203"/>
      <c r="C23" s="204"/>
      <c r="D23" s="205" t="s">
        <v>85</v>
      </c>
      <c r="E23" s="206"/>
      <c r="F23" s="207">
        <f>SUM(F15:F22)</f>
        <v>57487534.810000002</v>
      </c>
    </row>
    <row r="24" spans="1:7" ht="22.5" x14ac:dyDescent="0.3">
      <c r="A24" s="208"/>
      <c r="B24" s="208"/>
      <c r="C24" s="208"/>
      <c r="D24" s="209"/>
      <c r="E24" s="209"/>
      <c r="F24" s="210"/>
    </row>
    <row r="25" spans="1:7" ht="22.5" x14ac:dyDescent="0.3">
      <c r="A25" s="210"/>
      <c r="B25" s="210"/>
      <c r="C25" s="210"/>
      <c r="D25" s="210"/>
      <c r="E25" s="210"/>
      <c r="F25" s="210"/>
    </row>
    <row r="26" spans="1:7" ht="22.5" x14ac:dyDescent="0.3">
      <c r="A26" s="282" t="s">
        <v>0</v>
      </c>
      <c r="B26" s="282"/>
      <c r="C26" s="282"/>
      <c r="D26" s="282"/>
      <c r="E26" s="282"/>
      <c r="F26" s="282"/>
    </row>
    <row r="27" spans="1:7" ht="22.5" x14ac:dyDescent="0.3">
      <c r="A27" s="210"/>
      <c r="B27" s="210"/>
      <c r="C27" s="210"/>
      <c r="D27" s="210"/>
      <c r="E27" s="210"/>
      <c r="F27" s="210"/>
    </row>
    <row r="28" spans="1:7" ht="22.5" x14ac:dyDescent="0.3">
      <c r="A28" s="305" t="s">
        <v>114</v>
      </c>
      <c r="B28" s="305"/>
      <c r="C28" s="305"/>
      <c r="D28" s="305"/>
      <c r="E28" s="305"/>
      <c r="F28" s="305"/>
    </row>
    <row r="29" spans="1:7" ht="22.5" x14ac:dyDescent="0.3">
      <c r="A29" s="306" t="s">
        <v>220</v>
      </c>
      <c r="B29" s="306"/>
      <c r="C29" s="306"/>
      <c r="D29" s="306"/>
      <c r="E29" s="306"/>
      <c r="F29" s="306"/>
    </row>
    <row r="30" spans="1:7" ht="23.25" thickBot="1" x14ac:dyDescent="0.35">
      <c r="A30" s="305" t="s">
        <v>115</v>
      </c>
      <c r="B30" s="305"/>
      <c r="C30" s="305"/>
      <c r="D30" s="305"/>
      <c r="E30" s="305"/>
      <c r="F30" s="305"/>
    </row>
    <row r="31" spans="1:7" ht="23.25" thickBot="1" x14ac:dyDescent="0.35">
      <c r="A31" s="173" t="s">
        <v>116</v>
      </c>
      <c r="B31" s="174"/>
      <c r="C31" s="174"/>
      <c r="D31" s="175"/>
      <c r="E31" s="176"/>
      <c r="F31" s="211">
        <v>533300</v>
      </c>
      <c r="G31" t="s">
        <v>211</v>
      </c>
    </row>
    <row r="32" spans="1:7" ht="22.5" x14ac:dyDescent="0.3">
      <c r="A32" s="212" t="s">
        <v>117</v>
      </c>
      <c r="B32" s="167"/>
      <c r="C32" s="167"/>
      <c r="D32" s="167"/>
      <c r="E32" s="168"/>
      <c r="F32" s="213">
        <v>0</v>
      </c>
      <c r="G32" t="s">
        <v>210</v>
      </c>
    </row>
    <row r="33" spans="1:7" ht="22.5" x14ac:dyDescent="0.3">
      <c r="A33" s="212"/>
      <c r="B33" s="167"/>
      <c r="C33" s="167"/>
      <c r="D33" s="167"/>
      <c r="E33" s="168"/>
      <c r="F33" s="214"/>
    </row>
    <row r="34" spans="1:7" ht="23.25" thickBot="1" x14ac:dyDescent="0.35">
      <c r="A34" s="212" t="s">
        <v>118</v>
      </c>
      <c r="B34" s="167"/>
      <c r="C34" s="167"/>
      <c r="D34" s="167"/>
      <c r="E34" s="168"/>
      <c r="F34" s="213">
        <v>510653</v>
      </c>
    </row>
    <row r="35" spans="1:7" ht="23.25" thickBot="1" x14ac:dyDescent="0.35">
      <c r="A35" s="173" t="s">
        <v>119</v>
      </c>
      <c r="B35" s="174"/>
      <c r="C35" s="174"/>
      <c r="D35" s="174"/>
      <c r="E35" s="176"/>
      <c r="F35" s="211">
        <f>F32+F31-F34</f>
        <v>22647</v>
      </c>
    </row>
    <row r="36" spans="1:7" ht="22.5" x14ac:dyDescent="0.3">
      <c r="A36" s="165"/>
      <c r="B36" s="215"/>
      <c r="C36" s="215"/>
      <c r="D36" s="215"/>
      <c r="E36" s="168"/>
      <c r="F36" s="214"/>
    </row>
    <row r="37" spans="1:7" ht="22.5" x14ac:dyDescent="0.3">
      <c r="A37" s="212" t="s">
        <v>116</v>
      </c>
      <c r="B37" s="167"/>
      <c r="C37" s="167"/>
      <c r="D37" s="167"/>
      <c r="E37" s="168"/>
      <c r="F37" s="213">
        <f>+F31</f>
        <v>533300</v>
      </c>
    </row>
    <row r="38" spans="1:7" ht="22.5" x14ac:dyDescent="0.3">
      <c r="A38" s="212"/>
      <c r="B38" s="167"/>
      <c r="C38" s="167"/>
      <c r="D38" s="167"/>
      <c r="E38" s="168"/>
      <c r="F38" s="213"/>
    </row>
    <row r="39" spans="1:7" ht="23.25" thickBot="1" x14ac:dyDescent="0.35">
      <c r="A39" s="212" t="s">
        <v>119</v>
      </c>
      <c r="B39" s="167"/>
      <c r="C39" s="167"/>
      <c r="D39" s="167"/>
      <c r="E39" s="168"/>
      <c r="F39" s="213">
        <f>+F35</f>
        <v>22647</v>
      </c>
    </row>
    <row r="40" spans="1:7" ht="23.25" thickBot="1" x14ac:dyDescent="0.35">
      <c r="A40" s="173" t="s">
        <v>217</v>
      </c>
      <c r="B40" s="174"/>
      <c r="C40" s="174"/>
      <c r="D40" s="174"/>
      <c r="E40" s="176"/>
      <c r="F40" s="211">
        <f>F37-F39</f>
        <v>510653</v>
      </c>
    </row>
    <row r="41" spans="1:7" ht="22.5" x14ac:dyDescent="0.3">
      <c r="A41" s="167"/>
      <c r="B41" s="167"/>
      <c r="C41" s="167"/>
      <c r="D41" s="167"/>
      <c r="E41" s="167"/>
      <c r="F41" s="216"/>
    </row>
    <row r="42" spans="1:7" ht="22.5" x14ac:dyDescent="0.3">
      <c r="A42" s="305" t="s">
        <v>120</v>
      </c>
      <c r="B42" s="305"/>
      <c r="C42" s="305"/>
      <c r="D42" s="305"/>
      <c r="E42" s="305"/>
      <c r="F42" s="305"/>
    </row>
    <row r="43" spans="1:7" ht="22.5" x14ac:dyDescent="0.3">
      <c r="A43" s="306" t="s">
        <v>220</v>
      </c>
      <c r="B43" s="306"/>
      <c r="C43" s="306"/>
      <c r="D43" s="306"/>
      <c r="E43" s="306"/>
      <c r="F43" s="306"/>
    </row>
    <row r="44" spans="1:7" ht="22.5" x14ac:dyDescent="0.3">
      <c r="A44" s="305" t="s">
        <v>115</v>
      </c>
      <c r="B44" s="305"/>
      <c r="C44" s="305"/>
      <c r="D44" s="305"/>
      <c r="E44" s="305"/>
      <c r="F44" s="305"/>
    </row>
    <row r="45" spans="1:7" ht="23.25" thickBot="1" x14ac:dyDescent="0.35">
      <c r="A45" s="217"/>
      <c r="B45" s="217"/>
      <c r="C45" s="217"/>
      <c r="D45" s="217"/>
      <c r="E45" s="217"/>
      <c r="F45" s="217"/>
    </row>
    <row r="46" spans="1:7" ht="23.25" thickBot="1" x14ac:dyDescent="0.35">
      <c r="A46" s="173" t="s">
        <v>121</v>
      </c>
      <c r="B46" s="174"/>
      <c r="C46" s="174"/>
      <c r="D46" s="175"/>
      <c r="E46" s="176"/>
      <c r="F46" s="218">
        <v>151609390</v>
      </c>
      <c r="G46" t="s">
        <v>214</v>
      </c>
    </row>
    <row r="47" spans="1:7" ht="22.5" x14ac:dyDescent="0.3">
      <c r="A47" s="212" t="s">
        <v>122</v>
      </c>
      <c r="B47" s="167"/>
      <c r="C47" s="167"/>
      <c r="D47" s="167"/>
      <c r="E47" s="168"/>
      <c r="F47" s="219">
        <f>+F15+F17</f>
        <v>57487534.810000002</v>
      </c>
    </row>
    <row r="48" spans="1:7" ht="23.25" thickBot="1" x14ac:dyDescent="0.35">
      <c r="A48" s="212"/>
      <c r="B48" s="167"/>
      <c r="C48" s="167"/>
      <c r="D48" s="167"/>
      <c r="E48" s="168"/>
      <c r="F48" s="220"/>
    </row>
    <row r="49" spans="1:6" ht="23.25" thickBot="1" x14ac:dyDescent="0.35">
      <c r="A49" s="212" t="s">
        <v>123</v>
      </c>
      <c r="B49" s="167"/>
      <c r="C49" s="167"/>
      <c r="D49" s="167"/>
      <c r="E49" s="168"/>
      <c r="F49" s="218">
        <v>55303081</v>
      </c>
    </row>
    <row r="50" spans="1:6" ht="23.25" thickBot="1" x14ac:dyDescent="0.35">
      <c r="A50" s="173" t="s">
        <v>124</v>
      </c>
      <c r="B50" s="174"/>
      <c r="C50" s="174"/>
      <c r="D50" s="174"/>
      <c r="E50" s="176"/>
      <c r="F50" s="221">
        <f>+SUM(F46:F47)-F49</f>
        <v>153793843.81</v>
      </c>
    </row>
    <row r="51" spans="1:6" ht="22.5" x14ac:dyDescent="0.3">
      <c r="A51" s="212" t="s">
        <v>125</v>
      </c>
      <c r="B51" s="167"/>
      <c r="C51" s="167"/>
      <c r="D51" s="167"/>
      <c r="E51" s="168"/>
      <c r="F51" s="222">
        <f>+F46</f>
        <v>151609390</v>
      </c>
    </row>
    <row r="52" spans="1:6" ht="22.5" x14ac:dyDescent="0.3">
      <c r="A52" s="212"/>
      <c r="B52" s="167"/>
      <c r="C52" s="167"/>
      <c r="D52" s="167"/>
      <c r="E52" s="168"/>
      <c r="F52" s="223"/>
    </row>
    <row r="53" spans="1:6" ht="23.25" thickBot="1" x14ac:dyDescent="0.35">
      <c r="A53" s="212" t="s">
        <v>124</v>
      </c>
      <c r="B53" s="167"/>
      <c r="C53" s="167"/>
      <c r="D53" s="167"/>
      <c r="E53" s="168"/>
      <c r="F53" s="222">
        <f>+F50</f>
        <v>153793843.81</v>
      </c>
    </row>
    <row r="54" spans="1:6" ht="23.25" thickBot="1" x14ac:dyDescent="0.35">
      <c r="A54" s="173" t="s">
        <v>218</v>
      </c>
      <c r="B54" s="174"/>
      <c r="C54" s="174"/>
      <c r="D54" s="174"/>
      <c r="E54" s="176"/>
      <c r="F54" s="224">
        <f>F51-F53</f>
        <v>-2184453.8100000024</v>
      </c>
    </row>
    <row r="55" spans="1:6" ht="22.5" x14ac:dyDescent="0.3">
      <c r="A55" s="210"/>
      <c r="B55" s="210"/>
      <c r="C55" s="210"/>
      <c r="D55" s="210"/>
      <c r="E55" s="210"/>
      <c r="F55" s="210"/>
    </row>
    <row r="56" spans="1:6" ht="22.5" x14ac:dyDescent="0.3">
      <c r="A56" s="210"/>
      <c r="B56" s="210"/>
      <c r="C56" s="210"/>
      <c r="D56" s="210"/>
      <c r="E56" s="210"/>
      <c r="F56" s="225"/>
    </row>
    <row r="57" spans="1:6" ht="22.5" x14ac:dyDescent="0.3">
      <c r="A57" s="226"/>
      <c r="B57" s="210"/>
      <c r="C57" s="210"/>
      <c r="D57" s="210"/>
      <c r="E57" s="210"/>
      <c r="F57" s="225"/>
    </row>
    <row r="58" spans="1:6" ht="22.5" x14ac:dyDescent="0.3">
      <c r="A58" s="210"/>
      <c r="B58" s="227"/>
      <c r="C58" s="210"/>
      <c r="D58" s="210"/>
      <c r="E58" s="210"/>
      <c r="F58" s="225"/>
    </row>
    <row r="59" spans="1:6" ht="22.5" x14ac:dyDescent="0.3">
      <c r="A59" s="228"/>
      <c r="B59" s="229"/>
      <c r="C59" s="228"/>
      <c r="D59" s="210"/>
      <c r="E59" s="210"/>
      <c r="F59" s="225"/>
    </row>
    <row r="60" spans="1:6" ht="22.5" x14ac:dyDescent="0.3">
      <c r="A60" s="304" t="s">
        <v>127</v>
      </c>
      <c r="B60" s="304"/>
      <c r="C60" s="304"/>
      <c r="D60" s="210"/>
      <c r="E60" s="210"/>
      <c r="F60" s="210"/>
    </row>
    <row r="61" spans="1:6" ht="22.5" x14ac:dyDescent="0.3">
      <c r="A61" s="304" t="s">
        <v>128</v>
      </c>
      <c r="B61" s="304"/>
      <c r="C61" s="304"/>
      <c r="D61" s="210"/>
      <c r="E61" s="210"/>
      <c r="F61" s="210"/>
    </row>
    <row r="62" spans="1:6" ht="22.5" x14ac:dyDescent="0.3">
      <c r="A62" s="304" t="s">
        <v>129</v>
      </c>
      <c r="B62" s="304"/>
      <c r="C62" s="304"/>
      <c r="D62" s="210"/>
      <c r="E62" s="210"/>
      <c r="F62" s="210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</mergeCells>
  <pageMargins left="0.7" right="0.7" top="0.75" bottom="0.75" header="0.3" footer="0.3"/>
  <pageSetup scale="42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4"/>
  <sheetViews>
    <sheetView view="pageBreakPreview" topLeftCell="A205" zoomScale="60" zoomScaleNormal="100" workbookViewId="0">
      <selection activeCell="G214" sqref="G214"/>
    </sheetView>
  </sheetViews>
  <sheetFormatPr baseColWidth="10" defaultColWidth="11.42578125" defaultRowHeight="15" x14ac:dyDescent="0.25"/>
  <cols>
    <col min="5" max="5" width="18.140625" customWidth="1"/>
    <col min="6" max="6" width="136" customWidth="1"/>
    <col min="7" max="7" width="26.140625" customWidth="1"/>
    <col min="8" max="8" width="22.28515625" customWidth="1"/>
    <col min="9" max="9" width="19.28515625" hidden="1" customWidth="1"/>
  </cols>
  <sheetData>
    <row r="1" spans="1:9" ht="23.25" thickBot="1" x14ac:dyDescent="0.35">
      <c r="A1" s="280" t="s">
        <v>0</v>
      </c>
      <c r="B1" s="281"/>
      <c r="C1" s="281"/>
      <c r="D1" s="281"/>
      <c r="E1" s="281"/>
      <c r="F1" s="281"/>
      <c r="G1" s="281"/>
      <c r="H1" s="281"/>
    </row>
    <row r="2" spans="1:9" ht="23.25" thickBot="1" x14ac:dyDescent="0.35">
      <c r="A2" s="280" t="s">
        <v>206</v>
      </c>
      <c r="B2" s="281"/>
      <c r="C2" s="281"/>
      <c r="D2" s="281"/>
      <c r="E2" s="281"/>
      <c r="F2" s="281"/>
      <c r="G2" s="281"/>
      <c r="H2" s="281"/>
    </row>
    <row r="3" spans="1:9" ht="24" thickBot="1" x14ac:dyDescent="0.4">
      <c r="A3" s="1" t="s">
        <v>1</v>
      </c>
      <c r="B3" s="2"/>
      <c r="C3" s="3">
        <v>5139</v>
      </c>
      <c r="D3" s="4"/>
      <c r="E3" s="4"/>
      <c r="F3" s="5"/>
      <c r="G3" s="6"/>
      <c r="H3" s="7"/>
    </row>
    <row r="4" spans="1:9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1" t="s">
        <v>7</v>
      </c>
      <c r="H4" s="12" t="s">
        <v>8</v>
      </c>
    </row>
    <row r="5" spans="1:9" ht="23.25" x14ac:dyDescent="0.35">
      <c r="A5" s="13">
        <v>11</v>
      </c>
      <c r="B5" s="14"/>
      <c r="C5" s="15">
        <v>1</v>
      </c>
      <c r="D5" s="14"/>
      <c r="E5" s="14">
        <v>2014</v>
      </c>
      <c r="F5" s="16" t="s">
        <v>9</v>
      </c>
      <c r="G5" s="17"/>
      <c r="H5" s="18"/>
    </row>
    <row r="6" spans="1:9" ht="23.25" x14ac:dyDescent="0.35">
      <c r="A6" s="19"/>
      <c r="B6" s="19"/>
      <c r="C6" s="19"/>
      <c r="D6" s="20">
        <v>9995</v>
      </c>
      <c r="E6" s="20">
        <v>2111</v>
      </c>
      <c r="F6" s="21" t="s">
        <v>10</v>
      </c>
      <c r="G6" s="22">
        <v>19615394.66</v>
      </c>
      <c r="H6" s="22">
        <v>19615370</v>
      </c>
      <c r="I6" s="230">
        <f t="shared" ref="I6:I63" si="0">+G6-H6</f>
        <v>24.660000000149012</v>
      </c>
    </row>
    <row r="7" spans="1:9" ht="23.25" x14ac:dyDescent="0.35">
      <c r="A7" s="19"/>
      <c r="B7" s="19"/>
      <c r="C7" s="19"/>
      <c r="D7" s="20">
        <v>9995</v>
      </c>
      <c r="E7" s="20">
        <v>2112</v>
      </c>
      <c r="F7" s="21" t="s">
        <v>11</v>
      </c>
      <c r="G7" s="22">
        <v>141466.35999999999</v>
      </c>
      <c r="H7" s="22">
        <v>141466.35999999999</v>
      </c>
      <c r="I7" s="230">
        <f t="shared" si="0"/>
        <v>0</v>
      </c>
    </row>
    <row r="8" spans="1:9" ht="23.25" x14ac:dyDescent="0.35">
      <c r="A8" s="19"/>
      <c r="B8" s="19"/>
      <c r="C8" s="19"/>
      <c r="D8" s="20">
        <v>9995</v>
      </c>
      <c r="E8" s="20">
        <v>2114</v>
      </c>
      <c r="F8" s="21" t="s">
        <v>12</v>
      </c>
      <c r="G8" s="22">
        <v>42901.32</v>
      </c>
      <c r="H8" s="22">
        <v>42901.32</v>
      </c>
      <c r="I8" s="230">
        <f t="shared" si="0"/>
        <v>0</v>
      </c>
    </row>
    <row r="9" spans="1:9" ht="23.25" x14ac:dyDescent="0.35">
      <c r="A9" s="19"/>
      <c r="B9" s="19"/>
      <c r="C9" s="19"/>
      <c r="D9" s="20">
        <v>9995</v>
      </c>
      <c r="E9" s="20">
        <v>2115</v>
      </c>
      <c r="F9" s="21" t="s">
        <v>13</v>
      </c>
      <c r="G9" s="22">
        <v>732429.91</v>
      </c>
      <c r="H9" s="22">
        <v>732429.91</v>
      </c>
      <c r="I9" s="230">
        <f t="shared" si="0"/>
        <v>0</v>
      </c>
    </row>
    <row r="10" spans="1:9" ht="23.25" x14ac:dyDescent="0.35">
      <c r="A10" s="19"/>
      <c r="B10" s="19"/>
      <c r="C10" s="19"/>
      <c r="D10" s="20">
        <v>9995</v>
      </c>
      <c r="E10" s="20">
        <v>2116</v>
      </c>
      <c r="F10" s="21" t="s">
        <v>14</v>
      </c>
      <c r="G10" s="22">
        <v>1711710.86</v>
      </c>
      <c r="H10" s="22">
        <v>1711710.86</v>
      </c>
      <c r="I10" s="230">
        <f t="shared" si="0"/>
        <v>0</v>
      </c>
    </row>
    <row r="11" spans="1:9" ht="23.25" x14ac:dyDescent="0.35">
      <c r="A11" s="19"/>
      <c r="B11" s="19"/>
      <c r="C11" s="19"/>
      <c r="D11" s="20">
        <v>9995</v>
      </c>
      <c r="E11" s="23">
        <v>2122</v>
      </c>
      <c r="F11" s="21" t="s">
        <v>15</v>
      </c>
      <c r="G11" s="22">
        <v>2330927.2799999998</v>
      </c>
      <c r="H11" s="22">
        <v>2330927.2799999998</v>
      </c>
      <c r="I11" s="230">
        <f t="shared" si="0"/>
        <v>0</v>
      </c>
    </row>
    <row r="12" spans="1:9" ht="23.25" x14ac:dyDescent="0.35">
      <c r="A12" s="19"/>
      <c r="B12" s="19"/>
      <c r="C12" s="19"/>
      <c r="D12" s="20">
        <v>9995</v>
      </c>
      <c r="E12" s="23">
        <v>2131</v>
      </c>
      <c r="F12" s="21" t="s">
        <v>135</v>
      </c>
      <c r="G12" s="22"/>
      <c r="H12" s="22"/>
      <c r="I12" s="230">
        <f t="shared" si="0"/>
        <v>0</v>
      </c>
    </row>
    <row r="13" spans="1:9" ht="23.25" x14ac:dyDescent="0.35">
      <c r="A13" s="19"/>
      <c r="B13" s="19"/>
      <c r="C13" s="19"/>
      <c r="D13" s="20">
        <v>9995</v>
      </c>
      <c r="E13" s="23">
        <v>2132</v>
      </c>
      <c r="F13" s="21" t="s">
        <v>16</v>
      </c>
      <c r="G13" s="22">
        <v>243405.69</v>
      </c>
      <c r="H13" s="22">
        <v>243405.69</v>
      </c>
      <c r="I13" s="230">
        <f t="shared" si="0"/>
        <v>0</v>
      </c>
    </row>
    <row r="14" spans="1:9" ht="23.25" x14ac:dyDescent="0.35">
      <c r="A14" s="19"/>
      <c r="B14" s="19"/>
      <c r="C14" s="19"/>
      <c r="D14" s="20">
        <v>9995</v>
      </c>
      <c r="E14" s="20">
        <v>2141</v>
      </c>
      <c r="F14" s="21" t="s">
        <v>17</v>
      </c>
      <c r="G14" s="22">
        <v>2359633.31</v>
      </c>
      <c r="H14" s="22">
        <v>2359633.31</v>
      </c>
      <c r="I14" s="230">
        <f t="shared" si="0"/>
        <v>0</v>
      </c>
    </row>
    <row r="15" spans="1:9" ht="23.25" x14ac:dyDescent="0.35">
      <c r="A15" s="19"/>
      <c r="B15" s="19"/>
      <c r="C15" s="19"/>
      <c r="D15" s="20">
        <v>9995</v>
      </c>
      <c r="E15" s="20">
        <v>2151</v>
      </c>
      <c r="F15" s="21" t="s">
        <v>18</v>
      </c>
      <c r="G15" s="22">
        <v>1152559.74</v>
      </c>
      <c r="H15" s="22">
        <v>1149333</v>
      </c>
      <c r="I15" s="230">
        <f t="shared" si="0"/>
        <v>3226.7399999999907</v>
      </c>
    </row>
    <row r="16" spans="1:9" ht="23.25" x14ac:dyDescent="0.35">
      <c r="A16" s="19"/>
      <c r="B16" s="19"/>
      <c r="C16" s="19"/>
      <c r="D16" s="20">
        <v>9995</v>
      </c>
      <c r="E16" s="20">
        <v>2152</v>
      </c>
      <c r="F16" s="21" t="s">
        <v>19</v>
      </c>
      <c r="G16" s="22">
        <v>1319696.1000000001</v>
      </c>
      <c r="H16" s="22">
        <v>1316649.46</v>
      </c>
      <c r="I16" s="230">
        <f t="shared" si="0"/>
        <v>3046.6400000001304</v>
      </c>
    </row>
    <row r="17" spans="1:9" ht="24" thickBot="1" x14ac:dyDescent="0.4">
      <c r="A17" s="19"/>
      <c r="B17" s="19"/>
      <c r="C17" s="19"/>
      <c r="D17" s="24">
        <v>9995</v>
      </c>
      <c r="E17" s="24">
        <v>2153</v>
      </c>
      <c r="F17" s="25" t="s">
        <v>20</v>
      </c>
      <c r="G17" s="26">
        <v>111517.44</v>
      </c>
      <c r="H17" s="26">
        <v>111517.44</v>
      </c>
      <c r="I17" s="230">
        <f t="shared" si="0"/>
        <v>0</v>
      </c>
    </row>
    <row r="18" spans="1:9" ht="24" thickBot="1" x14ac:dyDescent="0.4">
      <c r="A18" s="27"/>
      <c r="B18" s="28"/>
      <c r="C18" s="28"/>
      <c r="D18" s="29"/>
      <c r="E18" s="29"/>
      <c r="F18" s="30" t="s">
        <v>21</v>
      </c>
      <c r="G18" s="31">
        <f>SUM(G6:G17)</f>
        <v>29761642.670000002</v>
      </c>
      <c r="H18" s="31">
        <f>SUM(H6:H17)</f>
        <v>29755344.630000003</v>
      </c>
      <c r="I18" s="230">
        <f t="shared" si="0"/>
        <v>6298.0399999991059</v>
      </c>
    </row>
    <row r="19" spans="1:9" ht="24" thickBot="1" x14ac:dyDescent="0.4">
      <c r="A19" s="32"/>
      <c r="B19" s="33"/>
      <c r="C19" s="33"/>
      <c r="D19" s="34"/>
      <c r="E19" s="34"/>
      <c r="F19" s="35"/>
      <c r="G19" s="36"/>
      <c r="H19" s="37"/>
      <c r="I19" s="230">
        <f t="shared" si="0"/>
        <v>0</v>
      </c>
    </row>
    <row r="20" spans="1:9" ht="23.25" x14ac:dyDescent="0.35">
      <c r="A20" s="38"/>
      <c r="B20" s="39"/>
      <c r="C20" s="39"/>
      <c r="D20" s="40"/>
      <c r="E20" s="41"/>
      <c r="F20" s="42" t="s">
        <v>22</v>
      </c>
      <c r="G20" s="43"/>
      <c r="H20" s="44"/>
      <c r="I20" s="230">
        <f t="shared" si="0"/>
        <v>0</v>
      </c>
    </row>
    <row r="21" spans="1:9" ht="23.25" x14ac:dyDescent="0.35">
      <c r="A21" s="19"/>
      <c r="B21" s="19"/>
      <c r="C21" s="19"/>
      <c r="D21" s="20">
        <v>9995</v>
      </c>
      <c r="E21" s="20">
        <v>2212</v>
      </c>
      <c r="F21" s="45" t="s">
        <v>23</v>
      </c>
      <c r="G21" s="22">
        <v>230379.99</v>
      </c>
      <c r="H21" s="22">
        <v>230379.99</v>
      </c>
      <c r="I21" s="230">
        <f t="shared" si="0"/>
        <v>0</v>
      </c>
    </row>
    <row r="22" spans="1:9" ht="23.25" x14ac:dyDescent="0.35">
      <c r="A22" s="19"/>
      <c r="B22" s="19"/>
      <c r="C22" s="19"/>
      <c r="D22" s="23">
        <v>9995</v>
      </c>
      <c r="E22" s="23">
        <v>2213</v>
      </c>
      <c r="F22" s="45" t="s">
        <v>24</v>
      </c>
      <c r="G22" s="22">
        <v>882900.49</v>
      </c>
      <c r="H22" s="22">
        <v>882900.49</v>
      </c>
      <c r="I22" s="230">
        <f t="shared" si="0"/>
        <v>0</v>
      </c>
    </row>
    <row r="23" spans="1:9" ht="23.25" x14ac:dyDescent="0.35">
      <c r="A23" s="19"/>
      <c r="B23" s="19"/>
      <c r="C23" s="19"/>
      <c r="D23" s="23">
        <v>9995</v>
      </c>
      <c r="E23" s="23">
        <v>2214</v>
      </c>
      <c r="F23" s="45" t="s">
        <v>25</v>
      </c>
      <c r="G23" s="22">
        <v>4800</v>
      </c>
      <c r="H23" s="22">
        <v>4800</v>
      </c>
      <c r="I23" s="230">
        <f t="shared" si="0"/>
        <v>0</v>
      </c>
    </row>
    <row r="24" spans="1:9" ht="23.25" x14ac:dyDescent="0.35">
      <c r="A24" s="19"/>
      <c r="B24" s="19"/>
      <c r="C24" s="19"/>
      <c r="D24" s="23">
        <v>9995</v>
      </c>
      <c r="E24" s="23">
        <v>2215</v>
      </c>
      <c r="F24" s="45" t="s">
        <v>151</v>
      </c>
      <c r="G24" s="22"/>
      <c r="H24" s="22"/>
      <c r="I24" s="230">
        <f t="shared" si="0"/>
        <v>0</v>
      </c>
    </row>
    <row r="25" spans="1:9" ht="23.25" x14ac:dyDescent="0.35">
      <c r="A25" s="19"/>
      <c r="B25" s="19"/>
      <c r="C25" s="19"/>
      <c r="D25" s="23">
        <v>9995</v>
      </c>
      <c r="E25" s="23">
        <v>2216</v>
      </c>
      <c r="F25" s="45" t="s">
        <v>26</v>
      </c>
      <c r="G25" s="22">
        <v>434214.69</v>
      </c>
      <c r="H25" s="22">
        <v>434214.69</v>
      </c>
      <c r="I25" s="230">
        <f t="shared" si="0"/>
        <v>0</v>
      </c>
    </row>
    <row r="26" spans="1:9" ht="23.25" x14ac:dyDescent="0.35">
      <c r="A26" s="19"/>
      <c r="B26" s="19"/>
      <c r="C26" s="19"/>
      <c r="D26" s="23">
        <v>9995</v>
      </c>
      <c r="E26" s="23">
        <v>2217</v>
      </c>
      <c r="F26" s="45" t="s">
        <v>27</v>
      </c>
      <c r="G26" s="22">
        <v>3737.31</v>
      </c>
      <c r="H26" s="22">
        <v>3737.31</v>
      </c>
      <c r="I26" s="230">
        <f t="shared" si="0"/>
        <v>0</v>
      </c>
    </row>
    <row r="27" spans="1:9" ht="23.25" x14ac:dyDescent="0.35">
      <c r="A27" s="19"/>
      <c r="B27" s="19"/>
      <c r="C27" s="19"/>
      <c r="D27" s="23">
        <v>9995</v>
      </c>
      <c r="E27" s="23">
        <v>2218</v>
      </c>
      <c r="F27" s="45" t="s">
        <v>142</v>
      </c>
      <c r="G27" s="22">
        <v>2000</v>
      </c>
      <c r="H27" s="22">
        <v>2000</v>
      </c>
      <c r="I27" s="230">
        <f t="shared" si="0"/>
        <v>0</v>
      </c>
    </row>
    <row r="28" spans="1:9" ht="23.25" x14ac:dyDescent="0.35">
      <c r="A28" s="19"/>
      <c r="B28" s="19"/>
      <c r="C28" s="19"/>
      <c r="D28" s="23">
        <v>9995</v>
      </c>
      <c r="E28" s="23">
        <v>2221</v>
      </c>
      <c r="F28" s="45" t="s">
        <v>28</v>
      </c>
      <c r="G28" s="22">
        <v>855193</v>
      </c>
      <c r="H28" s="22">
        <v>855193</v>
      </c>
      <c r="I28" s="230">
        <f t="shared" si="0"/>
        <v>0</v>
      </c>
    </row>
    <row r="29" spans="1:9" ht="23.25" x14ac:dyDescent="0.35">
      <c r="A29" s="19"/>
      <c r="B29" s="19"/>
      <c r="C29" s="19"/>
      <c r="D29" s="23">
        <v>9995</v>
      </c>
      <c r="E29" s="23">
        <v>2222</v>
      </c>
      <c r="F29" s="45" t="s">
        <v>29</v>
      </c>
      <c r="G29" s="22">
        <v>20939.099999999999</v>
      </c>
      <c r="H29" s="22">
        <v>20939.099999999999</v>
      </c>
      <c r="I29" s="230">
        <f t="shared" si="0"/>
        <v>0</v>
      </c>
    </row>
    <row r="30" spans="1:9" ht="23.25" x14ac:dyDescent="0.35">
      <c r="A30" s="19"/>
      <c r="B30" s="19"/>
      <c r="C30" s="19"/>
      <c r="D30" s="20">
        <v>9995</v>
      </c>
      <c r="E30" s="20">
        <v>2231</v>
      </c>
      <c r="F30" s="45" t="s">
        <v>30</v>
      </c>
      <c r="G30" s="22">
        <v>456400</v>
      </c>
      <c r="H30" s="22">
        <v>456400</v>
      </c>
      <c r="I30" s="230">
        <f t="shared" si="0"/>
        <v>0</v>
      </c>
    </row>
    <row r="31" spans="1:9" ht="23.25" x14ac:dyDescent="0.35">
      <c r="A31" s="19"/>
      <c r="B31" s="19"/>
      <c r="C31" s="19"/>
      <c r="D31" s="20">
        <v>9995</v>
      </c>
      <c r="E31" s="20">
        <v>2232</v>
      </c>
      <c r="F31" s="45" t="s">
        <v>31</v>
      </c>
      <c r="G31" s="22">
        <v>257760.85</v>
      </c>
      <c r="H31" s="22">
        <v>257760.85</v>
      </c>
      <c r="I31" s="230">
        <f t="shared" si="0"/>
        <v>0</v>
      </c>
    </row>
    <row r="32" spans="1:9" ht="23.25" x14ac:dyDescent="0.35">
      <c r="A32" s="19"/>
      <c r="B32" s="19"/>
      <c r="C32" s="19"/>
      <c r="D32" s="20">
        <v>9995</v>
      </c>
      <c r="E32" s="20">
        <v>2241</v>
      </c>
      <c r="F32" s="45" t="s">
        <v>32</v>
      </c>
      <c r="G32" s="22">
        <v>244694</v>
      </c>
      <c r="H32" s="22">
        <v>244694</v>
      </c>
      <c r="I32" s="230">
        <f t="shared" si="0"/>
        <v>0</v>
      </c>
    </row>
    <row r="33" spans="1:9" ht="23.25" x14ac:dyDescent="0.35">
      <c r="A33" s="19"/>
      <c r="B33" s="19"/>
      <c r="C33" s="19"/>
      <c r="D33" s="20">
        <v>9995</v>
      </c>
      <c r="E33" s="20">
        <v>2242</v>
      </c>
      <c r="F33" s="45" t="s">
        <v>33</v>
      </c>
      <c r="G33" s="22">
        <v>25159.7</v>
      </c>
      <c r="H33" s="22">
        <v>25159.7</v>
      </c>
      <c r="I33" s="230">
        <f t="shared" si="0"/>
        <v>0</v>
      </c>
    </row>
    <row r="34" spans="1:9" ht="23.25" x14ac:dyDescent="0.35">
      <c r="A34" s="19"/>
      <c r="B34" s="19"/>
      <c r="C34" s="19"/>
      <c r="D34" s="20">
        <v>9995</v>
      </c>
      <c r="E34" s="20">
        <v>2243</v>
      </c>
      <c r="F34" s="45" t="s">
        <v>34</v>
      </c>
      <c r="G34" s="22"/>
      <c r="H34" s="22"/>
      <c r="I34" s="230">
        <f t="shared" si="0"/>
        <v>0</v>
      </c>
    </row>
    <row r="35" spans="1:9" ht="23.25" x14ac:dyDescent="0.35">
      <c r="A35" s="19"/>
      <c r="B35" s="19"/>
      <c r="C35" s="19"/>
      <c r="D35" s="20">
        <v>9995</v>
      </c>
      <c r="E35" s="20">
        <v>2244</v>
      </c>
      <c r="F35" s="45" t="s">
        <v>35</v>
      </c>
      <c r="G35" s="22">
        <v>11604</v>
      </c>
      <c r="H35" s="22">
        <v>11604</v>
      </c>
      <c r="I35" s="230">
        <f t="shared" si="0"/>
        <v>0</v>
      </c>
    </row>
    <row r="36" spans="1:9" ht="23.25" x14ac:dyDescent="0.35">
      <c r="A36" s="19"/>
      <c r="B36" s="19"/>
      <c r="C36" s="19"/>
      <c r="D36" s="20">
        <v>9995</v>
      </c>
      <c r="E36" s="20">
        <v>2251</v>
      </c>
      <c r="F36" s="45" t="s">
        <v>36</v>
      </c>
      <c r="G36" s="22">
        <v>126237.38</v>
      </c>
      <c r="H36" s="22">
        <v>109518.62</v>
      </c>
      <c r="I36" s="230">
        <f t="shared" si="0"/>
        <v>16718.760000000009</v>
      </c>
    </row>
    <row r="37" spans="1:9" ht="23.25" x14ac:dyDescent="0.35">
      <c r="A37" s="19"/>
      <c r="B37" s="19"/>
      <c r="C37" s="19"/>
      <c r="D37" s="20">
        <v>9995</v>
      </c>
      <c r="E37" s="20">
        <v>2253</v>
      </c>
      <c r="F37" s="45" t="s">
        <v>37</v>
      </c>
      <c r="G37" s="22"/>
      <c r="H37" s="22"/>
      <c r="I37" s="230">
        <f t="shared" si="0"/>
        <v>0</v>
      </c>
    </row>
    <row r="38" spans="1:9" ht="23.25" x14ac:dyDescent="0.35">
      <c r="A38" s="19"/>
      <c r="B38" s="19"/>
      <c r="C38" s="19"/>
      <c r="D38" s="20">
        <v>9995</v>
      </c>
      <c r="E38" s="20">
        <v>2254</v>
      </c>
      <c r="F38" s="45" t="s">
        <v>38</v>
      </c>
      <c r="G38" s="22"/>
      <c r="H38" s="22"/>
      <c r="I38" s="230">
        <f t="shared" si="0"/>
        <v>0</v>
      </c>
    </row>
    <row r="39" spans="1:9" ht="23.25" x14ac:dyDescent="0.35">
      <c r="A39" s="19"/>
      <c r="B39" s="19"/>
      <c r="C39" s="19"/>
      <c r="D39" s="20">
        <v>9995</v>
      </c>
      <c r="E39" s="20">
        <v>2258</v>
      </c>
      <c r="F39" s="45" t="s">
        <v>39</v>
      </c>
      <c r="G39" s="22">
        <v>10289.6</v>
      </c>
      <c r="H39" s="22">
        <v>10289.6</v>
      </c>
      <c r="I39" s="230">
        <f t="shared" si="0"/>
        <v>0</v>
      </c>
    </row>
    <row r="40" spans="1:9" ht="23.25" x14ac:dyDescent="0.35">
      <c r="A40" s="19"/>
      <c r="B40" s="19"/>
      <c r="C40" s="19"/>
      <c r="D40" s="20">
        <v>9995</v>
      </c>
      <c r="E40" s="20">
        <v>2261</v>
      </c>
      <c r="F40" s="45" t="s">
        <v>40</v>
      </c>
      <c r="G40" s="22"/>
      <c r="H40" s="22"/>
      <c r="I40" s="230">
        <f t="shared" si="0"/>
        <v>0</v>
      </c>
    </row>
    <row r="41" spans="1:9" ht="23.25" x14ac:dyDescent="0.35">
      <c r="A41" s="19"/>
      <c r="B41" s="19"/>
      <c r="C41" s="19"/>
      <c r="D41" s="20">
        <v>9995</v>
      </c>
      <c r="E41" s="20">
        <v>2262</v>
      </c>
      <c r="F41" s="45" t="s">
        <v>41</v>
      </c>
      <c r="G41" s="22"/>
      <c r="H41" s="22"/>
      <c r="I41" s="230">
        <f t="shared" si="0"/>
        <v>0</v>
      </c>
    </row>
    <row r="42" spans="1:9" ht="23.25" x14ac:dyDescent="0.35">
      <c r="A42" s="19"/>
      <c r="B42" s="19"/>
      <c r="C42" s="19"/>
      <c r="D42" s="20">
        <v>9995</v>
      </c>
      <c r="E42" s="20">
        <v>2263</v>
      </c>
      <c r="F42" s="45" t="s">
        <v>42</v>
      </c>
      <c r="G42" s="22">
        <v>5136107</v>
      </c>
      <c r="H42" s="22">
        <v>3595587.4</v>
      </c>
      <c r="I42" s="230">
        <f t="shared" si="0"/>
        <v>1540519.6</v>
      </c>
    </row>
    <row r="43" spans="1:9" ht="23.25" x14ac:dyDescent="0.35">
      <c r="A43" s="19"/>
      <c r="B43" s="19"/>
      <c r="C43" s="19"/>
      <c r="D43" s="20">
        <v>9995</v>
      </c>
      <c r="E43" s="20">
        <v>2271</v>
      </c>
      <c r="F43" s="45" t="s">
        <v>43</v>
      </c>
      <c r="G43" s="22">
        <v>111641.07</v>
      </c>
      <c r="H43" s="22">
        <v>111641.07</v>
      </c>
      <c r="I43" s="230">
        <f t="shared" si="0"/>
        <v>0</v>
      </c>
    </row>
    <row r="44" spans="1:9" ht="23.25" x14ac:dyDescent="0.35">
      <c r="A44" s="19"/>
      <c r="B44" s="19"/>
      <c r="C44" s="19"/>
      <c r="D44" s="20">
        <v>9995</v>
      </c>
      <c r="E44" s="20">
        <v>2272</v>
      </c>
      <c r="F44" s="45" t="s">
        <v>44</v>
      </c>
      <c r="G44" s="22">
        <v>458496.84</v>
      </c>
      <c r="H44" s="22">
        <v>458496.84</v>
      </c>
      <c r="I44" s="230">
        <f t="shared" si="0"/>
        <v>0</v>
      </c>
    </row>
    <row r="45" spans="1:9" ht="23.25" x14ac:dyDescent="0.35">
      <c r="A45" s="19"/>
      <c r="B45" s="19"/>
      <c r="C45" s="19"/>
      <c r="D45" s="20">
        <v>9995</v>
      </c>
      <c r="E45" s="20">
        <v>2281</v>
      </c>
      <c r="F45" s="45" t="s">
        <v>45</v>
      </c>
      <c r="G45" s="22"/>
      <c r="H45" s="22"/>
      <c r="I45" s="230">
        <f t="shared" si="0"/>
        <v>0</v>
      </c>
    </row>
    <row r="46" spans="1:9" ht="23.25" x14ac:dyDescent="0.35">
      <c r="A46" s="19"/>
      <c r="B46" s="19"/>
      <c r="C46" s="19"/>
      <c r="D46" s="20">
        <v>9995</v>
      </c>
      <c r="E46" s="20">
        <v>2282</v>
      </c>
      <c r="F46" s="45" t="s">
        <v>46</v>
      </c>
      <c r="G46" s="22">
        <v>75126.42</v>
      </c>
      <c r="H46" s="22">
        <v>75126.42</v>
      </c>
      <c r="I46" s="230">
        <f t="shared" si="0"/>
        <v>0</v>
      </c>
    </row>
    <row r="47" spans="1:9" ht="23.25" x14ac:dyDescent="0.35">
      <c r="A47" s="19"/>
      <c r="B47" s="19"/>
      <c r="C47" s="19"/>
      <c r="D47" s="20">
        <v>9995</v>
      </c>
      <c r="E47" s="20">
        <v>2284</v>
      </c>
      <c r="F47" s="45" t="s">
        <v>47</v>
      </c>
      <c r="G47" s="22"/>
      <c r="H47" s="22"/>
      <c r="I47" s="230">
        <f t="shared" si="0"/>
        <v>0</v>
      </c>
    </row>
    <row r="48" spans="1:9" ht="23.25" x14ac:dyDescent="0.35">
      <c r="A48" s="19"/>
      <c r="B48" s="19"/>
      <c r="C48" s="19"/>
      <c r="D48" s="20">
        <v>9995</v>
      </c>
      <c r="E48" s="20">
        <v>2285</v>
      </c>
      <c r="F48" s="45" t="s">
        <v>203</v>
      </c>
      <c r="G48" s="22">
        <v>23600</v>
      </c>
      <c r="H48" s="22">
        <v>23600</v>
      </c>
      <c r="I48" s="230"/>
    </row>
    <row r="49" spans="1:9" ht="23.25" x14ac:dyDescent="0.35">
      <c r="A49" s="19"/>
      <c r="B49" s="19"/>
      <c r="C49" s="19"/>
      <c r="D49" s="20">
        <v>9995</v>
      </c>
      <c r="E49" s="20">
        <v>2286</v>
      </c>
      <c r="F49" s="45" t="s">
        <v>48</v>
      </c>
      <c r="G49" s="22">
        <v>90270</v>
      </c>
      <c r="H49" s="22">
        <v>90270</v>
      </c>
      <c r="I49" s="230">
        <f t="shared" si="0"/>
        <v>0</v>
      </c>
    </row>
    <row r="50" spans="1:9" ht="23.25" x14ac:dyDescent="0.35">
      <c r="A50" s="19"/>
      <c r="B50" s="19"/>
      <c r="C50" s="19"/>
      <c r="D50" s="20">
        <v>9995</v>
      </c>
      <c r="E50" s="23">
        <v>2287</v>
      </c>
      <c r="F50" s="45" t="s">
        <v>49</v>
      </c>
      <c r="G50" s="22">
        <v>566121.48</v>
      </c>
      <c r="H50" s="22">
        <v>566121.48</v>
      </c>
      <c r="I50" s="230">
        <f t="shared" si="0"/>
        <v>0</v>
      </c>
    </row>
    <row r="51" spans="1:9" ht="24" thickBot="1" x14ac:dyDescent="0.4">
      <c r="A51" s="19"/>
      <c r="B51" s="19"/>
      <c r="C51" s="19"/>
      <c r="D51" s="20">
        <v>9995</v>
      </c>
      <c r="E51" s="20">
        <v>2288</v>
      </c>
      <c r="F51" s="45" t="s">
        <v>50</v>
      </c>
      <c r="G51" s="22">
        <v>28426</v>
      </c>
      <c r="H51" s="22">
        <v>28426</v>
      </c>
      <c r="I51" s="230">
        <f t="shared" si="0"/>
        <v>0</v>
      </c>
    </row>
    <row r="52" spans="1:9" ht="24" thickBot="1" x14ac:dyDescent="0.4">
      <c r="A52" s="46"/>
      <c r="B52" s="28"/>
      <c r="C52" s="28"/>
      <c r="D52" s="47"/>
      <c r="E52" s="29"/>
      <c r="F52" s="30" t="s">
        <v>51</v>
      </c>
      <c r="G52" s="48">
        <f>SUM(G21:G51)</f>
        <v>10056098.92</v>
      </c>
      <c r="H52" s="49">
        <f>SUM(H21:H51)</f>
        <v>8498860.5600000005</v>
      </c>
      <c r="I52" s="230">
        <f t="shared" si="0"/>
        <v>1557238.3599999994</v>
      </c>
    </row>
    <row r="53" spans="1:9" ht="23.25" x14ac:dyDescent="0.35">
      <c r="A53" s="50"/>
      <c r="B53" s="51"/>
      <c r="C53" s="51"/>
      <c r="D53" s="52"/>
      <c r="E53" s="52"/>
      <c r="F53" s="53" t="s">
        <v>52</v>
      </c>
      <c r="G53" s="54"/>
      <c r="H53" s="55"/>
      <c r="I53" s="230">
        <f t="shared" si="0"/>
        <v>0</v>
      </c>
    </row>
    <row r="54" spans="1:9" ht="23.25" x14ac:dyDescent="0.35">
      <c r="A54" s="19"/>
      <c r="B54" s="19"/>
      <c r="C54" s="19"/>
      <c r="D54" s="20">
        <v>9995</v>
      </c>
      <c r="E54" s="20">
        <v>2311</v>
      </c>
      <c r="F54" s="21" t="s">
        <v>53</v>
      </c>
      <c r="G54" s="22">
        <v>394832.34</v>
      </c>
      <c r="H54" s="22">
        <v>394832.34</v>
      </c>
      <c r="I54" s="230">
        <f t="shared" si="0"/>
        <v>0</v>
      </c>
    </row>
    <row r="55" spans="1:9" ht="23.25" x14ac:dyDescent="0.35">
      <c r="A55" s="19"/>
      <c r="B55" s="19"/>
      <c r="C55" s="19"/>
      <c r="D55" s="20">
        <v>9995</v>
      </c>
      <c r="E55" s="20">
        <v>2313</v>
      </c>
      <c r="F55" s="21" t="s">
        <v>130</v>
      </c>
      <c r="G55" s="22">
        <v>26160</v>
      </c>
      <c r="H55" s="22">
        <v>26160</v>
      </c>
      <c r="I55" s="230">
        <f t="shared" si="0"/>
        <v>0</v>
      </c>
    </row>
    <row r="56" spans="1:9" ht="23.25" x14ac:dyDescent="0.35">
      <c r="A56" s="19"/>
      <c r="B56" s="19"/>
      <c r="C56" s="19"/>
      <c r="D56" s="20">
        <v>9995</v>
      </c>
      <c r="E56" s="20">
        <v>2322</v>
      </c>
      <c r="F56" s="21" t="s">
        <v>185</v>
      </c>
      <c r="G56" s="22">
        <v>52255</v>
      </c>
      <c r="H56" s="22">
        <v>52255</v>
      </c>
      <c r="I56" s="230">
        <f t="shared" si="0"/>
        <v>0</v>
      </c>
    </row>
    <row r="57" spans="1:9" ht="23.25" x14ac:dyDescent="0.35">
      <c r="A57" s="19"/>
      <c r="B57" s="19"/>
      <c r="C57" s="19"/>
      <c r="D57" s="20">
        <v>9995</v>
      </c>
      <c r="E57" s="20">
        <v>2323</v>
      </c>
      <c r="F57" s="21" t="s">
        <v>54</v>
      </c>
      <c r="G57" s="22">
        <v>4189</v>
      </c>
      <c r="H57" s="22">
        <v>4189</v>
      </c>
      <c r="I57" s="230">
        <f t="shared" si="0"/>
        <v>0</v>
      </c>
    </row>
    <row r="58" spans="1:9" ht="23.25" x14ac:dyDescent="0.35">
      <c r="A58" s="19"/>
      <c r="B58" s="19"/>
      <c r="C58" s="19"/>
      <c r="D58" s="20">
        <v>9995</v>
      </c>
      <c r="E58" s="20">
        <v>2324</v>
      </c>
      <c r="F58" s="21" t="s">
        <v>139</v>
      </c>
      <c r="G58" s="22">
        <v>53078.76</v>
      </c>
      <c r="H58" s="22">
        <v>53078.76</v>
      </c>
      <c r="I58" s="230">
        <f t="shared" si="0"/>
        <v>0</v>
      </c>
    </row>
    <row r="59" spans="1:9" ht="23.25" x14ac:dyDescent="0.35">
      <c r="A59" s="19"/>
      <c r="B59" s="19"/>
      <c r="C59" s="19"/>
      <c r="D59" s="20">
        <v>9995</v>
      </c>
      <c r="E59" s="20">
        <v>2331</v>
      </c>
      <c r="F59" s="21" t="s">
        <v>55</v>
      </c>
      <c r="G59" s="22"/>
      <c r="H59" s="22"/>
      <c r="I59" s="230">
        <f t="shared" si="0"/>
        <v>0</v>
      </c>
    </row>
    <row r="60" spans="1:9" ht="23.25" x14ac:dyDescent="0.35">
      <c r="A60" s="19"/>
      <c r="B60" s="19"/>
      <c r="C60" s="19"/>
      <c r="D60" s="20">
        <v>9995</v>
      </c>
      <c r="E60" s="20">
        <v>2332</v>
      </c>
      <c r="F60" s="21" t="s">
        <v>173</v>
      </c>
      <c r="G60" s="22">
        <v>184080.01</v>
      </c>
      <c r="H60" s="22">
        <v>184080.01</v>
      </c>
      <c r="I60" s="230">
        <f t="shared" si="0"/>
        <v>0</v>
      </c>
    </row>
    <row r="61" spans="1:9" ht="23.25" x14ac:dyDescent="0.35">
      <c r="A61" s="19"/>
      <c r="B61" s="19"/>
      <c r="C61" s="19"/>
      <c r="D61" s="20">
        <v>9995</v>
      </c>
      <c r="E61" s="20">
        <v>2333</v>
      </c>
      <c r="F61" s="21" t="s">
        <v>165</v>
      </c>
      <c r="G61" s="22"/>
      <c r="H61" s="22"/>
      <c r="I61" s="230">
        <f t="shared" si="0"/>
        <v>0</v>
      </c>
    </row>
    <row r="62" spans="1:9" ht="23.25" x14ac:dyDescent="0.35">
      <c r="A62" s="19"/>
      <c r="B62" s="19"/>
      <c r="C62" s="19"/>
      <c r="D62" s="20">
        <v>9995</v>
      </c>
      <c r="E62" s="20">
        <v>2334</v>
      </c>
      <c r="F62" s="21" t="s">
        <v>56</v>
      </c>
      <c r="G62" s="22"/>
      <c r="H62" s="22"/>
      <c r="I62" s="230">
        <f t="shared" si="0"/>
        <v>0</v>
      </c>
    </row>
    <row r="63" spans="1:9" ht="23.25" x14ac:dyDescent="0.35">
      <c r="A63" s="19"/>
      <c r="B63" s="19"/>
      <c r="C63" s="19"/>
      <c r="D63" s="20">
        <v>9995</v>
      </c>
      <c r="E63" s="20">
        <v>2341</v>
      </c>
      <c r="F63" s="21" t="s">
        <v>57</v>
      </c>
      <c r="G63" s="22">
        <v>424.9</v>
      </c>
      <c r="H63" s="22">
        <v>424.9</v>
      </c>
      <c r="I63" s="230">
        <f t="shared" si="0"/>
        <v>0</v>
      </c>
    </row>
    <row r="64" spans="1:9" ht="23.25" x14ac:dyDescent="0.35">
      <c r="A64" s="19"/>
      <c r="B64" s="19"/>
      <c r="C64" s="19"/>
      <c r="D64" s="20">
        <v>9995</v>
      </c>
      <c r="E64" s="20">
        <v>2351</v>
      </c>
      <c r="F64" s="21" t="s">
        <v>176</v>
      </c>
      <c r="G64" s="22"/>
      <c r="H64" s="22"/>
      <c r="I64" s="230"/>
    </row>
    <row r="65" spans="1:9" ht="23.25" x14ac:dyDescent="0.35">
      <c r="A65" s="19"/>
      <c r="B65" s="19"/>
      <c r="C65" s="19"/>
      <c r="D65" s="20">
        <v>9995</v>
      </c>
      <c r="E65" s="20">
        <v>2353</v>
      </c>
      <c r="F65" s="21" t="s">
        <v>58</v>
      </c>
      <c r="G65" s="22"/>
      <c r="H65" s="22"/>
      <c r="I65" s="230">
        <f>+G65-H65</f>
        <v>0</v>
      </c>
    </row>
    <row r="66" spans="1:9" ht="23.25" x14ac:dyDescent="0.35">
      <c r="A66" s="19"/>
      <c r="B66" s="19"/>
      <c r="C66" s="19"/>
      <c r="D66" s="20">
        <v>9995</v>
      </c>
      <c r="E66" s="20">
        <v>2355</v>
      </c>
      <c r="F66" s="21" t="s">
        <v>152</v>
      </c>
      <c r="G66" s="22"/>
      <c r="H66" s="22"/>
      <c r="I66" s="230">
        <f>+G66-H66</f>
        <v>0</v>
      </c>
    </row>
    <row r="67" spans="1:9" ht="23.25" x14ac:dyDescent="0.35">
      <c r="A67" s="19"/>
      <c r="B67" s="19"/>
      <c r="C67" s="19"/>
      <c r="D67" s="20">
        <v>9995</v>
      </c>
      <c r="E67" s="20">
        <v>2361</v>
      </c>
      <c r="F67" s="21" t="s">
        <v>199</v>
      </c>
      <c r="G67" s="22"/>
      <c r="H67" s="22"/>
      <c r="I67" s="230"/>
    </row>
    <row r="68" spans="1:9" ht="23.25" x14ac:dyDescent="0.35">
      <c r="A68" s="19"/>
      <c r="B68" s="19"/>
      <c r="C68" s="19"/>
      <c r="D68" s="20">
        <v>9995</v>
      </c>
      <c r="E68" s="20">
        <v>2362</v>
      </c>
      <c r="F68" s="21" t="s">
        <v>160</v>
      </c>
      <c r="G68" s="22">
        <v>13806</v>
      </c>
      <c r="H68" s="22">
        <v>13806</v>
      </c>
      <c r="I68" s="230"/>
    </row>
    <row r="69" spans="1:9" ht="23.25" x14ac:dyDescent="0.35">
      <c r="A69" s="19"/>
      <c r="B69" s="19"/>
      <c r="C69" s="19"/>
      <c r="D69" s="20">
        <v>9995</v>
      </c>
      <c r="E69" s="20">
        <v>2363</v>
      </c>
      <c r="F69" s="21" t="s">
        <v>166</v>
      </c>
      <c r="G69" s="22"/>
      <c r="H69" s="22"/>
      <c r="I69" s="230"/>
    </row>
    <row r="70" spans="1:9" ht="23.25" x14ac:dyDescent="0.35">
      <c r="A70" s="19"/>
      <c r="B70" s="19"/>
      <c r="C70" s="19"/>
      <c r="D70" s="20">
        <v>9995</v>
      </c>
      <c r="E70" s="20">
        <v>2371</v>
      </c>
      <c r="F70" s="21" t="s">
        <v>59</v>
      </c>
      <c r="G70" s="22">
        <v>948002.02</v>
      </c>
      <c r="H70" s="22">
        <v>948002.02</v>
      </c>
      <c r="I70" s="230">
        <f t="shared" ref="I70:I83" si="1">+G70-H70</f>
        <v>0</v>
      </c>
    </row>
    <row r="71" spans="1:9" ht="23.25" x14ac:dyDescent="0.35">
      <c r="A71" s="19"/>
      <c r="B71" s="19"/>
      <c r="C71" s="19"/>
      <c r="D71" s="20">
        <v>9995</v>
      </c>
      <c r="E71" s="20">
        <v>2372</v>
      </c>
      <c r="F71" s="21" t="s">
        <v>157</v>
      </c>
      <c r="G71" s="22">
        <v>32992.21</v>
      </c>
      <c r="H71" s="22">
        <v>32992.21</v>
      </c>
      <c r="I71" s="230">
        <f t="shared" si="1"/>
        <v>0</v>
      </c>
    </row>
    <row r="72" spans="1:9" ht="23.25" x14ac:dyDescent="0.35">
      <c r="A72" s="19"/>
      <c r="B72" s="19"/>
      <c r="C72" s="19"/>
      <c r="D72" s="20">
        <v>9995</v>
      </c>
      <c r="E72" s="20">
        <v>2391</v>
      </c>
      <c r="F72" s="21" t="s">
        <v>60</v>
      </c>
      <c r="G72" s="22">
        <v>93868.94</v>
      </c>
      <c r="H72" s="22">
        <v>93868.94</v>
      </c>
      <c r="I72" s="230">
        <f t="shared" si="1"/>
        <v>0</v>
      </c>
    </row>
    <row r="73" spans="1:9" ht="23.25" x14ac:dyDescent="0.35">
      <c r="A73" s="19"/>
      <c r="B73" s="19"/>
      <c r="C73" s="19"/>
      <c r="D73" s="20">
        <v>9995</v>
      </c>
      <c r="E73" s="23">
        <v>2392</v>
      </c>
      <c r="F73" s="21" t="s">
        <v>61</v>
      </c>
      <c r="G73" s="22">
        <v>107818.06</v>
      </c>
      <c r="H73" s="22">
        <v>107818.06</v>
      </c>
      <c r="I73" s="230">
        <f t="shared" si="1"/>
        <v>0</v>
      </c>
    </row>
    <row r="74" spans="1:9" ht="23.25" x14ac:dyDescent="0.35">
      <c r="A74" s="19"/>
      <c r="B74" s="19"/>
      <c r="C74" s="19"/>
      <c r="D74" s="20">
        <v>9995</v>
      </c>
      <c r="E74" s="20">
        <v>2394</v>
      </c>
      <c r="F74" s="21" t="s">
        <v>62</v>
      </c>
      <c r="G74" s="22"/>
      <c r="H74" s="22"/>
      <c r="I74" s="230">
        <f t="shared" si="1"/>
        <v>0</v>
      </c>
    </row>
    <row r="75" spans="1:9" ht="23.25" x14ac:dyDescent="0.35">
      <c r="A75" s="19"/>
      <c r="B75" s="19"/>
      <c r="C75" s="19"/>
      <c r="D75" s="20">
        <v>9995</v>
      </c>
      <c r="E75" s="20">
        <v>2395</v>
      </c>
      <c r="F75" s="21" t="s">
        <v>63</v>
      </c>
      <c r="G75" s="22">
        <v>7977.74</v>
      </c>
      <c r="H75" s="22">
        <v>7977.74</v>
      </c>
      <c r="I75" s="230">
        <f t="shared" si="1"/>
        <v>0</v>
      </c>
    </row>
    <row r="76" spans="1:9" ht="23.25" x14ac:dyDescent="0.35">
      <c r="A76" s="19"/>
      <c r="B76" s="19"/>
      <c r="C76" s="19"/>
      <c r="D76" s="20">
        <v>9995</v>
      </c>
      <c r="E76" s="20">
        <v>2396</v>
      </c>
      <c r="F76" s="21" t="s">
        <v>64</v>
      </c>
      <c r="G76" s="22">
        <v>154696.54999999999</v>
      </c>
      <c r="H76" s="22">
        <v>154696.54999999999</v>
      </c>
      <c r="I76" s="230">
        <f t="shared" si="1"/>
        <v>0</v>
      </c>
    </row>
    <row r="77" spans="1:9" ht="24" thickBot="1" x14ac:dyDescent="0.4">
      <c r="A77" s="56"/>
      <c r="B77" s="56"/>
      <c r="C77" s="56"/>
      <c r="D77" s="24">
        <v>9995</v>
      </c>
      <c r="E77" s="24">
        <v>2399</v>
      </c>
      <c r="F77" s="25" t="s">
        <v>65</v>
      </c>
      <c r="G77" s="26">
        <v>9277.67</v>
      </c>
      <c r="H77" s="26">
        <v>9277.67</v>
      </c>
      <c r="I77" s="230">
        <f t="shared" si="1"/>
        <v>0</v>
      </c>
    </row>
    <row r="78" spans="1:9" ht="24" thickBot="1" x14ac:dyDescent="0.4">
      <c r="A78" s="57"/>
      <c r="B78" s="58"/>
      <c r="C78" s="58"/>
      <c r="D78" s="59"/>
      <c r="E78" s="60"/>
      <c r="F78" s="61" t="s">
        <v>66</v>
      </c>
      <c r="G78" s="62">
        <f>SUM(G54:G77)</f>
        <v>2083459.2</v>
      </c>
      <c r="H78" s="63">
        <f>SUM(H54:H77)</f>
        <v>2083459.2</v>
      </c>
      <c r="I78" s="230">
        <f t="shared" si="1"/>
        <v>0</v>
      </c>
    </row>
    <row r="79" spans="1:9" ht="23.25" x14ac:dyDescent="0.35">
      <c r="A79" s="50"/>
      <c r="B79" s="51"/>
      <c r="C79" s="51"/>
      <c r="D79" s="64"/>
      <c r="E79" s="64"/>
      <c r="F79" s="42" t="s">
        <v>67</v>
      </c>
      <c r="G79" s="65"/>
      <c r="H79" s="55"/>
      <c r="I79" s="230">
        <f t="shared" si="1"/>
        <v>0</v>
      </c>
    </row>
    <row r="80" spans="1:9" ht="23.25" x14ac:dyDescent="0.35">
      <c r="A80" s="19"/>
      <c r="B80" s="19"/>
      <c r="C80" s="19"/>
      <c r="D80" s="20">
        <v>9995</v>
      </c>
      <c r="E80" s="20">
        <v>2611</v>
      </c>
      <c r="F80" s="21" t="s">
        <v>68</v>
      </c>
      <c r="G80" s="22"/>
      <c r="H80" s="22"/>
      <c r="I80" s="230">
        <f t="shared" si="1"/>
        <v>0</v>
      </c>
    </row>
    <row r="81" spans="1:9" ht="23.25" x14ac:dyDescent="0.35">
      <c r="A81" s="19"/>
      <c r="B81" s="19"/>
      <c r="C81" s="19"/>
      <c r="D81" s="20">
        <v>9995</v>
      </c>
      <c r="E81" s="20">
        <v>2613</v>
      </c>
      <c r="F81" s="21" t="s">
        <v>69</v>
      </c>
      <c r="G81" s="22">
        <v>66144.25</v>
      </c>
      <c r="H81" s="22">
        <v>66144.25</v>
      </c>
      <c r="I81" s="230">
        <f t="shared" si="1"/>
        <v>0</v>
      </c>
    </row>
    <row r="82" spans="1:9" ht="23.25" x14ac:dyDescent="0.35">
      <c r="A82" s="19"/>
      <c r="B82" s="19"/>
      <c r="C82" s="19"/>
      <c r="D82" s="20">
        <v>9995</v>
      </c>
      <c r="E82" s="20">
        <v>2614</v>
      </c>
      <c r="F82" s="21" t="s">
        <v>146</v>
      </c>
      <c r="G82" s="22"/>
      <c r="H82" s="22"/>
      <c r="I82" s="230">
        <f t="shared" si="1"/>
        <v>0</v>
      </c>
    </row>
    <row r="83" spans="1:9" ht="23.25" x14ac:dyDescent="0.35">
      <c r="A83" s="19"/>
      <c r="B83" s="19"/>
      <c r="C83" s="19"/>
      <c r="D83" s="20">
        <v>9995</v>
      </c>
      <c r="E83" s="20">
        <v>2619</v>
      </c>
      <c r="F83" s="21" t="s">
        <v>147</v>
      </c>
      <c r="G83" s="22"/>
      <c r="H83" s="22"/>
      <c r="I83" s="230">
        <f t="shared" si="1"/>
        <v>0</v>
      </c>
    </row>
    <row r="84" spans="1:9" ht="23.25" x14ac:dyDescent="0.35">
      <c r="A84" s="19"/>
      <c r="B84" s="19"/>
      <c r="C84" s="19"/>
      <c r="D84" s="20">
        <v>9995</v>
      </c>
      <c r="E84" s="20">
        <v>2621</v>
      </c>
      <c r="F84" s="21" t="s">
        <v>175</v>
      </c>
      <c r="G84" s="22"/>
      <c r="H84" s="22"/>
      <c r="I84" s="230"/>
    </row>
    <row r="85" spans="1:9" ht="23.25" x14ac:dyDescent="0.35">
      <c r="A85" s="19"/>
      <c r="B85" s="19"/>
      <c r="C85" s="19"/>
      <c r="D85" s="20">
        <v>9995</v>
      </c>
      <c r="E85" s="20">
        <v>2623</v>
      </c>
      <c r="F85" s="21" t="s">
        <v>140</v>
      </c>
      <c r="G85" s="22"/>
      <c r="H85" s="22"/>
      <c r="I85" s="230">
        <f t="shared" ref="I85:I103" si="2">+G85-H85</f>
        <v>0</v>
      </c>
    </row>
    <row r="86" spans="1:9" ht="23.25" x14ac:dyDescent="0.35">
      <c r="A86" s="19"/>
      <c r="B86" s="19"/>
      <c r="C86" s="19"/>
      <c r="D86" s="20">
        <v>9995</v>
      </c>
      <c r="E86" s="20">
        <v>2641</v>
      </c>
      <c r="F86" s="21" t="s">
        <v>70</v>
      </c>
      <c r="G86" s="22"/>
      <c r="H86" s="22"/>
      <c r="I86" s="230">
        <f t="shared" si="2"/>
        <v>0</v>
      </c>
    </row>
    <row r="87" spans="1:9" ht="23.25" x14ac:dyDescent="0.35">
      <c r="A87" s="19"/>
      <c r="B87" s="19"/>
      <c r="C87" s="19"/>
      <c r="D87" s="20">
        <v>9995</v>
      </c>
      <c r="E87" s="20">
        <v>2652</v>
      </c>
      <c r="F87" s="21" t="s">
        <v>163</v>
      </c>
      <c r="G87" s="22"/>
      <c r="H87" s="22"/>
      <c r="I87" s="230">
        <f t="shared" si="2"/>
        <v>0</v>
      </c>
    </row>
    <row r="88" spans="1:9" ht="23.25" x14ac:dyDescent="0.35">
      <c r="A88" s="19"/>
      <c r="B88" s="19"/>
      <c r="C88" s="19"/>
      <c r="D88" s="20">
        <v>9995</v>
      </c>
      <c r="E88" s="20">
        <v>2653</v>
      </c>
      <c r="F88" s="21" t="s">
        <v>148</v>
      </c>
      <c r="G88" s="22"/>
      <c r="H88" s="22"/>
      <c r="I88" s="230">
        <f t="shared" si="2"/>
        <v>0</v>
      </c>
    </row>
    <row r="89" spans="1:9" ht="23.25" x14ac:dyDescent="0.35">
      <c r="A89" s="19"/>
      <c r="B89" s="19"/>
      <c r="C89" s="19"/>
      <c r="D89" s="20">
        <v>9995</v>
      </c>
      <c r="E89" s="20">
        <v>2654</v>
      </c>
      <c r="F89" s="247" t="s">
        <v>149</v>
      </c>
      <c r="G89" s="22"/>
      <c r="H89" s="22"/>
      <c r="I89" s="230">
        <f t="shared" si="2"/>
        <v>0</v>
      </c>
    </row>
    <row r="90" spans="1:9" ht="23.25" x14ac:dyDescent="0.35">
      <c r="A90" s="19"/>
      <c r="B90" s="19"/>
      <c r="C90" s="19"/>
      <c r="D90" s="20">
        <v>9995</v>
      </c>
      <c r="E90" s="20">
        <v>2655</v>
      </c>
      <c r="F90" s="21" t="s">
        <v>71</v>
      </c>
      <c r="G90" s="22">
        <v>85587.35</v>
      </c>
      <c r="H90" s="22">
        <v>85587.35</v>
      </c>
      <c r="I90" s="230">
        <f t="shared" si="2"/>
        <v>0</v>
      </c>
    </row>
    <row r="91" spans="1:9" ht="23.25" x14ac:dyDescent="0.35">
      <c r="A91" s="19"/>
      <c r="B91" s="19"/>
      <c r="C91" s="19"/>
      <c r="D91" s="20">
        <v>9995</v>
      </c>
      <c r="E91" s="20">
        <v>2656</v>
      </c>
      <c r="F91" s="21" t="s">
        <v>174</v>
      </c>
      <c r="G91" s="22"/>
      <c r="H91" s="22"/>
      <c r="I91" s="230">
        <f t="shared" si="2"/>
        <v>0</v>
      </c>
    </row>
    <row r="92" spans="1:9" ht="23.25" x14ac:dyDescent="0.35">
      <c r="A92" s="19"/>
      <c r="B92" s="19"/>
      <c r="C92" s="19"/>
      <c r="D92" s="20">
        <v>9995</v>
      </c>
      <c r="E92" s="20">
        <v>2657</v>
      </c>
      <c r="F92" s="21" t="s">
        <v>72</v>
      </c>
      <c r="G92" s="22"/>
      <c r="H92" s="22"/>
      <c r="I92" s="230">
        <f t="shared" si="2"/>
        <v>0</v>
      </c>
    </row>
    <row r="93" spans="1:9" ht="23.25" x14ac:dyDescent="0.35">
      <c r="A93" s="19"/>
      <c r="B93" s="19"/>
      <c r="C93" s="19"/>
      <c r="D93" s="20">
        <v>9995</v>
      </c>
      <c r="E93" s="20">
        <v>2658</v>
      </c>
      <c r="F93" s="21" t="s">
        <v>73</v>
      </c>
      <c r="G93" s="22"/>
      <c r="H93" s="22"/>
      <c r="I93" s="230">
        <f t="shared" si="2"/>
        <v>0</v>
      </c>
    </row>
    <row r="94" spans="1:9" ht="23.25" x14ac:dyDescent="0.35">
      <c r="A94" s="19"/>
      <c r="B94" s="19"/>
      <c r="C94" s="19"/>
      <c r="D94" s="20">
        <v>9995</v>
      </c>
      <c r="E94" s="20">
        <v>2662</v>
      </c>
      <c r="F94" s="25" t="s">
        <v>150</v>
      </c>
      <c r="G94" s="22"/>
      <c r="H94" s="22"/>
      <c r="I94" s="230">
        <f t="shared" si="2"/>
        <v>0</v>
      </c>
    </row>
    <row r="95" spans="1:9" ht="23.25" x14ac:dyDescent="0.35">
      <c r="A95" s="19"/>
      <c r="B95" s="19"/>
      <c r="C95" s="19"/>
      <c r="D95" s="20">
        <v>9995</v>
      </c>
      <c r="E95" s="23">
        <v>2683</v>
      </c>
      <c r="F95" s="25" t="s">
        <v>74</v>
      </c>
      <c r="G95" s="22"/>
      <c r="H95" s="22"/>
      <c r="I95" s="230">
        <f t="shared" si="2"/>
        <v>0</v>
      </c>
    </row>
    <row r="96" spans="1:9" ht="23.25" x14ac:dyDescent="0.35">
      <c r="A96" s="56"/>
      <c r="B96" s="56"/>
      <c r="C96" s="56"/>
      <c r="D96" s="24">
        <v>9995</v>
      </c>
      <c r="E96" s="233">
        <v>2688</v>
      </c>
      <c r="F96" s="25" t="s">
        <v>134</v>
      </c>
      <c r="G96" s="22"/>
      <c r="H96" s="22"/>
      <c r="I96" s="230">
        <f t="shared" si="2"/>
        <v>0</v>
      </c>
    </row>
    <row r="97" spans="1:9" ht="23.25" x14ac:dyDescent="0.35">
      <c r="A97" s="56"/>
      <c r="B97" s="56"/>
      <c r="C97" s="56"/>
      <c r="D97" s="24">
        <v>9995</v>
      </c>
      <c r="E97" s="233">
        <v>26101</v>
      </c>
      <c r="F97" s="25" t="s">
        <v>221</v>
      </c>
      <c r="G97" s="22">
        <v>27300000</v>
      </c>
      <c r="H97" s="22">
        <v>27300000</v>
      </c>
      <c r="I97" s="230"/>
    </row>
    <row r="98" spans="1:9" ht="24" thickBot="1" x14ac:dyDescent="0.4">
      <c r="A98" s="56"/>
      <c r="B98" s="56"/>
      <c r="C98" s="56"/>
      <c r="D98" s="24">
        <v>9995</v>
      </c>
      <c r="E98" s="24">
        <v>2712</v>
      </c>
      <c r="F98" s="21" t="s">
        <v>75</v>
      </c>
      <c r="G98" s="22"/>
      <c r="H98" s="22"/>
      <c r="I98" s="230">
        <f t="shared" si="2"/>
        <v>0</v>
      </c>
    </row>
    <row r="99" spans="1:9" ht="24" thickBot="1" x14ac:dyDescent="0.4">
      <c r="A99" s="57"/>
      <c r="B99" s="58"/>
      <c r="C99" s="58"/>
      <c r="D99" s="66"/>
      <c r="E99" s="67"/>
      <c r="F99" s="61" t="s">
        <v>76</v>
      </c>
      <c r="G99" s="62">
        <f>SUM(G80:G98)</f>
        <v>27451731.600000001</v>
      </c>
      <c r="H99" s="68">
        <f>SUM(H80:H98)</f>
        <v>27451731.600000001</v>
      </c>
      <c r="I99" s="230">
        <f t="shared" si="2"/>
        <v>0</v>
      </c>
    </row>
    <row r="100" spans="1:9" ht="24" thickBot="1" x14ac:dyDescent="0.4">
      <c r="A100" s="32"/>
      <c r="B100" s="69"/>
      <c r="C100" s="69"/>
      <c r="D100" s="70"/>
      <c r="E100" s="70"/>
      <c r="F100" s="35"/>
      <c r="G100" s="36"/>
      <c r="H100" s="37"/>
      <c r="I100" s="230">
        <f t="shared" si="2"/>
        <v>0</v>
      </c>
    </row>
    <row r="101" spans="1:9" ht="24" thickBot="1" x14ac:dyDescent="0.4">
      <c r="A101" s="38"/>
      <c r="B101" s="39"/>
      <c r="C101" s="39"/>
      <c r="D101" s="71"/>
      <c r="E101" s="72"/>
      <c r="F101" s="30" t="s">
        <v>77</v>
      </c>
      <c r="G101" s="73">
        <f>+G99+G78+G52+G18</f>
        <v>69352932.390000001</v>
      </c>
      <c r="H101" s="74">
        <f>+H99+H78+H52+H18</f>
        <v>67789395.99000001</v>
      </c>
      <c r="I101" s="230">
        <f t="shared" si="2"/>
        <v>1563536.3999999911</v>
      </c>
    </row>
    <row r="102" spans="1:9" ht="24" thickBot="1" x14ac:dyDescent="0.4">
      <c r="A102" s="32"/>
      <c r="B102" s="69"/>
      <c r="C102" s="69"/>
      <c r="D102" s="70"/>
      <c r="E102" s="70"/>
      <c r="F102" s="75"/>
      <c r="G102" s="76"/>
      <c r="H102" s="77"/>
      <c r="I102" s="230">
        <f t="shared" si="2"/>
        <v>0</v>
      </c>
    </row>
    <row r="103" spans="1:9" ht="24" thickBot="1" x14ac:dyDescent="0.4">
      <c r="A103" s="78" t="s">
        <v>2</v>
      </c>
      <c r="B103" s="79" t="s">
        <v>3</v>
      </c>
      <c r="C103" s="80" t="s">
        <v>4</v>
      </c>
      <c r="D103" s="79" t="s">
        <v>5</v>
      </c>
      <c r="E103" s="79" t="s">
        <v>6</v>
      </c>
      <c r="F103" s="81"/>
      <c r="G103" s="82"/>
      <c r="H103" s="83"/>
      <c r="I103" s="230">
        <f t="shared" si="2"/>
        <v>0</v>
      </c>
    </row>
    <row r="104" spans="1:9" ht="24" thickBot="1" x14ac:dyDescent="0.4">
      <c r="A104" s="84">
        <v>11</v>
      </c>
      <c r="B104" s="85"/>
      <c r="C104" s="86">
        <v>2</v>
      </c>
      <c r="D104" s="85"/>
      <c r="E104" s="14"/>
      <c r="F104" s="87" t="s">
        <v>9</v>
      </c>
      <c r="G104" s="88" t="s">
        <v>7</v>
      </c>
      <c r="H104" s="89" t="s">
        <v>8</v>
      </c>
      <c r="I104" s="230"/>
    </row>
    <row r="105" spans="1:9" ht="23.25" x14ac:dyDescent="0.35">
      <c r="A105" s="90"/>
      <c r="B105" s="91"/>
      <c r="C105" s="91"/>
      <c r="D105" s="92">
        <v>100</v>
      </c>
      <c r="E105" s="93">
        <v>2111</v>
      </c>
      <c r="F105" s="94" t="s">
        <v>10</v>
      </c>
      <c r="G105" s="95">
        <v>5188056.2300000004</v>
      </c>
      <c r="H105" s="95">
        <v>5188056.2300000004</v>
      </c>
      <c r="I105" s="230">
        <f>+G105-H105</f>
        <v>0</v>
      </c>
    </row>
    <row r="106" spans="1:9" ht="23.25" x14ac:dyDescent="0.35">
      <c r="A106" s="239"/>
      <c r="B106" s="91"/>
      <c r="C106" s="91"/>
      <c r="D106" s="92">
        <v>100</v>
      </c>
      <c r="E106" s="93">
        <v>2151</v>
      </c>
      <c r="F106" s="21" t="s">
        <v>18</v>
      </c>
      <c r="G106" s="95">
        <v>358306.49</v>
      </c>
      <c r="H106" s="95">
        <v>358306.49</v>
      </c>
      <c r="I106" s="230">
        <f t="shared" ref="I106:I108" si="3">+G106-H106</f>
        <v>0</v>
      </c>
    </row>
    <row r="107" spans="1:9" ht="23.25" x14ac:dyDescent="0.35">
      <c r="A107" s="239"/>
      <c r="B107" s="91"/>
      <c r="C107" s="91"/>
      <c r="D107" s="92">
        <v>100</v>
      </c>
      <c r="E107" s="93">
        <v>2152</v>
      </c>
      <c r="F107" s="21" t="s">
        <v>19</v>
      </c>
      <c r="G107" s="95">
        <v>366719.11</v>
      </c>
      <c r="H107" s="95">
        <v>366719.11</v>
      </c>
      <c r="I107" s="230">
        <f t="shared" si="3"/>
        <v>0</v>
      </c>
    </row>
    <row r="108" spans="1:9" ht="23.25" x14ac:dyDescent="0.35">
      <c r="A108" s="239"/>
      <c r="B108" s="91"/>
      <c r="C108" s="91"/>
      <c r="D108" s="92">
        <v>100</v>
      </c>
      <c r="E108" s="93">
        <v>2153</v>
      </c>
      <c r="F108" s="25" t="s">
        <v>20</v>
      </c>
      <c r="G108" s="95">
        <v>47033.15</v>
      </c>
      <c r="H108" s="95">
        <v>47033.15</v>
      </c>
      <c r="I108" s="230">
        <f t="shared" si="3"/>
        <v>0</v>
      </c>
    </row>
    <row r="109" spans="1:9" ht="23.25" x14ac:dyDescent="0.35">
      <c r="A109" s="19"/>
      <c r="B109" s="19"/>
      <c r="C109" s="19"/>
      <c r="D109" s="20">
        <v>9995</v>
      </c>
      <c r="E109" s="23">
        <v>2111</v>
      </c>
      <c r="F109" s="21" t="s">
        <v>10</v>
      </c>
      <c r="G109" s="240">
        <v>7446678.2000000002</v>
      </c>
      <c r="H109" s="240">
        <v>7446678.2000000002</v>
      </c>
      <c r="I109" s="230">
        <f t="shared" ref="I109:I125" si="4">+G109-H109</f>
        <v>0</v>
      </c>
    </row>
    <row r="110" spans="1:9" ht="23.25" x14ac:dyDescent="0.35">
      <c r="A110" s="19"/>
      <c r="B110" s="19"/>
      <c r="C110" s="19"/>
      <c r="D110" s="20">
        <v>9995</v>
      </c>
      <c r="E110" s="20">
        <v>2112</v>
      </c>
      <c r="F110" s="21" t="s">
        <v>11</v>
      </c>
      <c r="G110" s="240">
        <v>189267.68</v>
      </c>
      <c r="H110" s="240">
        <v>189267.68</v>
      </c>
      <c r="I110" s="230">
        <f t="shared" si="4"/>
        <v>0</v>
      </c>
    </row>
    <row r="111" spans="1:9" ht="23.25" x14ac:dyDescent="0.35">
      <c r="A111" s="19"/>
      <c r="B111" s="19"/>
      <c r="C111" s="19"/>
      <c r="D111" s="20">
        <v>9995</v>
      </c>
      <c r="E111" s="20">
        <v>2114</v>
      </c>
      <c r="F111" s="21" t="s">
        <v>12</v>
      </c>
      <c r="G111" s="22"/>
      <c r="H111" s="22"/>
      <c r="I111" s="230">
        <f t="shared" si="4"/>
        <v>0</v>
      </c>
    </row>
    <row r="112" spans="1:9" ht="23.25" x14ac:dyDescent="0.35">
      <c r="A112" s="19"/>
      <c r="B112" s="19"/>
      <c r="C112" s="19"/>
      <c r="D112" s="20">
        <v>9995</v>
      </c>
      <c r="E112" s="20">
        <v>2115</v>
      </c>
      <c r="F112" s="21" t="s">
        <v>13</v>
      </c>
      <c r="G112" s="22"/>
      <c r="H112" s="22"/>
      <c r="I112" s="230">
        <f t="shared" si="4"/>
        <v>0</v>
      </c>
    </row>
    <row r="113" spans="1:9" ht="23.25" x14ac:dyDescent="0.35">
      <c r="A113" s="19"/>
      <c r="B113" s="19"/>
      <c r="C113" s="19"/>
      <c r="D113" s="20">
        <v>9995</v>
      </c>
      <c r="E113" s="20">
        <v>2116</v>
      </c>
      <c r="F113" s="21" t="s">
        <v>14</v>
      </c>
      <c r="G113" s="22">
        <v>405028.33</v>
      </c>
      <c r="H113" s="22">
        <v>405028.33</v>
      </c>
      <c r="I113" s="230">
        <f t="shared" si="4"/>
        <v>0</v>
      </c>
    </row>
    <row r="114" spans="1:9" ht="23.25" x14ac:dyDescent="0.35">
      <c r="A114" s="19"/>
      <c r="B114" s="19"/>
      <c r="C114" s="19"/>
      <c r="D114" s="20">
        <v>9995</v>
      </c>
      <c r="E114" s="23">
        <v>2122</v>
      </c>
      <c r="F114" s="21" t="s">
        <v>15</v>
      </c>
      <c r="G114" s="22">
        <v>22100</v>
      </c>
      <c r="H114" s="22">
        <v>22100</v>
      </c>
      <c r="I114" s="230">
        <f t="shared" si="4"/>
        <v>0</v>
      </c>
    </row>
    <row r="115" spans="1:9" ht="23.25" x14ac:dyDescent="0.35">
      <c r="A115" s="19"/>
      <c r="B115" s="19"/>
      <c r="C115" s="19"/>
      <c r="D115" s="20">
        <v>9995</v>
      </c>
      <c r="E115" s="20">
        <v>2132</v>
      </c>
      <c r="F115" s="21" t="s">
        <v>16</v>
      </c>
      <c r="G115" s="22"/>
      <c r="H115" s="22"/>
      <c r="I115" s="230">
        <f t="shared" si="4"/>
        <v>0</v>
      </c>
    </row>
    <row r="116" spans="1:9" ht="23.25" x14ac:dyDescent="0.35">
      <c r="A116" s="19"/>
      <c r="B116" s="19"/>
      <c r="C116" s="19"/>
      <c r="D116" s="20">
        <v>9995</v>
      </c>
      <c r="E116" s="20">
        <v>2141</v>
      </c>
      <c r="F116" s="21" t="s">
        <v>17</v>
      </c>
      <c r="G116" s="22"/>
      <c r="H116" s="22"/>
      <c r="I116" s="230">
        <f t="shared" si="4"/>
        <v>0</v>
      </c>
    </row>
    <row r="117" spans="1:9" ht="23.25" x14ac:dyDescent="0.35">
      <c r="A117" s="19"/>
      <c r="B117" s="19"/>
      <c r="C117" s="19"/>
      <c r="D117" s="20">
        <v>9995</v>
      </c>
      <c r="E117" s="20">
        <v>2151</v>
      </c>
      <c r="F117" s="21" t="s">
        <v>18</v>
      </c>
      <c r="G117" s="22">
        <v>527583.34</v>
      </c>
      <c r="H117" s="22">
        <v>527583.34</v>
      </c>
      <c r="I117" s="230">
        <f t="shared" si="4"/>
        <v>0</v>
      </c>
    </row>
    <row r="118" spans="1:9" ht="23.25" x14ac:dyDescent="0.35">
      <c r="A118" s="19"/>
      <c r="B118" s="19"/>
      <c r="C118" s="19"/>
      <c r="D118" s="20">
        <v>9995</v>
      </c>
      <c r="E118" s="20">
        <v>2152</v>
      </c>
      <c r="F118" s="21" t="s">
        <v>19</v>
      </c>
      <c r="G118" s="22">
        <v>529440.72</v>
      </c>
      <c r="H118" s="22">
        <v>529440.72</v>
      </c>
      <c r="I118" s="230">
        <f t="shared" si="4"/>
        <v>0</v>
      </c>
    </row>
    <row r="119" spans="1:9" ht="24" thickBot="1" x14ac:dyDescent="0.4">
      <c r="A119" s="56"/>
      <c r="B119" s="56"/>
      <c r="C119" s="56"/>
      <c r="D119" s="24">
        <v>9995</v>
      </c>
      <c r="E119" s="24">
        <v>2153</v>
      </c>
      <c r="F119" s="25" t="s">
        <v>20</v>
      </c>
      <c r="G119" s="26">
        <v>74476.55</v>
      </c>
      <c r="H119" s="26">
        <v>74476.55</v>
      </c>
      <c r="I119" s="230">
        <f t="shared" si="4"/>
        <v>0</v>
      </c>
    </row>
    <row r="120" spans="1:9" ht="24" thickBot="1" x14ac:dyDescent="0.4">
      <c r="A120" s="96"/>
      <c r="B120" s="97"/>
      <c r="C120" s="97"/>
      <c r="D120" s="98"/>
      <c r="E120" s="98"/>
      <c r="F120" s="99" t="s">
        <v>21</v>
      </c>
      <c r="G120" s="100">
        <f>SUM(G105:G119)</f>
        <v>15154689.800000003</v>
      </c>
      <c r="H120" s="101">
        <f>SUM(H105:H119)</f>
        <v>15154689.800000003</v>
      </c>
      <c r="I120" s="230">
        <f t="shared" si="4"/>
        <v>0</v>
      </c>
    </row>
    <row r="121" spans="1:9" ht="24" thickBot="1" x14ac:dyDescent="0.4">
      <c r="A121" s="32"/>
      <c r="B121" s="33"/>
      <c r="C121" s="33"/>
      <c r="D121" s="34"/>
      <c r="E121" s="34"/>
      <c r="F121" s="35"/>
      <c r="G121" s="36"/>
      <c r="H121" s="102"/>
      <c r="I121" s="230">
        <f t="shared" si="4"/>
        <v>0</v>
      </c>
    </row>
    <row r="122" spans="1:9" ht="23.25" x14ac:dyDescent="0.35">
      <c r="A122" s="38"/>
      <c r="B122" s="39"/>
      <c r="C122" s="39"/>
      <c r="D122" s="40"/>
      <c r="E122" s="41"/>
      <c r="F122" s="42" t="s">
        <v>22</v>
      </c>
      <c r="G122" s="241"/>
      <c r="H122" s="242"/>
      <c r="I122" s="230">
        <f t="shared" si="4"/>
        <v>0</v>
      </c>
    </row>
    <row r="123" spans="1:9" ht="23.25" x14ac:dyDescent="0.35">
      <c r="A123" s="19"/>
      <c r="B123" s="19"/>
      <c r="C123" s="19"/>
      <c r="D123" s="20">
        <v>9995</v>
      </c>
      <c r="E123" s="20">
        <v>2212</v>
      </c>
      <c r="F123" s="45" t="s">
        <v>23</v>
      </c>
      <c r="G123" s="22"/>
      <c r="H123" s="22"/>
      <c r="I123" s="230">
        <f t="shared" si="4"/>
        <v>0</v>
      </c>
    </row>
    <row r="124" spans="1:9" ht="23.25" x14ac:dyDescent="0.35">
      <c r="A124" s="19"/>
      <c r="B124" s="19"/>
      <c r="C124" s="19"/>
      <c r="D124" s="23">
        <v>9995</v>
      </c>
      <c r="E124" s="23">
        <v>2213</v>
      </c>
      <c r="F124" s="45" t="s">
        <v>24</v>
      </c>
      <c r="G124" s="22"/>
      <c r="H124" s="22"/>
      <c r="I124" s="230">
        <f t="shared" si="4"/>
        <v>0</v>
      </c>
    </row>
    <row r="125" spans="1:9" ht="23.25" x14ac:dyDescent="0.35">
      <c r="A125" s="19"/>
      <c r="B125" s="19"/>
      <c r="C125" s="19"/>
      <c r="D125" s="23">
        <v>9995</v>
      </c>
      <c r="E125" s="23">
        <v>2214</v>
      </c>
      <c r="F125" s="45" t="s">
        <v>25</v>
      </c>
      <c r="G125" s="22">
        <v>4325</v>
      </c>
      <c r="H125" s="22">
        <v>4325</v>
      </c>
      <c r="I125" s="230">
        <f t="shared" si="4"/>
        <v>0</v>
      </c>
    </row>
    <row r="126" spans="1:9" ht="23.25" x14ac:dyDescent="0.35">
      <c r="A126" s="19"/>
      <c r="B126" s="19"/>
      <c r="C126" s="19"/>
      <c r="D126" s="23">
        <v>9995</v>
      </c>
      <c r="E126" s="23">
        <v>2215</v>
      </c>
      <c r="F126" s="45" t="s">
        <v>151</v>
      </c>
      <c r="G126" s="22"/>
      <c r="H126" s="22"/>
      <c r="I126" s="230"/>
    </row>
    <row r="127" spans="1:9" ht="23.25" x14ac:dyDescent="0.35">
      <c r="A127" s="19"/>
      <c r="B127" s="19"/>
      <c r="C127" s="19"/>
      <c r="D127" s="23">
        <v>9995</v>
      </c>
      <c r="E127" s="23">
        <v>2216</v>
      </c>
      <c r="F127" s="45" t="s">
        <v>26</v>
      </c>
      <c r="G127" s="22">
        <v>472227.14</v>
      </c>
      <c r="H127" s="22">
        <v>472227.14</v>
      </c>
      <c r="I127" s="230">
        <f t="shared" ref="I127:I156" si="5">+G127-H127</f>
        <v>0</v>
      </c>
    </row>
    <row r="128" spans="1:9" ht="23.25" x14ac:dyDescent="0.35">
      <c r="A128" s="19"/>
      <c r="B128" s="19"/>
      <c r="C128" s="19"/>
      <c r="D128" s="23">
        <v>9995</v>
      </c>
      <c r="E128" s="23">
        <v>2217</v>
      </c>
      <c r="F128" s="45" t="s">
        <v>27</v>
      </c>
      <c r="G128" s="22">
        <v>11682.64</v>
      </c>
      <c r="H128" s="22">
        <v>11682.64</v>
      </c>
      <c r="I128" s="230">
        <f t="shared" si="5"/>
        <v>0</v>
      </c>
    </row>
    <row r="129" spans="1:9" ht="23.25" x14ac:dyDescent="0.35">
      <c r="A129" s="19"/>
      <c r="B129" s="19"/>
      <c r="C129" s="19"/>
      <c r="D129" s="23">
        <v>9995</v>
      </c>
      <c r="E129" s="23">
        <v>2218</v>
      </c>
      <c r="F129" s="45" t="s">
        <v>142</v>
      </c>
      <c r="G129" s="22">
        <v>9028.57</v>
      </c>
      <c r="H129" s="22">
        <v>9028.57</v>
      </c>
      <c r="I129" s="230">
        <f t="shared" si="5"/>
        <v>0</v>
      </c>
    </row>
    <row r="130" spans="1:9" ht="23.25" x14ac:dyDescent="0.35">
      <c r="A130" s="19"/>
      <c r="B130" s="19"/>
      <c r="C130" s="19"/>
      <c r="D130" s="23">
        <v>9995</v>
      </c>
      <c r="E130" s="23">
        <v>2221</v>
      </c>
      <c r="F130" s="45" t="s">
        <v>28</v>
      </c>
      <c r="G130" s="22"/>
      <c r="H130" s="22"/>
      <c r="I130" s="230">
        <f t="shared" si="5"/>
        <v>0</v>
      </c>
    </row>
    <row r="131" spans="1:9" ht="23.25" x14ac:dyDescent="0.35">
      <c r="A131" s="19"/>
      <c r="B131" s="19"/>
      <c r="C131" s="19"/>
      <c r="D131" s="23">
        <v>9995</v>
      </c>
      <c r="E131" s="23">
        <v>2222</v>
      </c>
      <c r="F131" s="45" t="s">
        <v>29</v>
      </c>
      <c r="G131" s="22"/>
      <c r="H131" s="22"/>
      <c r="I131" s="230">
        <f t="shared" si="5"/>
        <v>0</v>
      </c>
    </row>
    <row r="132" spans="1:9" ht="23.25" x14ac:dyDescent="0.35">
      <c r="A132" s="19"/>
      <c r="B132" s="19"/>
      <c r="C132" s="19"/>
      <c r="D132" s="20">
        <v>9995</v>
      </c>
      <c r="E132" s="20">
        <v>2231</v>
      </c>
      <c r="F132" s="45" t="s">
        <v>30</v>
      </c>
      <c r="G132" s="22"/>
      <c r="H132" s="22"/>
      <c r="I132" s="230">
        <f t="shared" si="5"/>
        <v>0</v>
      </c>
    </row>
    <row r="133" spans="1:9" ht="23.25" x14ac:dyDescent="0.35">
      <c r="A133" s="19"/>
      <c r="B133" s="19"/>
      <c r="C133" s="19"/>
      <c r="D133" s="20">
        <v>9995</v>
      </c>
      <c r="E133" s="20">
        <v>2232</v>
      </c>
      <c r="F133" s="45" t="s">
        <v>31</v>
      </c>
      <c r="G133" s="22"/>
      <c r="H133" s="22"/>
      <c r="I133" s="230">
        <f t="shared" si="5"/>
        <v>0</v>
      </c>
    </row>
    <row r="134" spans="1:9" ht="23.25" x14ac:dyDescent="0.35">
      <c r="A134" s="19"/>
      <c r="B134" s="19"/>
      <c r="C134" s="19"/>
      <c r="D134" s="20">
        <v>9995</v>
      </c>
      <c r="E134" s="20">
        <v>2241</v>
      </c>
      <c r="F134" s="45" t="s">
        <v>32</v>
      </c>
      <c r="G134" s="22"/>
      <c r="H134" s="22"/>
      <c r="I134" s="230">
        <f t="shared" si="5"/>
        <v>0</v>
      </c>
    </row>
    <row r="135" spans="1:9" ht="23.25" x14ac:dyDescent="0.35">
      <c r="A135" s="19"/>
      <c r="B135" s="19"/>
      <c r="C135" s="19"/>
      <c r="D135" s="20">
        <v>9995</v>
      </c>
      <c r="E135" s="20">
        <v>2242</v>
      </c>
      <c r="F135" s="45" t="s">
        <v>33</v>
      </c>
      <c r="G135" s="22"/>
      <c r="H135" s="22"/>
      <c r="I135" s="230">
        <f t="shared" si="5"/>
        <v>0</v>
      </c>
    </row>
    <row r="136" spans="1:9" ht="23.25" x14ac:dyDescent="0.35">
      <c r="A136" s="19"/>
      <c r="B136" s="19"/>
      <c r="C136" s="19"/>
      <c r="D136" s="20">
        <v>9995</v>
      </c>
      <c r="E136" s="20">
        <v>2243</v>
      </c>
      <c r="F136" s="45" t="s">
        <v>34</v>
      </c>
      <c r="G136" s="22"/>
      <c r="H136" s="22"/>
      <c r="I136" s="230">
        <f t="shared" si="5"/>
        <v>0</v>
      </c>
    </row>
    <row r="137" spans="1:9" ht="23.25" x14ac:dyDescent="0.35">
      <c r="A137" s="19"/>
      <c r="B137" s="19"/>
      <c r="C137" s="19"/>
      <c r="D137" s="20">
        <v>9995</v>
      </c>
      <c r="E137" s="20">
        <v>2244</v>
      </c>
      <c r="F137" s="45" t="s">
        <v>35</v>
      </c>
      <c r="G137" s="22"/>
      <c r="H137" s="22"/>
      <c r="I137" s="230">
        <f t="shared" si="5"/>
        <v>0</v>
      </c>
    </row>
    <row r="138" spans="1:9" ht="23.25" x14ac:dyDescent="0.35">
      <c r="A138" s="19"/>
      <c r="B138" s="19"/>
      <c r="C138" s="19"/>
      <c r="D138" s="20">
        <v>9995</v>
      </c>
      <c r="E138" s="20">
        <v>2251</v>
      </c>
      <c r="F138" s="45" t="s">
        <v>36</v>
      </c>
      <c r="G138" s="22">
        <v>1649984.75</v>
      </c>
      <c r="H138" s="22">
        <v>1649984.75</v>
      </c>
      <c r="I138" s="230">
        <f t="shared" si="5"/>
        <v>0</v>
      </c>
    </row>
    <row r="139" spans="1:9" ht="23.25" x14ac:dyDescent="0.35">
      <c r="A139" s="19"/>
      <c r="B139" s="19"/>
      <c r="C139" s="19"/>
      <c r="D139" s="20">
        <v>9995</v>
      </c>
      <c r="E139" s="20">
        <v>2253</v>
      </c>
      <c r="F139" s="45" t="s">
        <v>37</v>
      </c>
      <c r="G139" s="22"/>
      <c r="H139" s="22"/>
      <c r="I139" s="230">
        <f t="shared" si="5"/>
        <v>0</v>
      </c>
    </row>
    <row r="140" spans="1:9" ht="23.25" x14ac:dyDescent="0.35">
      <c r="A140" s="19"/>
      <c r="B140" s="19"/>
      <c r="C140" s="19"/>
      <c r="D140" s="20">
        <v>9995</v>
      </c>
      <c r="E140" s="20">
        <v>2254</v>
      </c>
      <c r="F140" s="45" t="s">
        <v>38</v>
      </c>
      <c r="G140" s="22"/>
      <c r="H140" s="22"/>
      <c r="I140" s="230">
        <f t="shared" si="5"/>
        <v>0</v>
      </c>
    </row>
    <row r="141" spans="1:9" ht="23.25" x14ac:dyDescent="0.35">
      <c r="A141" s="19"/>
      <c r="B141" s="19"/>
      <c r="C141" s="19"/>
      <c r="D141" s="20">
        <v>9995</v>
      </c>
      <c r="E141" s="20">
        <v>2258</v>
      </c>
      <c r="F141" s="45" t="s">
        <v>39</v>
      </c>
      <c r="G141" s="22">
        <v>5310</v>
      </c>
      <c r="H141" s="22">
        <v>5310</v>
      </c>
      <c r="I141" s="230">
        <f t="shared" si="5"/>
        <v>0</v>
      </c>
    </row>
    <row r="142" spans="1:9" ht="23.25" x14ac:dyDescent="0.35">
      <c r="A142" s="19"/>
      <c r="B142" s="19"/>
      <c r="C142" s="19"/>
      <c r="D142" s="20">
        <v>9995</v>
      </c>
      <c r="E142" s="20">
        <v>2261</v>
      </c>
      <c r="F142" s="45" t="s">
        <v>40</v>
      </c>
      <c r="G142" s="22"/>
      <c r="H142" s="22"/>
      <c r="I142" s="230">
        <f t="shared" si="5"/>
        <v>0</v>
      </c>
    </row>
    <row r="143" spans="1:9" ht="23.25" x14ac:dyDescent="0.35">
      <c r="A143" s="19"/>
      <c r="B143" s="19"/>
      <c r="C143" s="19"/>
      <c r="D143" s="20">
        <v>9995</v>
      </c>
      <c r="E143" s="20">
        <v>2262</v>
      </c>
      <c r="F143" s="45" t="s">
        <v>41</v>
      </c>
      <c r="G143" s="22"/>
      <c r="H143" s="22"/>
      <c r="I143" s="230">
        <f t="shared" si="5"/>
        <v>0</v>
      </c>
    </row>
    <row r="144" spans="1:9" ht="23.25" x14ac:dyDescent="0.35">
      <c r="A144" s="19"/>
      <c r="B144" s="19"/>
      <c r="C144" s="19"/>
      <c r="D144" s="20">
        <v>9995</v>
      </c>
      <c r="E144" s="20">
        <v>2263</v>
      </c>
      <c r="F144" s="45" t="s">
        <v>42</v>
      </c>
      <c r="G144" s="22"/>
      <c r="H144" s="22"/>
      <c r="I144" s="230">
        <f t="shared" si="5"/>
        <v>0</v>
      </c>
    </row>
    <row r="145" spans="1:9" ht="23.25" x14ac:dyDescent="0.35">
      <c r="A145" s="19"/>
      <c r="B145" s="19"/>
      <c r="C145" s="19"/>
      <c r="D145" s="20">
        <v>9995</v>
      </c>
      <c r="E145" s="20">
        <v>2271</v>
      </c>
      <c r="F145" s="45" t="s">
        <v>43</v>
      </c>
      <c r="G145" s="22">
        <v>40670.699999999997</v>
      </c>
      <c r="H145" s="22">
        <v>40670.699999999997</v>
      </c>
      <c r="I145" s="230">
        <f t="shared" si="5"/>
        <v>0</v>
      </c>
    </row>
    <row r="146" spans="1:9" ht="23.25" x14ac:dyDescent="0.35">
      <c r="A146" s="19"/>
      <c r="B146" s="19"/>
      <c r="C146" s="19"/>
      <c r="D146" s="20">
        <v>9995</v>
      </c>
      <c r="E146" s="20">
        <v>2272</v>
      </c>
      <c r="F146" s="45" t="s">
        <v>44</v>
      </c>
      <c r="G146" s="22">
        <v>33576</v>
      </c>
      <c r="H146" s="22">
        <v>33576</v>
      </c>
      <c r="I146" s="230">
        <f t="shared" si="5"/>
        <v>0</v>
      </c>
    </row>
    <row r="147" spans="1:9" ht="23.25" x14ac:dyDescent="0.35">
      <c r="A147" s="19"/>
      <c r="B147" s="19"/>
      <c r="C147" s="19"/>
      <c r="D147" s="20">
        <v>9995</v>
      </c>
      <c r="E147" s="20">
        <v>2281</v>
      </c>
      <c r="F147" s="45" t="s">
        <v>45</v>
      </c>
      <c r="G147" s="22"/>
      <c r="H147" s="22"/>
      <c r="I147" s="230">
        <f t="shared" si="5"/>
        <v>0</v>
      </c>
    </row>
    <row r="148" spans="1:9" ht="23.25" x14ac:dyDescent="0.35">
      <c r="A148" s="19"/>
      <c r="B148" s="19"/>
      <c r="C148" s="19"/>
      <c r="D148" s="20">
        <v>9995</v>
      </c>
      <c r="E148" s="20">
        <v>2282</v>
      </c>
      <c r="F148" s="45" t="s">
        <v>46</v>
      </c>
      <c r="G148" s="22"/>
      <c r="H148" s="22"/>
      <c r="I148" s="230">
        <f t="shared" si="5"/>
        <v>0</v>
      </c>
    </row>
    <row r="149" spans="1:9" ht="23.25" x14ac:dyDescent="0.35">
      <c r="A149" s="19"/>
      <c r="B149" s="19"/>
      <c r="C149" s="19"/>
      <c r="D149" s="20">
        <v>9995</v>
      </c>
      <c r="E149" s="20">
        <v>2284</v>
      </c>
      <c r="F149" s="45" t="s">
        <v>47</v>
      </c>
      <c r="G149" s="22"/>
      <c r="H149" s="22"/>
      <c r="I149" s="230">
        <f t="shared" si="5"/>
        <v>0</v>
      </c>
    </row>
    <row r="150" spans="1:9" ht="23.25" x14ac:dyDescent="0.35">
      <c r="A150" s="19"/>
      <c r="B150" s="19"/>
      <c r="C150" s="19"/>
      <c r="D150" s="20">
        <v>9995</v>
      </c>
      <c r="E150" s="20">
        <v>2285</v>
      </c>
      <c r="F150" s="45" t="s">
        <v>203</v>
      </c>
      <c r="G150" s="22"/>
      <c r="H150" s="22"/>
      <c r="I150" s="230"/>
    </row>
    <row r="151" spans="1:9" ht="23.25" x14ac:dyDescent="0.35">
      <c r="A151" s="19"/>
      <c r="B151" s="19"/>
      <c r="C151" s="19"/>
      <c r="D151" s="20">
        <v>9995</v>
      </c>
      <c r="E151" s="20">
        <v>2286</v>
      </c>
      <c r="F151" s="45" t="s">
        <v>48</v>
      </c>
      <c r="G151" s="22"/>
      <c r="H151" s="22"/>
      <c r="I151" s="230">
        <f t="shared" si="5"/>
        <v>0</v>
      </c>
    </row>
    <row r="152" spans="1:9" ht="23.25" x14ac:dyDescent="0.35">
      <c r="A152" s="19"/>
      <c r="B152" s="19"/>
      <c r="C152" s="19"/>
      <c r="D152" s="20">
        <v>9995</v>
      </c>
      <c r="E152" s="23">
        <v>2287</v>
      </c>
      <c r="F152" s="45" t="s">
        <v>49</v>
      </c>
      <c r="G152" s="22"/>
      <c r="H152" s="22"/>
      <c r="I152" s="230">
        <f t="shared" si="5"/>
        <v>0</v>
      </c>
    </row>
    <row r="153" spans="1:9" ht="24" thickBot="1" x14ac:dyDescent="0.4">
      <c r="A153" s="19"/>
      <c r="B153" s="19"/>
      <c r="C153" s="19"/>
      <c r="D153" s="20">
        <v>9995</v>
      </c>
      <c r="E153" s="20">
        <v>2288</v>
      </c>
      <c r="F153" s="45" t="s">
        <v>50</v>
      </c>
      <c r="G153" s="22"/>
      <c r="H153" s="22"/>
      <c r="I153" s="230">
        <f t="shared" si="5"/>
        <v>0</v>
      </c>
    </row>
    <row r="154" spans="1:9" ht="24" thickBot="1" x14ac:dyDescent="0.4">
      <c r="A154" s="243"/>
      <c r="B154" s="97"/>
      <c r="C154" s="97"/>
      <c r="D154" s="244"/>
      <c r="E154" s="98"/>
      <c r="F154" s="61" t="s">
        <v>143</v>
      </c>
      <c r="G154" s="62">
        <f>SUM(G123:G153)</f>
        <v>2226804.8000000003</v>
      </c>
      <c r="H154" s="63">
        <f>SUM(H123:H153)</f>
        <v>2226804.8000000003</v>
      </c>
      <c r="I154" s="230">
        <f t="shared" si="5"/>
        <v>0</v>
      </c>
    </row>
    <row r="155" spans="1:9" ht="23.25" x14ac:dyDescent="0.35">
      <c r="A155" s="50"/>
      <c r="B155" s="51"/>
      <c r="C155" s="51"/>
      <c r="D155" s="52"/>
      <c r="E155" s="52"/>
      <c r="F155" s="245" t="s">
        <v>52</v>
      </c>
      <c r="G155" s="54"/>
      <c r="H155" s="246"/>
      <c r="I155" s="230">
        <f t="shared" si="5"/>
        <v>0</v>
      </c>
    </row>
    <row r="156" spans="1:9" ht="23.25" x14ac:dyDescent="0.35">
      <c r="A156" s="19"/>
      <c r="B156" s="19"/>
      <c r="C156" s="19"/>
      <c r="D156" s="20">
        <v>9995</v>
      </c>
      <c r="E156" s="20">
        <v>2311</v>
      </c>
      <c r="F156" s="21" t="s">
        <v>53</v>
      </c>
      <c r="G156" s="22">
        <v>35281.68</v>
      </c>
      <c r="H156" s="22">
        <v>35281.68</v>
      </c>
      <c r="I156" s="230">
        <f t="shared" si="5"/>
        <v>0</v>
      </c>
    </row>
    <row r="157" spans="1:9" ht="23.25" x14ac:dyDescent="0.35">
      <c r="A157" s="19"/>
      <c r="B157" s="19"/>
      <c r="C157" s="19"/>
      <c r="D157" s="20">
        <v>9995</v>
      </c>
      <c r="E157" s="20">
        <v>2313</v>
      </c>
      <c r="F157" s="21" t="s">
        <v>130</v>
      </c>
      <c r="G157" s="22"/>
      <c r="H157" s="22"/>
      <c r="I157" s="230"/>
    </row>
    <row r="158" spans="1:9" ht="23.25" x14ac:dyDescent="0.35">
      <c r="A158" s="19"/>
      <c r="B158" s="19"/>
      <c r="C158" s="19"/>
      <c r="D158" s="20">
        <v>9995</v>
      </c>
      <c r="E158" s="20">
        <v>2323</v>
      </c>
      <c r="F158" s="21" t="s">
        <v>54</v>
      </c>
      <c r="G158" s="22"/>
      <c r="H158" s="22"/>
      <c r="I158" s="230">
        <f>+G158-H158</f>
        <v>0</v>
      </c>
    </row>
    <row r="159" spans="1:9" ht="23.25" x14ac:dyDescent="0.35">
      <c r="A159" s="19"/>
      <c r="B159" s="19"/>
      <c r="C159" s="19"/>
      <c r="D159" s="20">
        <v>9995</v>
      </c>
      <c r="E159" s="20">
        <v>2324</v>
      </c>
      <c r="F159" s="21" t="s">
        <v>139</v>
      </c>
      <c r="G159" s="22"/>
      <c r="H159" s="22"/>
      <c r="I159" s="230"/>
    </row>
    <row r="160" spans="1:9" ht="23.25" x14ac:dyDescent="0.35">
      <c r="A160" s="19"/>
      <c r="B160" s="19"/>
      <c r="C160" s="19"/>
      <c r="D160" s="20">
        <v>9995</v>
      </c>
      <c r="E160" s="20">
        <v>2331</v>
      </c>
      <c r="F160" s="21" t="s">
        <v>55</v>
      </c>
      <c r="G160" s="22"/>
      <c r="H160" s="22"/>
      <c r="I160" s="230">
        <f>+G160-H160</f>
        <v>0</v>
      </c>
    </row>
    <row r="161" spans="1:9" ht="23.25" x14ac:dyDescent="0.35">
      <c r="A161" s="19"/>
      <c r="B161" s="19"/>
      <c r="C161" s="19"/>
      <c r="D161" s="20">
        <v>9995</v>
      </c>
      <c r="E161" s="20">
        <v>2332</v>
      </c>
      <c r="F161" s="21" t="s">
        <v>173</v>
      </c>
      <c r="G161" s="22"/>
      <c r="H161" s="22"/>
      <c r="I161" s="230"/>
    </row>
    <row r="162" spans="1:9" ht="23.25" x14ac:dyDescent="0.35">
      <c r="A162" s="19"/>
      <c r="B162" s="19"/>
      <c r="C162" s="19"/>
      <c r="D162" s="20">
        <v>9995</v>
      </c>
      <c r="E162" s="20">
        <v>2334</v>
      </c>
      <c r="F162" s="21" t="s">
        <v>56</v>
      </c>
      <c r="G162" s="22"/>
      <c r="H162" s="22"/>
      <c r="I162" s="230">
        <f>+G162-H162</f>
        <v>0</v>
      </c>
    </row>
    <row r="163" spans="1:9" ht="23.25" x14ac:dyDescent="0.35">
      <c r="A163" s="19"/>
      <c r="B163" s="19"/>
      <c r="C163" s="19"/>
      <c r="D163" s="20">
        <v>9995</v>
      </c>
      <c r="E163" s="20">
        <v>2341</v>
      </c>
      <c r="F163" s="21" t="s">
        <v>57</v>
      </c>
      <c r="G163" s="22"/>
      <c r="H163" s="22"/>
      <c r="I163" s="230">
        <f>+G163-H163</f>
        <v>0</v>
      </c>
    </row>
    <row r="164" spans="1:9" ht="23.25" x14ac:dyDescent="0.35">
      <c r="A164" s="19"/>
      <c r="B164" s="19"/>
      <c r="C164" s="19"/>
      <c r="D164" s="20">
        <v>9995</v>
      </c>
      <c r="E164" s="20">
        <v>2353</v>
      </c>
      <c r="F164" s="21" t="s">
        <v>58</v>
      </c>
      <c r="G164" s="22"/>
      <c r="H164" s="22"/>
      <c r="I164" s="230">
        <f>+G164-H164</f>
        <v>0</v>
      </c>
    </row>
    <row r="165" spans="1:9" ht="23.25" x14ac:dyDescent="0.35">
      <c r="A165" s="19"/>
      <c r="B165" s="19"/>
      <c r="C165" s="19"/>
      <c r="D165" s="20">
        <v>9995</v>
      </c>
      <c r="E165" s="20">
        <v>2355</v>
      </c>
      <c r="F165" s="21" t="s">
        <v>152</v>
      </c>
      <c r="G165" s="22"/>
      <c r="H165" s="22"/>
      <c r="I165" s="230"/>
    </row>
    <row r="166" spans="1:9" ht="23.25" x14ac:dyDescent="0.35">
      <c r="A166" s="19"/>
      <c r="B166" s="19"/>
      <c r="C166" s="19"/>
      <c r="D166" s="20">
        <v>9995</v>
      </c>
      <c r="E166" s="20">
        <v>2363</v>
      </c>
      <c r="F166" s="21" t="s">
        <v>166</v>
      </c>
      <c r="G166" s="22"/>
      <c r="H166" s="22"/>
      <c r="I166" s="230"/>
    </row>
    <row r="167" spans="1:9" ht="23.25" x14ac:dyDescent="0.35">
      <c r="A167" s="19"/>
      <c r="B167" s="19"/>
      <c r="C167" s="19"/>
      <c r="D167" s="20">
        <v>9995</v>
      </c>
      <c r="E167" s="20">
        <v>2371</v>
      </c>
      <c r="F167" s="21" t="s">
        <v>59</v>
      </c>
      <c r="G167" s="22">
        <v>91000</v>
      </c>
      <c r="H167" s="22">
        <v>91000</v>
      </c>
      <c r="I167" s="230">
        <f>+G167-H167</f>
        <v>0</v>
      </c>
    </row>
    <row r="168" spans="1:9" ht="23.25" x14ac:dyDescent="0.35">
      <c r="A168" s="19"/>
      <c r="B168" s="19"/>
      <c r="C168" s="19"/>
      <c r="D168" s="20">
        <v>9995</v>
      </c>
      <c r="E168" s="20">
        <v>2372</v>
      </c>
      <c r="F168" s="21" t="s">
        <v>157</v>
      </c>
      <c r="G168" s="22"/>
      <c r="H168" s="22"/>
      <c r="I168" s="230"/>
    </row>
    <row r="169" spans="1:9" ht="23.25" x14ac:dyDescent="0.35">
      <c r="A169" s="19"/>
      <c r="B169" s="19"/>
      <c r="C169" s="19"/>
      <c r="D169" s="20">
        <v>9995</v>
      </c>
      <c r="E169" s="20">
        <v>2391</v>
      </c>
      <c r="F169" s="21" t="s">
        <v>60</v>
      </c>
      <c r="G169" s="22">
        <v>7006.32</v>
      </c>
      <c r="H169" s="22">
        <v>7006.32</v>
      </c>
      <c r="I169" s="230">
        <f t="shared" ref="I169:I195" si="6">+G169-H169</f>
        <v>0</v>
      </c>
    </row>
    <row r="170" spans="1:9" ht="23.25" x14ac:dyDescent="0.35">
      <c r="A170" s="19"/>
      <c r="B170" s="19"/>
      <c r="C170" s="19"/>
      <c r="D170" s="20">
        <v>9995</v>
      </c>
      <c r="E170" s="23">
        <v>2392</v>
      </c>
      <c r="F170" s="21" t="s">
        <v>144</v>
      </c>
      <c r="G170" s="22">
        <v>632.69000000000005</v>
      </c>
      <c r="H170" s="22">
        <v>632.69000000000005</v>
      </c>
      <c r="I170" s="230">
        <f t="shared" si="6"/>
        <v>0</v>
      </c>
    </row>
    <row r="171" spans="1:9" ht="23.25" x14ac:dyDescent="0.35">
      <c r="A171" s="19"/>
      <c r="B171" s="19"/>
      <c r="C171" s="19"/>
      <c r="D171" s="20">
        <v>9995</v>
      </c>
      <c r="E171" s="20">
        <v>2394</v>
      </c>
      <c r="F171" s="21" t="s">
        <v>62</v>
      </c>
      <c r="G171" s="22"/>
      <c r="H171" s="22"/>
      <c r="I171" s="230">
        <f t="shared" si="6"/>
        <v>0</v>
      </c>
    </row>
    <row r="172" spans="1:9" ht="23.25" x14ac:dyDescent="0.35">
      <c r="A172" s="19"/>
      <c r="B172" s="19"/>
      <c r="C172" s="19"/>
      <c r="D172" s="20">
        <v>9995</v>
      </c>
      <c r="E172" s="20">
        <v>2395</v>
      </c>
      <c r="F172" s="21" t="s">
        <v>63</v>
      </c>
      <c r="G172" s="22">
        <v>1403.5</v>
      </c>
      <c r="H172" s="22">
        <v>1403.5</v>
      </c>
      <c r="I172" s="230">
        <f t="shared" si="6"/>
        <v>0</v>
      </c>
    </row>
    <row r="173" spans="1:9" ht="23.25" x14ac:dyDescent="0.35">
      <c r="A173" s="19"/>
      <c r="B173" s="19"/>
      <c r="C173" s="19"/>
      <c r="D173" s="20">
        <v>9995</v>
      </c>
      <c r="E173" s="20">
        <v>2396</v>
      </c>
      <c r="F173" s="21" t="s">
        <v>64</v>
      </c>
      <c r="G173" s="22">
        <v>2510.63</v>
      </c>
      <c r="H173" s="22">
        <v>2510.63</v>
      </c>
      <c r="I173" s="230">
        <f t="shared" si="6"/>
        <v>0</v>
      </c>
    </row>
    <row r="174" spans="1:9" ht="24" thickBot="1" x14ac:dyDescent="0.4">
      <c r="A174" s="56"/>
      <c r="B174" s="56"/>
      <c r="C174" s="56"/>
      <c r="D174" s="24">
        <v>9995</v>
      </c>
      <c r="E174" s="24">
        <v>2399</v>
      </c>
      <c r="F174" s="25" t="s">
        <v>65</v>
      </c>
      <c r="G174" s="26">
        <v>1043.19</v>
      </c>
      <c r="H174" s="26">
        <v>1043.19</v>
      </c>
      <c r="I174" s="230">
        <f t="shared" si="6"/>
        <v>0</v>
      </c>
    </row>
    <row r="175" spans="1:9" ht="24" thickBot="1" x14ac:dyDescent="0.4">
      <c r="A175" s="57"/>
      <c r="B175" s="58"/>
      <c r="C175" s="58"/>
      <c r="D175" s="59"/>
      <c r="E175" s="60"/>
      <c r="F175" s="61" t="s">
        <v>145</v>
      </c>
      <c r="G175" s="63">
        <f>SUM(G156:G174)</f>
        <v>138878.01</v>
      </c>
      <c r="H175" s="63">
        <f>SUM(H156:H174)</f>
        <v>138878.01</v>
      </c>
      <c r="I175" s="230">
        <f t="shared" si="6"/>
        <v>0</v>
      </c>
    </row>
    <row r="176" spans="1:9" ht="23.25" x14ac:dyDescent="0.35">
      <c r="A176" s="50"/>
      <c r="B176" s="51"/>
      <c r="C176" s="51"/>
      <c r="D176" s="64"/>
      <c r="E176" s="64"/>
      <c r="F176" s="42" t="s">
        <v>67</v>
      </c>
      <c r="G176" s="65"/>
      <c r="H176" s="55"/>
      <c r="I176" s="230">
        <f t="shared" si="6"/>
        <v>0</v>
      </c>
    </row>
    <row r="177" spans="1:9" ht="23.25" x14ac:dyDescent="0.35">
      <c r="A177" s="19"/>
      <c r="B177" s="19"/>
      <c r="C177" s="19"/>
      <c r="D177" s="20">
        <v>9995</v>
      </c>
      <c r="E177" s="20">
        <v>2611</v>
      </c>
      <c r="F177" s="21" t="s">
        <v>68</v>
      </c>
      <c r="G177" s="22">
        <v>234306.9</v>
      </c>
      <c r="H177" s="22">
        <v>234306.9</v>
      </c>
      <c r="I177" s="230">
        <f t="shared" si="6"/>
        <v>0</v>
      </c>
    </row>
    <row r="178" spans="1:9" ht="23.25" x14ac:dyDescent="0.35">
      <c r="A178" s="19"/>
      <c r="B178" s="19"/>
      <c r="C178" s="19"/>
      <c r="D178" s="20">
        <v>9995</v>
      </c>
      <c r="E178" s="20">
        <v>2613</v>
      </c>
      <c r="F178" s="21" t="s">
        <v>69</v>
      </c>
      <c r="G178" s="22"/>
      <c r="H178" s="22"/>
      <c r="I178" s="230">
        <f t="shared" si="6"/>
        <v>0</v>
      </c>
    </row>
    <row r="179" spans="1:9" ht="23.25" x14ac:dyDescent="0.35">
      <c r="A179" s="19"/>
      <c r="B179" s="19"/>
      <c r="C179" s="19"/>
      <c r="D179" s="20">
        <v>9995</v>
      </c>
      <c r="E179" s="20">
        <v>2614</v>
      </c>
      <c r="F179" s="21" t="s">
        <v>146</v>
      </c>
      <c r="G179" s="22"/>
      <c r="H179" s="22"/>
      <c r="I179" s="230">
        <f t="shared" si="6"/>
        <v>0</v>
      </c>
    </row>
    <row r="180" spans="1:9" ht="23.25" x14ac:dyDescent="0.35">
      <c r="A180" s="19"/>
      <c r="B180" s="19"/>
      <c r="C180" s="19"/>
      <c r="D180" s="20">
        <v>9995</v>
      </c>
      <c r="E180" s="20">
        <v>2619</v>
      </c>
      <c r="F180" s="21" t="s">
        <v>147</v>
      </c>
      <c r="G180" s="22"/>
      <c r="H180" s="22"/>
      <c r="I180" s="230">
        <f t="shared" si="6"/>
        <v>0</v>
      </c>
    </row>
    <row r="181" spans="1:9" ht="23.25" x14ac:dyDescent="0.35">
      <c r="A181" s="19"/>
      <c r="B181" s="19"/>
      <c r="C181" s="19"/>
      <c r="D181" s="20">
        <v>9995</v>
      </c>
      <c r="E181" s="20">
        <v>2623</v>
      </c>
      <c r="F181" s="21" t="s">
        <v>140</v>
      </c>
      <c r="G181" s="22"/>
      <c r="H181" s="22"/>
      <c r="I181" s="230">
        <f t="shared" si="6"/>
        <v>0</v>
      </c>
    </row>
    <row r="182" spans="1:9" ht="23.25" x14ac:dyDescent="0.35">
      <c r="A182" s="19"/>
      <c r="B182" s="19"/>
      <c r="C182" s="19"/>
      <c r="D182" s="20">
        <v>9995</v>
      </c>
      <c r="E182" s="20">
        <v>2641</v>
      </c>
      <c r="F182" s="21" t="s">
        <v>70</v>
      </c>
      <c r="G182" s="22"/>
      <c r="H182" s="22"/>
      <c r="I182" s="230">
        <f t="shared" si="6"/>
        <v>0</v>
      </c>
    </row>
    <row r="183" spans="1:9" ht="23.25" x14ac:dyDescent="0.35">
      <c r="A183" s="19"/>
      <c r="B183" s="19"/>
      <c r="C183" s="19"/>
      <c r="D183" s="20">
        <v>9995</v>
      </c>
      <c r="E183" s="20">
        <v>2654</v>
      </c>
      <c r="F183" s="21" t="s">
        <v>149</v>
      </c>
      <c r="G183" s="22"/>
      <c r="H183" s="22"/>
      <c r="I183" s="230">
        <f t="shared" si="6"/>
        <v>0</v>
      </c>
    </row>
    <row r="184" spans="1:9" ht="23.25" x14ac:dyDescent="0.35">
      <c r="A184" s="19"/>
      <c r="B184" s="19"/>
      <c r="C184" s="19"/>
      <c r="D184" s="20">
        <v>9995</v>
      </c>
      <c r="E184" s="20">
        <v>2655</v>
      </c>
      <c r="F184" s="21" t="s">
        <v>71</v>
      </c>
      <c r="G184" s="22"/>
      <c r="H184" s="22"/>
      <c r="I184" s="230">
        <f t="shared" si="6"/>
        <v>0</v>
      </c>
    </row>
    <row r="185" spans="1:9" ht="23.25" x14ac:dyDescent="0.35">
      <c r="A185" s="19"/>
      <c r="B185" s="19"/>
      <c r="C185" s="19"/>
      <c r="D185" s="20">
        <v>9995</v>
      </c>
      <c r="E185" s="20">
        <v>2656</v>
      </c>
      <c r="F185" s="21" t="s">
        <v>153</v>
      </c>
      <c r="G185" s="22"/>
      <c r="H185" s="22"/>
      <c r="I185" s="230">
        <f t="shared" si="6"/>
        <v>0</v>
      </c>
    </row>
    <row r="186" spans="1:9" ht="23.25" x14ac:dyDescent="0.35">
      <c r="A186" s="19"/>
      <c r="B186" s="19"/>
      <c r="C186" s="19"/>
      <c r="D186" s="20">
        <v>9995</v>
      </c>
      <c r="E186" s="20">
        <v>2657</v>
      </c>
      <c r="F186" s="21" t="s">
        <v>72</v>
      </c>
      <c r="G186" s="22">
        <v>8244</v>
      </c>
      <c r="H186" s="22">
        <v>8244</v>
      </c>
      <c r="I186" s="230">
        <f t="shared" si="6"/>
        <v>0</v>
      </c>
    </row>
    <row r="187" spans="1:9" ht="23.25" x14ac:dyDescent="0.35">
      <c r="A187" s="19"/>
      <c r="B187" s="19"/>
      <c r="C187" s="19"/>
      <c r="D187" s="20">
        <v>9995</v>
      </c>
      <c r="E187" s="20">
        <v>2658</v>
      </c>
      <c r="F187" s="21" t="s">
        <v>73</v>
      </c>
      <c r="G187" s="22"/>
      <c r="H187" s="22"/>
      <c r="I187" s="230">
        <f t="shared" si="6"/>
        <v>0</v>
      </c>
    </row>
    <row r="188" spans="1:9" ht="23.25" x14ac:dyDescent="0.35">
      <c r="A188" s="19"/>
      <c r="B188" s="19"/>
      <c r="C188" s="19"/>
      <c r="D188" s="20">
        <v>9995</v>
      </c>
      <c r="E188" s="20">
        <v>2683</v>
      </c>
      <c r="F188" s="25" t="s">
        <v>74</v>
      </c>
      <c r="G188" s="22"/>
      <c r="H188" s="22"/>
      <c r="I188" s="230">
        <f t="shared" si="6"/>
        <v>0</v>
      </c>
    </row>
    <row r="189" spans="1:9" ht="24" thickBot="1" x14ac:dyDescent="0.4">
      <c r="A189" s="19"/>
      <c r="B189" s="19"/>
      <c r="C189" s="19"/>
      <c r="D189" s="20">
        <v>9995</v>
      </c>
      <c r="E189" s="23">
        <v>2712</v>
      </c>
      <c r="F189" s="21" t="s">
        <v>75</v>
      </c>
      <c r="G189" s="22"/>
      <c r="H189" s="22"/>
      <c r="I189" s="230">
        <f t="shared" si="6"/>
        <v>0</v>
      </c>
    </row>
    <row r="190" spans="1:9" ht="24" thickBot="1" x14ac:dyDescent="0.4">
      <c r="A190" s="57"/>
      <c r="B190" s="58"/>
      <c r="C190" s="58"/>
      <c r="D190" s="66"/>
      <c r="E190" s="67"/>
      <c r="F190" s="61" t="s">
        <v>76</v>
      </c>
      <c r="G190" s="62">
        <f>SUM(G177:G189)</f>
        <v>242550.9</v>
      </c>
      <c r="H190" s="68">
        <f>SUM(H177:H189)</f>
        <v>242550.9</v>
      </c>
      <c r="I190" s="230">
        <f t="shared" si="6"/>
        <v>0</v>
      </c>
    </row>
    <row r="191" spans="1:9" ht="23.25" x14ac:dyDescent="0.35">
      <c r="A191" s="103"/>
      <c r="B191" s="103"/>
      <c r="C191" s="103"/>
      <c r="D191" s="104"/>
      <c r="E191" s="104"/>
      <c r="F191" s="105"/>
      <c r="G191" s="106"/>
      <c r="H191" s="107"/>
      <c r="I191" s="230">
        <f t="shared" si="6"/>
        <v>0</v>
      </c>
    </row>
    <row r="192" spans="1:9" ht="24" thickBot="1" x14ac:dyDescent="0.4">
      <c r="A192" s="103"/>
      <c r="B192" s="103"/>
      <c r="C192" s="103"/>
      <c r="D192" s="104"/>
      <c r="E192" s="104"/>
      <c r="F192" s="105"/>
      <c r="G192" s="106"/>
      <c r="H192" s="107"/>
      <c r="I192" s="230">
        <f t="shared" si="6"/>
        <v>0</v>
      </c>
    </row>
    <row r="193" spans="1:9" ht="24" thickBot="1" x14ac:dyDescent="0.4">
      <c r="A193" s="57"/>
      <c r="B193" s="58"/>
      <c r="C193" s="58"/>
      <c r="D193" s="108"/>
      <c r="E193" s="109"/>
      <c r="F193" s="61" t="s">
        <v>78</v>
      </c>
      <c r="G193" s="110">
        <f>+G190+G175+G154+G120</f>
        <v>17762923.510000002</v>
      </c>
      <c r="H193" s="111">
        <f>+H190+H175+H154+H120</f>
        <v>17762923.510000002</v>
      </c>
      <c r="I193" s="230">
        <f t="shared" si="6"/>
        <v>0</v>
      </c>
    </row>
    <row r="194" spans="1:9" ht="23.25" x14ac:dyDescent="0.35">
      <c r="A194" s="112"/>
      <c r="B194" s="112"/>
      <c r="C194" s="112"/>
      <c r="D194" s="112"/>
      <c r="E194" s="112"/>
      <c r="F194" s="112"/>
      <c r="G194" s="113"/>
      <c r="H194" s="114"/>
      <c r="I194" s="230">
        <f t="shared" si="6"/>
        <v>0</v>
      </c>
    </row>
    <row r="195" spans="1:9" ht="24" thickBot="1" x14ac:dyDescent="0.4">
      <c r="A195" s="115"/>
      <c r="B195" s="115"/>
      <c r="C195" s="115"/>
      <c r="D195" s="115"/>
      <c r="E195" s="115"/>
      <c r="F195" s="116"/>
      <c r="G195" s="117"/>
      <c r="H195" s="118"/>
      <c r="I195" s="230">
        <f t="shared" si="6"/>
        <v>0</v>
      </c>
    </row>
    <row r="196" spans="1:9" ht="24" thickBot="1" x14ac:dyDescent="0.4">
      <c r="A196" s="84"/>
      <c r="B196" s="85"/>
      <c r="C196" s="85"/>
      <c r="D196" s="85"/>
      <c r="E196" s="85"/>
      <c r="F196" s="79"/>
      <c r="G196" s="79" t="s">
        <v>7</v>
      </c>
      <c r="H196" s="119" t="s">
        <v>8</v>
      </c>
      <c r="I196" s="230"/>
    </row>
    <row r="197" spans="1:9" ht="23.25" x14ac:dyDescent="0.35">
      <c r="A197" s="120" t="s">
        <v>2</v>
      </c>
      <c r="B197" s="121" t="s">
        <v>3</v>
      </c>
      <c r="C197" s="121" t="s">
        <v>79</v>
      </c>
      <c r="D197" s="121" t="s">
        <v>5</v>
      </c>
      <c r="E197" s="121" t="s">
        <v>80</v>
      </c>
      <c r="F197" s="122" t="s">
        <v>81</v>
      </c>
      <c r="G197" s="123"/>
      <c r="H197" s="124"/>
      <c r="I197" s="230">
        <f t="shared" ref="I197:I205" si="7">+G197-H197</f>
        <v>0</v>
      </c>
    </row>
    <row r="198" spans="1:9" ht="23.25" x14ac:dyDescent="0.35">
      <c r="A198" s="125">
        <v>98</v>
      </c>
      <c r="B198" s="126"/>
      <c r="C198" s="126"/>
      <c r="D198" s="126">
        <v>9995</v>
      </c>
      <c r="E198" s="126">
        <v>2412</v>
      </c>
      <c r="F198" s="127" t="s">
        <v>82</v>
      </c>
      <c r="G198" s="128">
        <v>278100</v>
      </c>
      <c r="H198" s="128">
        <v>278100</v>
      </c>
      <c r="I198" s="230">
        <f t="shared" si="7"/>
        <v>0</v>
      </c>
    </row>
    <row r="199" spans="1:9" ht="23.25" x14ac:dyDescent="0.35">
      <c r="A199" s="126"/>
      <c r="B199" s="126"/>
      <c r="C199" s="126"/>
      <c r="D199" s="129">
        <v>9995</v>
      </c>
      <c r="E199" s="129">
        <v>2414</v>
      </c>
      <c r="F199" s="130" t="s">
        <v>83</v>
      </c>
      <c r="G199" s="128">
        <v>637532.28</v>
      </c>
      <c r="H199" s="128">
        <v>637532.28</v>
      </c>
      <c r="I199" s="230">
        <f t="shared" si="7"/>
        <v>0</v>
      </c>
    </row>
    <row r="200" spans="1:9" ht="24" thickBot="1" x14ac:dyDescent="0.4">
      <c r="A200" s="131"/>
      <c r="B200" s="131"/>
      <c r="C200" s="131"/>
      <c r="D200" s="132">
        <v>9995</v>
      </c>
      <c r="E200" s="132">
        <v>2416</v>
      </c>
      <c r="F200" s="133" t="s">
        <v>84</v>
      </c>
      <c r="G200" s="134">
        <v>70000</v>
      </c>
      <c r="H200" s="134">
        <v>70000</v>
      </c>
      <c r="I200" s="230">
        <f t="shared" si="7"/>
        <v>0</v>
      </c>
    </row>
    <row r="201" spans="1:9" ht="24" thickBot="1" x14ac:dyDescent="0.4">
      <c r="A201" s="135"/>
      <c r="B201" s="136"/>
      <c r="C201" s="136"/>
      <c r="D201" s="137"/>
      <c r="E201" s="137"/>
      <c r="F201" s="138" t="s">
        <v>85</v>
      </c>
      <c r="G201" s="139">
        <f>SUM(G198:G200)</f>
        <v>985632.28</v>
      </c>
      <c r="H201" s="140">
        <f>SUM(H198:H200)</f>
        <v>985632.28</v>
      </c>
      <c r="I201" s="230">
        <f t="shared" si="7"/>
        <v>0</v>
      </c>
    </row>
    <row r="202" spans="1:9" ht="24" thickBot="1" x14ac:dyDescent="0.4">
      <c r="A202" s="141"/>
      <c r="B202" s="141"/>
      <c r="C202" s="141"/>
      <c r="D202" s="142"/>
      <c r="E202" s="142"/>
      <c r="F202" s="143"/>
      <c r="G202" s="118"/>
      <c r="H202" s="118"/>
      <c r="I202" s="230">
        <f t="shared" si="7"/>
        <v>0</v>
      </c>
    </row>
    <row r="203" spans="1:9" ht="24" thickBot="1" x14ac:dyDescent="0.4">
      <c r="A203" s="57"/>
      <c r="B203" s="58"/>
      <c r="C203" s="58"/>
      <c r="D203" s="67"/>
      <c r="E203" s="70"/>
      <c r="F203" s="144" t="s">
        <v>86</v>
      </c>
      <c r="G203" s="111">
        <f>+G201+G193+G101</f>
        <v>88101488.180000007</v>
      </c>
      <c r="H203" s="111">
        <f>+H201+H193+H101</f>
        <v>86537951.780000016</v>
      </c>
      <c r="I203" s="230">
        <f t="shared" si="7"/>
        <v>1563536.3999999911</v>
      </c>
    </row>
    <row r="204" spans="1:9" ht="23.25" x14ac:dyDescent="0.35">
      <c r="A204" s="141"/>
      <c r="B204" s="141"/>
      <c r="C204" s="141"/>
      <c r="D204" s="142"/>
      <c r="E204" s="142"/>
      <c r="F204" s="143"/>
      <c r="G204" s="118"/>
      <c r="H204" s="118"/>
      <c r="I204" s="230">
        <f t="shared" si="7"/>
        <v>0</v>
      </c>
    </row>
    <row r="205" spans="1:9" ht="24" thickBot="1" x14ac:dyDescent="0.4">
      <c r="A205" s="112"/>
      <c r="B205" s="112"/>
      <c r="C205" s="112"/>
      <c r="D205" s="112"/>
      <c r="E205" s="112"/>
      <c r="F205" s="116"/>
      <c r="G205" s="116"/>
      <c r="H205" s="112"/>
      <c r="I205" s="230">
        <f t="shared" si="7"/>
        <v>0</v>
      </c>
    </row>
    <row r="206" spans="1:9" ht="24" thickBot="1" x14ac:dyDescent="0.4">
      <c r="A206" s="278" t="s">
        <v>87</v>
      </c>
      <c r="B206" s="279"/>
      <c r="C206" s="279"/>
      <c r="D206" s="279"/>
      <c r="E206" s="279"/>
      <c r="F206" s="256" t="s">
        <v>88</v>
      </c>
      <c r="G206" s="83" t="s">
        <v>7</v>
      </c>
      <c r="H206" s="83" t="s">
        <v>8</v>
      </c>
      <c r="I206" s="230"/>
    </row>
    <row r="207" spans="1:9" ht="24" thickBot="1" x14ac:dyDescent="0.4">
      <c r="A207" s="145" t="s">
        <v>89</v>
      </c>
      <c r="B207" s="146"/>
      <c r="C207" s="146" t="s">
        <v>90</v>
      </c>
      <c r="D207" s="146"/>
      <c r="E207" s="147"/>
      <c r="F207" s="256" t="s">
        <v>91</v>
      </c>
      <c r="G207" s="148"/>
      <c r="H207" s="148"/>
      <c r="I207" s="230">
        <f t="shared" ref="I207:I214" si="8">+G207-H207</f>
        <v>0</v>
      </c>
    </row>
    <row r="208" spans="1:9" ht="23.25" x14ac:dyDescent="0.35">
      <c r="A208" s="8" t="s">
        <v>2</v>
      </c>
      <c r="B208" s="9" t="s">
        <v>3</v>
      </c>
      <c r="C208" s="9" t="s">
        <v>79</v>
      </c>
      <c r="D208" s="9" t="s">
        <v>5</v>
      </c>
      <c r="E208" s="149"/>
      <c r="F208" s="150" t="s">
        <v>81</v>
      </c>
      <c r="G208" s="151"/>
      <c r="H208" s="152"/>
      <c r="I208" s="230">
        <f t="shared" si="8"/>
        <v>0</v>
      </c>
    </row>
    <row r="209" spans="1:9" ht="23.25" x14ac:dyDescent="0.35">
      <c r="A209" s="126"/>
      <c r="B209" s="126"/>
      <c r="C209" s="126"/>
      <c r="D209" s="126">
        <v>9995</v>
      </c>
      <c r="E209" s="126"/>
      <c r="F209" s="127" t="s">
        <v>92</v>
      </c>
      <c r="G209" s="128"/>
      <c r="H209" s="128"/>
      <c r="I209" s="230">
        <f t="shared" si="8"/>
        <v>0</v>
      </c>
    </row>
    <row r="210" spans="1:9" ht="23.25" x14ac:dyDescent="0.35">
      <c r="A210" s="126"/>
      <c r="B210" s="126"/>
      <c r="C210" s="126"/>
      <c r="D210" s="126">
        <v>9995</v>
      </c>
      <c r="E210" s="126"/>
      <c r="F210" s="127" t="s">
        <v>93</v>
      </c>
      <c r="G210" s="128"/>
      <c r="H210" s="128"/>
      <c r="I210" s="230">
        <f t="shared" si="8"/>
        <v>0</v>
      </c>
    </row>
    <row r="211" spans="1:9" ht="24" thickBot="1" x14ac:dyDescent="0.4">
      <c r="A211" s="131"/>
      <c r="B211" s="131"/>
      <c r="C211" s="131"/>
      <c r="D211" s="131">
        <v>9995</v>
      </c>
      <c r="E211" s="131"/>
      <c r="F211" s="153" t="s">
        <v>94</v>
      </c>
      <c r="G211" s="134"/>
      <c r="H211" s="134">
        <v>0</v>
      </c>
      <c r="I211" s="230">
        <f t="shared" si="8"/>
        <v>0</v>
      </c>
    </row>
    <row r="212" spans="1:9" ht="24" thickBot="1" x14ac:dyDescent="0.4">
      <c r="A212" s="135"/>
      <c r="B212" s="136"/>
      <c r="C212" s="136"/>
      <c r="D212" s="154"/>
      <c r="E212" s="155"/>
      <c r="F212" s="156" t="s">
        <v>85</v>
      </c>
      <c r="G212" s="139">
        <f>SUM(G209:G211)</f>
        <v>0</v>
      </c>
      <c r="H212" s="140">
        <f>SUM(H209:H211)</f>
        <v>0</v>
      </c>
      <c r="I212" s="230">
        <f t="shared" si="8"/>
        <v>0</v>
      </c>
    </row>
    <row r="213" spans="1:9" ht="24" thickBot="1" x14ac:dyDescent="0.4">
      <c r="A213" s="112"/>
      <c r="B213" s="112"/>
      <c r="C213" s="112"/>
      <c r="D213" s="112"/>
      <c r="E213" s="112"/>
      <c r="F213" s="112"/>
      <c r="G213" s="112"/>
      <c r="H213" s="112"/>
      <c r="I213" s="230">
        <f t="shared" si="8"/>
        <v>0</v>
      </c>
    </row>
    <row r="214" spans="1:9" ht="24" thickBot="1" x14ac:dyDescent="0.4">
      <c r="A214" s="57"/>
      <c r="B214" s="58"/>
      <c r="C214" s="58"/>
      <c r="D214" s="67"/>
      <c r="E214" s="70"/>
      <c r="F214" s="144" t="s">
        <v>95</v>
      </c>
      <c r="G214" s="158">
        <f>+G212+G203</f>
        <v>88101488.180000007</v>
      </c>
      <c r="H214" s="158">
        <f>+H212+H203</f>
        <v>86537951.780000016</v>
      </c>
      <c r="I214" s="230">
        <f t="shared" si="8"/>
        <v>1563536.3999999911</v>
      </c>
    </row>
  </sheetData>
  <mergeCells count="3">
    <mergeCell ref="A1:H1"/>
    <mergeCell ref="A2:H2"/>
    <mergeCell ref="A206:E206"/>
  </mergeCells>
  <pageMargins left="0.25" right="0.25" top="0.75" bottom="0.75" header="0.3" footer="0.3"/>
  <pageSetup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zoomScale="60" zoomScaleNormal="100" workbookViewId="0">
      <selection activeCell="F54" sqref="F54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bestFit="1" customWidth="1"/>
    <col min="6" max="6" width="30.28515625" bestFit="1" customWidth="1"/>
  </cols>
  <sheetData>
    <row r="1" spans="1:6" ht="15.75" thickBot="1" x14ac:dyDescent="0.3"/>
    <row r="2" spans="1:6" ht="23.25" thickBot="1" x14ac:dyDescent="0.35">
      <c r="A2" s="283" t="s">
        <v>96</v>
      </c>
      <c r="B2" s="284"/>
      <c r="C2" s="284"/>
      <c r="D2" s="284"/>
      <c r="E2" s="284"/>
      <c r="F2" s="285"/>
    </row>
    <row r="3" spans="1:6" ht="22.5" x14ac:dyDescent="0.3">
      <c r="A3" s="286" t="s">
        <v>97</v>
      </c>
      <c r="B3" s="287"/>
      <c r="C3" s="287"/>
      <c r="D3" s="287"/>
      <c r="E3" s="287"/>
      <c r="F3" s="288"/>
    </row>
    <row r="4" spans="1:6" ht="22.5" x14ac:dyDescent="0.3">
      <c r="A4" s="159"/>
      <c r="B4" s="231"/>
      <c r="C4" s="231"/>
      <c r="D4" s="231"/>
      <c r="E4" s="231"/>
      <c r="F4" s="160"/>
    </row>
    <row r="5" spans="1:6" ht="22.5" x14ac:dyDescent="0.3">
      <c r="A5" s="161" t="s">
        <v>98</v>
      </c>
      <c r="B5" s="162"/>
      <c r="C5" s="162" t="s">
        <v>0</v>
      </c>
      <c r="D5" s="162"/>
      <c r="E5" s="163"/>
      <c r="F5" s="164"/>
    </row>
    <row r="6" spans="1:6" ht="22.5" x14ac:dyDescent="0.3">
      <c r="A6" s="165" t="s">
        <v>1</v>
      </c>
      <c r="B6" s="289">
        <v>5139</v>
      </c>
      <c r="C6" s="289"/>
      <c r="D6" s="166"/>
      <c r="E6" s="167"/>
      <c r="F6" s="168"/>
    </row>
    <row r="7" spans="1:6" ht="22.5" x14ac:dyDescent="0.3">
      <c r="A7" s="165" t="s">
        <v>99</v>
      </c>
      <c r="B7" s="290" t="s">
        <v>168</v>
      </c>
      <c r="C7" s="291"/>
      <c r="D7" s="166"/>
      <c r="E7" s="167"/>
      <c r="F7" s="168"/>
    </row>
    <row r="8" spans="1:6" ht="23.25" thickBot="1" x14ac:dyDescent="0.35">
      <c r="A8" s="169" t="s">
        <v>100</v>
      </c>
      <c r="B8" s="292">
        <v>2017</v>
      </c>
      <c r="C8" s="292"/>
      <c r="D8" s="170"/>
      <c r="E8" s="171"/>
      <c r="F8" s="172"/>
    </row>
    <row r="9" spans="1:6" ht="23.25" thickBot="1" x14ac:dyDescent="0.35">
      <c r="A9" s="173"/>
      <c r="B9" s="174"/>
      <c r="C9" s="175"/>
      <c r="D9" s="175"/>
      <c r="E9" s="175"/>
      <c r="F9" s="176"/>
    </row>
    <row r="10" spans="1:6" ht="23.25" thickBot="1" x14ac:dyDescent="0.35">
      <c r="A10" s="293"/>
      <c r="B10" s="294"/>
      <c r="C10" s="294"/>
      <c r="D10" s="294"/>
      <c r="E10" s="294"/>
      <c r="F10" s="295"/>
    </row>
    <row r="11" spans="1:6" x14ac:dyDescent="0.25">
      <c r="A11" s="296" t="s">
        <v>101</v>
      </c>
      <c r="B11" s="297"/>
      <c r="C11" s="297"/>
      <c r="D11" s="298" t="s">
        <v>102</v>
      </c>
      <c r="E11" s="297" t="s">
        <v>103</v>
      </c>
      <c r="F11" s="301" t="s">
        <v>104</v>
      </c>
    </row>
    <row r="12" spans="1:6" x14ac:dyDescent="0.25">
      <c r="A12" s="296"/>
      <c r="B12" s="297"/>
      <c r="C12" s="297"/>
      <c r="D12" s="298"/>
      <c r="E12" s="297"/>
      <c r="F12" s="301"/>
    </row>
    <row r="13" spans="1:6" ht="22.5" x14ac:dyDescent="0.3">
      <c r="A13" s="302" t="s">
        <v>89</v>
      </c>
      <c r="B13" s="303"/>
      <c r="C13" s="303"/>
      <c r="D13" s="299"/>
      <c r="E13" s="300"/>
      <c r="F13" s="232"/>
    </row>
    <row r="14" spans="1:6" ht="22.5" x14ac:dyDescent="0.25">
      <c r="A14" s="177" t="s">
        <v>105</v>
      </c>
      <c r="B14" s="178" t="s">
        <v>106</v>
      </c>
      <c r="C14" s="178" t="s">
        <v>107</v>
      </c>
      <c r="D14" s="179" t="s">
        <v>81</v>
      </c>
      <c r="E14" s="180" t="s">
        <v>108</v>
      </c>
      <c r="F14" s="181" t="s">
        <v>109</v>
      </c>
    </row>
    <row r="15" spans="1:6" ht="22.5" x14ac:dyDescent="0.3">
      <c r="A15" s="182">
        <v>4</v>
      </c>
      <c r="B15" s="183">
        <v>1</v>
      </c>
      <c r="C15" s="184">
        <v>201</v>
      </c>
      <c r="D15" s="185" t="s">
        <v>110</v>
      </c>
      <c r="E15" s="184">
        <v>100</v>
      </c>
      <c r="F15" s="186">
        <v>6333333</v>
      </c>
    </row>
    <row r="16" spans="1:6" ht="22.5" x14ac:dyDescent="0.3">
      <c r="A16" s="187"/>
      <c r="B16" s="188"/>
      <c r="C16" s="189"/>
      <c r="D16" s="190"/>
      <c r="E16" s="189"/>
      <c r="F16" s="191"/>
    </row>
    <row r="17" spans="1:6" ht="22.5" x14ac:dyDescent="0.3">
      <c r="A17" s="187">
        <v>5</v>
      </c>
      <c r="B17" s="188">
        <v>1</v>
      </c>
      <c r="C17" s="189">
        <v>299</v>
      </c>
      <c r="D17" s="190" t="s">
        <v>111</v>
      </c>
      <c r="E17" s="189">
        <v>9995</v>
      </c>
      <c r="F17" s="192">
        <v>29608509.91</v>
      </c>
    </row>
    <row r="18" spans="1:6" ht="22.5" x14ac:dyDescent="0.3">
      <c r="A18" s="187"/>
      <c r="B18" s="188"/>
      <c r="C18" s="189"/>
      <c r="D18" s="190"/>
      <c r="E18" s="189"/>
      <c r="F18" s="193"/>
    </row>
    <row r="19" spans="1:6" ht="22.5" x14ac:dyDescent="0.3">
      <c r="A19" s="187"/>
      <c r="B19" s="188"/>
      <c r="C19" s="189"/>
      <c r="D19" s="190" t="s">
        <v>112</v>
      </c>
      <c r="E19" s="189">
        <v>9995</v>
      </c>
      <c r="F19" s="194">
        <v>14700163</v>
      </c>
    </row>
    <row r="20" spans="1:6" ht="22.5" x14ac:dyDescent="0.3">
      <c r="A20" s="187"/>
      <c r="B20" s="188"/>
      <c r="C20" s="189"/>
      <c r="D20" s="190"/>
      <c r="E20" s="189"/>
      <c r="F20" s="195"/>
    </row>
    <row r="21" spans="1:6" ht="22.5" x14ac:dyDescent="0.3">
      <c r="A21" s="187"/>
      <c r="B21" s="188"/>
      <c r="C21" s="189"/>
      <c r="D21" s="190" t="s">
        <v>113</v>
      </c>
      <c r="E21" s="189">
        <v>9995</v>
      </c>
      <c r="F21" s="196">
        <v>236430</v>
      </c>
    </row>
    <row r="22" spans="1:6" ht="22.5" x14ac:dyDescent="0.3">
      <c r="A22" s="197"/>
      <c r="B22" s="198"/>
      <c r="C22" s="199"/>
      <c r="D22" s="200"/>
      <c r="E22" s="199"/>
      <c r="F22" s="201"/>
    </row>
    <row r="23" spans="1:6" ht="23.25" thickBot="1" x14ac:dyDescent="0.3">
      <c r="A23" s="202"/>
      <c r="B23" s="203"/>
      <c r="C23" s="204"/>
      <c r="D23" s="205" t="s">
        <v>85</v>
      </c>
      <c r="E23" s="206"/>
      <c r="F23" s="207">
        <f>SUM(F15:F22)</f>
        <v>50878435.909999996</v>
      </c>
    </row>
    <row r="24" spans="1:6" ht="22.5" x14ac:dyDescent="0.3">
      <c r="A24" s="208"/>
      <c r="B24" s="208"/>
      <c r="C24" s="208"/>
      <c r="D24" s="209"/>
      <c r="E24" s="209"/>
      <c r="F24" s="210"/>
    </row>
    <row r="25" spans="1:6" ht="22.5" x14ac:dyDescent="0.3">
      <c r="A25" s="210"/>
      <c r="B25" s="210"/>
      <c r="C25" s="210"/>
      <c r="D25" s="210"/>
      <c r="E25" s="210"/>
      <c r="F25" s="210"/>
    </row>
    <row r="26" spans="1:6" ht="22.5" x14ac:dyDescent="0.3">
      <c r="A26" s="282" t="s">
        <v>0</v>
      </c>
      <c r="B26" s="282"/>
      <c r="C26" s="282"/>
      <c r="D26" s="282"/>
      <c r="E26" s="282"/>
      <c r="F26" s="282"/>
    </row>
    <row r="27" spans="1:6" ht="22.5" x14ac:dyDescent="0.3">
      <c r="A27" s="210"/>
      <c r="B27" s="210"/>
      <c r="C27" s="210"/>
      <c r="D27" s="210"/>
      <c r="E27" s="210"/>
      <c r="F27" s="210"/>
    </row>
    <row r="28" spans="1:6" ht="22.5" x14ac:dyDescent="0.3">
      <c r="A28" s="305" t="s">
        <v>114</v>
      </c>
      <c r="B28" s="305"/>
      <c r="C28" s="305"/>
      <c r="D28" s="305"/>
      <c r="E28" s="305"/>
      <c r="F28" s="305"/>
    </row>
    <row r="29" spans="1:6" ht="22.5" x14ac:dyDescent="0.3">
      <c r="A29" s="306" t="s">
        <v>169</v>
      </c>
      <c r="B29" s="306"/>
      <c r="C29" s="306"/>
      <c r="D29" s="306"/>
      <c r="E29" s="306"/>
      <c r="F29" s="306"/>
    </row>
    <row r="30" spans="1:6" ht="23.25" thickBot="1" x14ac:dyDescent="0.35">
      <c r="A30" s="305" t="s">
        <v>115</v>
      </c>
      <c r="B30" s="305"/>
      <c r="C30" s="305"/>
      <c r="D30" s="305"/>
      <c r="E30" s="305"/>
      <c r="F30" s="305"/>
    </row>
    <row r="31" spans="1:6" ht="23.25" thickBot="1" x14ac:dyDescent="0.35">
      <c r="A31" s="173" t="s">
        <v>116</v>
      </c>
      <c r="B31" s="174"/>
      <c r="C31" s="174"/>
      <c r="D31" s="175"/>
      <c r="E31" s="176"/>
      <c r="F31" s="211">
        <v>1177246</v>
      </c>
    </row>
    <row r="32" spans="1:6" ht="22.5" x14ac:dyDescent="0.3">
      <c r="A32" s="212" t="s">
        <v>117</v>
      </c>
      <c r="B32" s="167"/>
      <c r="C32" s="167"/>
      <c r="D32" s="167"/>
      <c r="E32" s="168"/>
      <c r="F32" s="213">
        <v>1391029</v>
      </c>
    </row>
    <row r="33" spans="1:6" ht="22.5" x14ac:dyDescent="0.3">
      <c r="A33" s="212"/>
      <c r="B33" s="167"/>
      <c r="C33" s="167"/>
      <c r="D33" s="167"/>
      <c r="E33" s="168"/>
      <c r="F33" s="214"/>
    </row>
    <row r="34" spans="1:6" ht="23.25" thickBot="1" x14ac:dyDescent="0.35">
      <c r="A34" s="212" t="s">
        <v>118</v>
      </c>
      <c r="B34" s="167"/>
      <c r="C34" s="167"/>
      <c r="D34" s="167"/>
      <c r="E34" s="168"/>
      <c r="F34" s="213">
        <v>1154599</v>
      </c>
    </row>
    <row r="35" spans="1:6" ht="23.25" thickBot="1" x14ac:dyDescent="0.35">
      <c r="A35" s="173" t="s">
        <v>119</v>
      </c>
      <c r="B35" s="174"/>
      <c r="C35" s="174"/>
      <c r="D35" s="174"/>
      <c r="E35" s="176"/>
      <c r="F35" s="211">
        <f>F32+F31-F34</f>
        <v>1413676</v>
      </c>
    </row>
    <row r="36" spans="1:6" ht="22.5" x14ac:dyDescent="0.3">
      <c r="A36" s="165"/>
      <c r="B36" s="215"/>
      <c r="C36" s="215"/>
      <c r="D36" s="215"/>
      <c r="E36" s="168"/>
      <c r="F36" s="214"/>
    </row>
    <row r="37" spans="1:6" ht="22.5" x14ac:dyDescent="0.3">
      <c r="A37" s="212" t="s">
        <v>116</v>
      </c>
      <c r="B37" s="167"/>
      <c r="C37" s="167"/>
      <c r="D37" s="167"/>
      <c r="E37" s="168"/>
      <c r="F37" s="213">
        <f>+F31</f>
        <v>1177246</v>
      </c>
    </row>
    <row r="38" spans="1:6" ht="22.5" x14ac:dyDescent="0.3">
      <c r="A38" s="212"/>
      <c r="B38" s="167"/>
      <c r="C38" s="167"/>
      <c r="D38" s="167"/>
      <c r="E38" s="168"/>
      <c r="F38" s="213"/>
    </row>
    <row r="39" spans="1:6" ht="23.25" thickBot="1" x14ac:dyDescent="0.35">
      <c r="A39" s="212" t="s">
        <v>119</v>
      </c>
      <c r="B39" s="167"/>
      <c r="C39" s="167"/>
      <c r="D39" s="167"/>
      <c r="E39" s="168"/>
      <c r="F39" s="213">
        <f>+F35</f>
        <v>1413676</v>
      </c>
    </row>
    <row r="40" spans="1:6" ht="23.25" thickBot="1" x14ac:dyDescent="0.35">
      <c r="A40" s="173" t="s">
        <v>136</v>
      </c>
      <c r="B40" s="174"/>
      <c r="C40" s="174"/>
      <c r="D40" s="174"/>
      <c r="E40" s="176"/>
      <c r="F40" s="211">
        <f>F37-F39</f>
        <v>-236430</v>
      </c>
    </row>
    <row r="41" spans="1:6" ht="22.5" x14ac:dyDescent="0.3">
      <c r="A41" s="167"/>
      <c r="B41" s="167"/>
      <c r="C41" s="167"/>
      <c r="D41" s="167"/>
      <c r="E41" s="167"/>
      <c r="F41" s="216"/>
    </row>
    <row r="42" spans="1:6" ht="22.5" x14ac:dyDescent="0.3">
      <c r="A42" s="305" t="s">
        <v>120</v>
      </c>
      <c r="B42" s="305"/>
      <c r="C42" s="305"/>
      <c r="D42" s="305"/>
      <c r="E42" s="305"/>
      <c r="F42" s="305"/>
    </row>
    <row r="43" spans="1:6" ht="22.5" x14ac:dyDescent="0.3">
      <c r="A43" s="306" t="s">
        <v>169</v>
      </c>
      <c r="B43" s="306"/>
      <c r="C43" s="306"/>
      <c r="D43" s="306"/>
      <c r="E43" s="306"/>
      <c r="F43" s="306"/>
    </row>
    <row r="44" spans="1:6" ht="22.5" x14ac:dyDescent="0.3">
      <c r="A44" s="305" t="s">
        <v>115</v>
      </c>
      <c r="B44" s="305"/>
      <c r="C44" s="305"/>
      <c r="D44" s="305"/>
      <c r="E44" s="305"/>
      <c r="F44" s="305"/>
    </row>
    <row r="45" spans="1:6" ht="23.25" thickBot="1" x14ac:dyDescent="0.35">
      <c r="A45" s="217"/>
      <c r="B45" s="217"/>
      <c r="C45" s="217"/>
      <c r="D45" s="217"/>
      <c r="E45" s="217"/>
      <c r="F45" s="217"/>
    </row>
    <row r="46" spans="1:6" ht="23.25" thickBot="1" x14ac:dyDescent="0.35">
      <c r="A46" s="173" t="s">
        <v>121</v>
      </c>
      <c r="B46" s="174"/>
      <c r="C46" s="174"/>
      <c r="D46" s="175"/>
      <c r="E46" s="176"/>
      <c r="F46" s="218">
        <v>202590696</v>
      </c>
    </row>
    <row r="47" spans="1:6" ht="22.5" x14ac:dyDescent="0.3">
      <c r="A47" s="212" t="s">
        <v>122</v>
      </c>
      <c r="B47" s="167"/>
      <c r="C47" s="167"/>
      <c r="D47" s="167"/>
      <c r="E47" s="168"/>
      <c r="F47" s="219">
        <f>+F15+F17</f>
        <v>35941842.909999996</v>
      </c>
    </row>
    <row r="48" spans="1:6" ht="23.25" thickBot="1" x14ac:dyDescent="0.35">
      <c r="A48" s="212"/>
      <c r="B48" s="167"/>
      <c r="C48" s="167"/>
      <c r="D48" s="167"/>
      <c r="E48" s="168"/>
      <c r="F48" s="220"/>
    </row>
    <row r="49" spans="1:6" ht="23.25" thickBot="1" x14ac:dyDescent="0.35">
      <c r="A49" s="212" t="s">
        <v>123</v>
      </c>
      <c r="B49" s="167"/>
      <c r="C49" s="167"/>
      <c r="D49" s="167"/>
      <c r="E49" s="168"/>
      <c r="F49" s="218">
        <v>50642006</v>
      </c>
    </row>
    <row r="50" spans="1:6" ht="23.25" thickBot="1" x14ac:dyDescent="0.35">
      <c r="A50" s="173" t="s">
        <v>124</v>
      </c>
      <c r="B50" s="174"/>
      <c r="C50" s="174"/>
      <c r="D50" s="174"/>
      <c r="E50" s="176"/>
      <c r="F50" s="221">
        <f>+SUM(F46:F47)-F49</f>
        <v>187890532.91</v>
      </c>
    </row>
    <row r="51" spans="1:6" ht="22.5" x14ac:dyDescent="0.3">
      <c r="A51" s="212" t="s">
        <v>125</v>
      </c>
      <c r="B51" s="167"/>
      <c r="C51" s="167"/>
      <c r="D51" s="167"/>
      <c r="E51" s="168"/>
      <c r="F51" s="222">
        <f>+F46</f>
        <v>202590696</v>
      </c>
    </row>
    <row r="52" spans="1:6" ht="22.5" x14ac:dyDescent="0.3">
      <c r="A52" s="212"/>
      <c r="B52" s="167"/>
      <c r="C52" s="167"/>
      <c r="D52" s="167"/>
      <c r="E52" s="168"/>
      <c r="F52" s="223"/>
    </row>
    <row r="53" spans="1:6" ht="23.25" thickBot="1" x14ac:dyDescent="0.35">
      <c r="A53" s="212" t="s">
        <v>124</v>
      </c>
      <c r="B53" s="167"/>
      <c r="C53" s="167"/>
      <c r="D53" s="167"/>
      <c r="E53" s="168"/>
      <c r="F53" s="222">
        <f>+F50</f>
        <v>187890532.91</v>
      </c>
    </row>
    <row r="54" spans="1:6" ht="23.25" thickBot="1" x14ac:dyDescent="0.35">
      <c r="A54" s="173" t="s">
        <v>126</v>
      </c>
      <c r="B54" s="174"/>
      <c r="C54" s="174"/>
      <c r="D54" s="174"/>
      <c r="E54" s="176"/>
      <c r="F54" s="224">
        <f>F51-F53</f>
        <v>14700163.090000004</v>
      </c>
    </row>
    <row r="55" spans="1:6" ht="22.5" x14ac:dyDescent="0.3">
      <c r="A55" s="210"/>
      <c r="B55" s="210"/>
      <c r="C55" s="210"/>
      <c r="D55" s="210"/>
      <c r="E55" s="210"/>
      <c r="F55" s="210"/>
    </row>
    <row r="56" spans="1:6" ht="22.5" x14ac:dyDescent="0.3">
      <c r="A56" s="210"/>
      <c r="B56" s="210"/>
      <c r="C56" s="210"/>
      <c r="D56" s="210"/>
      <c r="E56" s="210"/>
      <c r="F56" s="225"/>
    </row>
    <row r="57" spans="1:6" ht="22.5" x14ac:dyDescent="0.3">
      <c r="A57" s="226"/>
      <c r="B57" s="210"/>
      <c r="C57" s="210"/>
      <c r="D57" s="210"/>
      <c r="E57" s="210"/>
      <c r="F57" s="225"/>
    </row>
    <row r="58" spans="1:6" ht="22.5" x14ac:dyDescent="0.3">
      <c r="A58" s="210"/>
      <c r="B58" s="227"/>
      <c r="C58" s="210"/>
      <c r="D58" s="210"/>
      <c r="E58" s="210"/>
      <c r="F58" s="225"/>
    </row>
    <row r="59" spans="1:6" ht="22.5" x14ac:dyDescent="0.3">
      <c r="A59" s="228"/>
      <c r="B59" s="229"/>
      <c r="C59" s="228"/>
      <c r="D59" s="210"/>
      <c r="E59" s="210"/>
      <c r="F59" s="225"/>
    </row>
    <row r="60" spans="1:6" ht="22.5" x14ac:dyDescent="0.3">
      <c r="A60" s="304" t="s">
        <v>127</v>
      </c>
      <c r="B60" s="304"/>
      <c r="C60" s="304"/>
      <c r="D60" s="210"/>
      <c r="E60" s="210"/>
      <c r="F60" s="210"/>
    </row>
    <row r="61" spans="1:6" ht="22.5" x14ac:dyDescent="0.3">
      <c r="A61" s="304" t="s">
        <v>128</v>
      </c>
      <c r="B61" s="304"/>
      <c r="C61" s="304"/>
      <c r="D61" s="210"/>
      <c r="E61" s="210"/>
      <c r="F61" s="210"/>
    </row>
    <row r="62" spans="1:6" ht="22.5" x14ac:dyDescent="0.3">
      <c r="A62" s="304" t="s">
        <v>129</v>
      </c>
      <c r="B62" s="304"/>
      <c r="C62" s="304"/>
      <c r="D62" s="210"/>
      <c r="E62" s="210"/>
      <c r="F62" s="210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</mergeCells>
  <pageMargins left="0.7" right="0.7" top="0.75" bottom="0.75" header="0.3" footer="0.3"/>
  <pageSetup scale="4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zoomScale="60" zoomScaleNormal="100" workbookViewId="0">
      <selection activeCell="F32" sqref="F32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  <col min="7" max="7" width="39.85546875" hidden="1" customWidth="1"/>
  </cols>
  <sheetData>
    <row r="1" spans="1:7" ht="15.75" thickBot="1" x14ac:dyDescent="0.3"/>
    <row r="2" spans="1:7" ht="23.25" thickBot="1" x14ac:dyDescent="0.35">
      <c r="A2" s="283" t="s">
        <v>96</v>
      </c>
      <c r="B2" s="284"/>
      <c r="C2" s="284"/>
      <c r="D2" s="284"/>
      <c r="E2" s="284"/>
      <c r="F2" s="285"/>
    </row>
    <row r="3" spans="1:7" ht="22.5" x14ac:dyDescent="0.3">
      <c r="A3" s="286" t="s">
        <v>97</v>
      </c>
      <c r="B3" s="287"/>
      <c r="C3" s="287"/>
      <c r="D3" s="287"/>
      <c r="E3" s="287"/>
      <c r="F3" s="288"/>
    </row>
    <row r="4" spans="1:7" ht="22.5" x14ac:dyDescent="0.3">
      <c r="A4" s="159"/>
      <c r="B4" s="257"/>
      <c r="C4" s="257"/>
      <c r="D4" s="257"/>
      <c r="E4" s="257"/>
      <c r="F4" s="160"/>
    </row>
    <row r="5" spans="1:7" ht="22.5" x14ac:dyDescent="0.3">
      <c r="A5" s="161" t="s">
        <v>98</v>
      </c>
      <c r="B5" s="162"/>
      <c r="C5" s="162" t="s">
        <v>0</v>
      </c>
      <c r="D5" s="162"/>
      <c r="E5" s="163"/>
      <c r="F5" s="164"/>
    </row>
    <row r="6" spans="1:7" ht="22.5" x14ac:dyDescent="0.3">
      <c r="A6" s="165" t="s">
        <v>1</v>
      </c>
      <c r="B6" s="289">
        <v>5139</v>
      </c>
      <c r="C6" s="289"/>
      <c r="D6" s="166"/>
      <c r="E6" s="167"/>
      <c r="F6" s="168"/>
    </row>
    <row r="7" spans="1:7" ht="22.5" x14ac:dyDescent="0.3">
      <c r="A7" s="165" t="s">
        <v>99</v>
      </c>
      <c r="B7" s="290" t="s">
        <v>222</v>
      </c>
      <c r="C7" s="291"/>
      <c r="D7" s="166"/>
      <c r="E7" s="167"/>
      <c r="F7" s="168"/>
    </row>
    <row r="8" spans="1:7" ht="23.25" thickBot="1" x14ac:dyDescent="0.35">
      <c r="A8" s="169" t="s">
        <v>100</v>
      </c>
      <c r="B8" s="292">
        <v>2017</v>
      </c>
      <c r="C8" s="292"/>
      <c r="D8" s="170"/>
      <c r="E8" s="171"/>
      <c r="F8" s="172"/>
    </row>
    <row r="9" spans="1:7" ht="23.25" thickBot="1" x14ac:dyDescent="0.35">
      <c r="A9" s="173"/>
      <c r="B9" s="174"/>
      <c r="C9" s="175"/>
      <c r="D9" s="175"/>
      <c r="E9" s="175"/>
      <c r="F9" s="176"/>
    </row>
    <row r="10" spans="1:7" ht="23.25" thickBot="1" x14ac:dyDescent="0.35">
      <c r="A10" s="293"/>
      <c r="B10" s="294"/>
      <c r="C10" s="294"/>
      <c r="D10" s="294"/>
      <c r="E10" s="294"/>
      <c r="F10" s="295"/>
    </row>
    <row r="11" spans="1:7" x14ac:dyDescent="0.25">
      <c r="A11" s="296" t="s">
        <v>101</v>
      </c>
      <c r="B11" s="297"/>
      <c r="C11" s="297"/>
      <c r="D11" s="298" t="s">
        <v>102</v>
      </c>
      <c r="E11" s="297" t="s">
        <v>103</v>
      </c>
      <c r="F11" s="301" t="s">
        <v>104</v>
      </c>
    </row>
    <row r="12" spans="1:7" x14ac:dyDescent="0.25">
      <c r="A12" s="296"/>
      <c r="B12" s="297"/>
      <c r="C12" s="297"/>
      <c r="D12" s="298"/>
      <c r="E12" s="297"/>
      <c r="F12" s="301"/>
    </row>
    <row r="13" spans="1:7" ht="22.5" x14ac:dyDescent="0.3">
      <c r="A13" s="302" t="s">
        <v>89</v>
      </c>
      <c r="B13" s="303"/>
      <c r="C13" s="303"/>
      <c r="D13" s="299"/>
      <c r="E13" s="300"/>
      <c r="F13" s="258"/>
    </row>
    <row r="14" spans="1:7" ht="22.5" x14ac:dyDescent="0.25">
      <c r="A14" s="177" t="s">
        <v>105</v>
      </c>
      <c r="B14" s="178" t="s">
        <v>106</v>
      </c>
      <c r="C14" s="178" t="s">
        <v>107</v>
      </c>
      <c r="D14" s="179" t="s">
        <v>81</v>
      </c>
      <c r="E14" s="180" t="s">
        <v>108</v>
      </c>
      <c r="F14" s="181" t="s">
        <v>109</v>
      </c>
    </row>
    <row r="15" spans="1:7" ht="22.5" x14ac:dyDescent="0.3">
      <c r="A15" s="182">
        <v>4</v>
      </c>
      <c r="B15" s="183">
        <v>1</v>
      </c>
      <c r="C15" s="184">
        <v>201</v>
      </c>
      <c r="D15" s="185" t="s">
        <v>110</v>
      </c>
      <c r="E15" s="184">
        <v>100</v>
      </c>
      <c r="F15" s="186">
        <v>6333333</v>
      </c>
      <c r="G15" t="s">
        <v>212</v>
      </c>
    </row>
    <row r="16" spans="1:7" ht="22.5" x14ac:dyDescent="0.3">
      <c r="A16" s="187"/>
      <c r="B16" s="188"/>
      <c r="C16" s="189"/>
      <c r="D16" s="190"/>
      <c r="E16" s="189"/>
      <c r="F16" s="191"/>
    </row>
    <row r="17" spans="1:7" ht="22.5" x14ac:dyDescent="0.3">
      <c r="A17" s="187">
        <v>5</v>
      </c>
      <c r="B17" s="188">
        <v>1</v>
      </c>
      <c r="C17" s="189">
        <v>299</v>
      </c>
      <c r="D17" s="190" t="s">
        <v>111</v>
      </c>
      <c r="E17" s="189">
        <v>9995</v>
      </c>
      <c r="F17" s="192">
        <v>64988461.579999998</v>
      </c>
      <c r="G17" t="s">
        <v>213</v>
      </c>
    </row>
    <row r="18" spans="1:7" ht="22.5" x14ac:dyDescent="0.3">
      <c r="A18" s="187"/>
      <c r="B18" s="188"/>
      <c r="C18" s="189"/>
      <c r="D18" s="190"/>
      <c r="E18" s="189"/>
      <c r="F18" s="193"/>
    </row>
    <row r="19" spans="1:7" ht="22.5" x14ac:dyDescent="0.3">
      <c r="A19" s="187"/>
      <c r="B19" s="188"/>
      <c r="C19" s="189"/>
      <c r="D19" s="190" t="s">
        <v>112</v>
      </c>
      <c r="E19" s="189">
        <v>9995</v>
      </c>
      <c r="F19" s="192">
        <v>15216157</v>
      </c>
    </row>
    <row r="20" spans="1:7" ht="22.5" x14ac:dyDescent="0.3">
      <c r="A20" s="187"/>
      <c r="B20" s="188"/>
      <c r="C20" s="189"/>
      <c r="D20" s="190"/>
      <c r="E20" s="189"/>
      <c r="F20" s="195"/>
    </row>
    <row r="21" spans="1:7" ht="22.5" x14ac:dyDescent="0.3">
      <c r="A21" s="187"/>
      <c r="B21" s="188"/>
      <c r="C21" s="189"/>
      <c r="D21" s="190" t="s">
        <v>113</v>
      </c>
      <c r="E21" s="189">
        <v>9995</v>
      </c>
      <c r="F21" s="196">
        <v>1563536</v>
      </c>
    </row>
    <row r="22" spans="1:7" ht="22.5" x14ac:dyDescent="0.3">
      <c r="A22" s="197"/>
      <c r="B22" s="198"/>
      <c r="C22" s="199"/>
      <c r="D22" s="200"/>
      <c r="E22" s="199"/>
      <c r="F22" s="201"/>
    </row>
    <row r="23" spans="1:7" ht="23.25" thickBot="1" x14ac:dyDescent="0.3">
      <c r="A23" s="202"/>
      <c r="B23" s="203"/>
      <c r="C23" s="204"/>
      <c r="D23" s="205" t="s">
        <v>85</v>
      </c>
      <c r="E23" s="206"/>
      <c r="F23" s="207">
        <f>SUM(F15:F22)</f>
        <v>88101487.579999998</v>
      </c>
    </row>
    <row r="24" spans="1:7" ht="22.5" x14ac:dyDescent="0.3">
      <c r="A24" s="208"/>
      <c r="B24" s="208"/>
      <c r="C24" s="208"/>
      <c r="D24" s="209"/>
      <c r="E24" s="209"/>
      <c r="F24" s="210"/>
    </row>
    <row r="25" spans="1:7" ht="22.5" x14ac:dyDescent="0.3">
      <c r="A25" s="210"/>
      <c r="B25" s="210"/>
      <c r="C25" s="210"/>
      <c r="D25" s="210"/>
      <c r="E25" s="210"/>
      <c r="F25" s="210"/>
    </row>
    <row r="26" spans="1:7" ht="22.5" x14ac:dyDescent="0.3">
      <c r="A26" s="282" t="s">
        <v>0</v>
      </c>
      <c r="B26" s="282"/>
      <c r="C26" s="282"/>
      <c r="D26" s="282"/>
      <c r="E26" s="282"/>
      <c r="F26" s="282"/>
    </row>
    <row r="27" spans="1:7" ht="22.5" x14ac:dyDescent="0.3">
      <c r="A27" s="210"/>
      <c r="B27" s="210"/>
      <c r="C27" s="210"/>
      <c r="D27" s="210"/>
      <c r="E27" s="210"/>
      <c r="F27" s="210"/>
    </row>
    <row r="28" spans="1:7" ht="22.5" x14ac:dyDescent="0.3">
      <c r="A28" s="305" t="s">
        <v>114</v>
      </c>
      <c r="B28" s="305"/>
      <c r="C28" s="305"/>
      <c r="D28" s="305"/>
      <c r="E28" s="305"/>
      <c r="F28" s="305"/>
    </row>
    <row r="29" spans="1:7" ht="22.5" x14ac:dyDescent="0.3">
      <c r="A29" s="306" t="s">
        <v>223</v>
      </c>
      <c r="B29" s="306"/>
      <c r="C29" s="306"/>
      <c r="D29" s="306"/>
      <c r="E29" s="306"/>
      <c r="F29" s="306"/>
    </row>
    <row r="30" spans="1:7" ht="23.25" thickBot="1" x14ac:dyDescent="0.35">
      <c r="A30" s="305" t="s">
        <v>115</v>
      </c>
      <c r="B30" s="305"/>
      <c r="C30" s="305"/>
      <c r="D30" s="305"/>
      <c r="E30" s="305"/>
      <c r="F30" s="305"/>
    </row>
    <row r="31" spans="1:7" ht="23.25" thickBot="1" x14ac:dyDescent="0.35">
      <c r="A31" s="173" t="s">
        <v>116</v>
      </c>
      <c r="B31" s="174"/>
      <c r="C31" s="174"/>
      <c r="D31" s="175"/>
      <c r="E31" s="176"/>
      <c r="F31" s="211">
        <v>22647</v>
      </c>
      <c r="G31" t="s">
        <v>211</v>
      </c>
    </row>
    <row r="32" spans="1:7" ht="22.5" x14ac:dyDescent="0.3">
      <c r="A32" s="212" t="s">
        <v>117</v>
      </c>
      <c r="B32" s="167"/>
      <c r="C32" s="167"/>
      <c r="D32" s="167"/>
      <c r="E32" s="168"/>
      <c r="F32" s="213">
        <v>1563536</v>
      </c>
      <c r="G32" t="s">
        <v>210</v>
      </c>
    </row>
    <row r="33" spans="1:7" ht="22.5" x14ac:dyDescent="0.3">
      <c r="A33" s="212"/>
      <c r="B33" s="167"/>
      <c r="C33" s="167"/>
      <c r="D33" s="167"/>
      <c r="E33" s="168"/>
      <c r="F33" s="214"/>
    </row>
    <row r="34" spans="1:7" ht="23.25" thickBot="1" x14ac:dyDescent="0.35">
      <c r="A34" s="212" t="s">
        <v>118</v>
      </c>
      <c r="B34" s="167"/>
      <c r="C34" s="167"/>
      <c r="D34" s="167"/>
      <c r="E34" s="168"/>
      <c r="F34" s="213">
        <v>0</v>
      </c>
    </row>
    <row r="35" spans="1:7" ht="23.25" thickBot="1" x14ac:dyDescent="0.35">
      <c r="A35" s="173" t="s">
        <v>119</v>
      </c>
      <c r="B35" s="174"/>
      <c r="C35" s="174"/>
      <c r="D35" s="174"/>
      <c r="E35" s="176"/>
      <c r="F35" s="211">
        <f>F32+F31-F34</f>
        <v>1586183</v>
      </c>
    </row>
    <row r="36" spans="1:7" ht="22.5" x14ac:dyDescent="0.3">
      <c r="A36" s="165"/>
      <c r="B36" s="215"/>
      <c r="C36" s="215"/>
      <c r="D36" s="215"/>
      <c r="E36" s="168"/>
      <c r="F36" s="214"/>
    </row>
    <row r="37" spans="1:7" ht="22.5" x14ac:dyDescent="0.3">
      <c r="A37" s="212" t="s">
        <v>116</v>
      </c>
      <c r="B37" s="167"/>
      <c r="C37" s="167"/>
      <c r="D37" s="167"/>
      <c r="E37" s="168"/>
      <c r="F37" s="213">
        <f>+F31</f>
        <v>22647</v>
      </c>
    </row>
    <row r="38" spans="1:7" ht="22.5" x14ac:dyDescent="0.3">
      <c r="A38" s="212"/>
      <c r="B38" s="167"/>
      <c r="C38" s="167"/>
      <c r="D38" s="167"/>
      <c r="E38" s="168"/>
      <c r="F38" s="213"/>
    </row>
    <row r="39" spans="1:7" ht="23.25" thickBot="1" x14ac:dyDescent="0.35">
      <c r="A39" s="212" t="s">
        <v>119</v>
      </c>
      <c r="B39" s="167"/>
      <c r="C39" s="167"/>
      <c r="D39" s="167"/>
      <c r="E39" s="168"/>
      <c r="F39" s="213">
        <f>+F35</f>
        <v>1586183</v>
      </c>
    </row>
    <row r="40" spans="1:7" ht="23.25" thickBot="1" x14ac:dyDescent="0.35">
      <c r="A40" s="173" t="s">
        <v>217</v>
      </c>
      <c r="B40" s="174"/>
      <c r="C40" s="174"/>
      <c r="D40" s="174"/>
      <c r="E40" s="176"/>
      <c r="F40" s="211">
        <f>F37-F39</f>
        <v>-1563536</v>
      </c>
    </row>
    <row r="41" spans="1:7" ht="22.5" x14ac:dyDescent="0.3">
      <c r="A41" s="167"/>
      <c r="B41" s="167"/>
      <c r="C41" s="167"/>
      <c r="D41" s="167"/>
      <c r="E41" s="167"/>
      <c r="F41" s="216"/>
    </row>
    <row r="42" spans="1:7" ht="22.5" x14ac:dyDescent="0.3">
      <c r="A42" s="305" t="s">
        <v>120</v>
      </c>
      <c r="B42" s="305"/>
      <c r="C42" s="305"/>
      <c r="D42" s="305"/>
      <c r="E42" s="305"/>
      <c r="F42" s="305"/>
    </row>
    <row r="43" spans="1:7" ht="22.5" x14ac:dyDescent="0.3">
      <c r="A43" s="306" t="s">
        <v>223</v>
      </c>
      <c r="B43" s="306"/>
      <c r="C43" s="306"/>
      <c r="D43" s="306"/>
      <c r="E43" s="306"/>
      <c r="F43" s="306"/>
    </row>
    <row r="44" spans="1:7" ht="22.5" x14ac:dyDescent="0.3">
      <c r="A44" s="305" t="s">
        <v>115</v>
      </c>
      <c r="B44" s="305"/>
      <c r="C44" s="305"/>
      <c r="D44" s="305"/>
      <c r="E44" s="305"/>
      <c r="F44" s="305"/>
    </row>
    <row r="45" spans="1:7" ht="23.25" thickBot="1" x14ac:dyDescent="0.35">
      <c r="A45" s="217"/>
      <c r="B45" s="217"/>
      <c r="C45" s="217"/>
      <c r="D45" s="217"/>
      <c r="E45" s="217"/>
      <c r="F45" s="217"/>
    </row>
    <row r="46" spans="1:7" ht="23.25" thickBot="1" x14ac:dyDescent="0.35">
      <c r="A46" s="173" t="s">
        <v>121</v>
      </c>
      <c r="B46" s="174"/>
      <c r="C46" s="174"/>
      <c r="D46" s="175"/>
      <c r="E46" s="176"/>
      <c r="F46" s="218">
        <v>153793844</v>
      </c>
      <c r="G46" t="s">
        <v>214</v>
      </c>
    </row>
    <row r="47" spans="1:7" ht="22.5" x14ac:dyDescent="0.3">
      <c r="A47" s="212" t="s">
        <v>122</v>
      </c>
      <c r="B47" s="167"/>
      <c r="C47" s="167"/>
      <c r="D47" s="167"/>
      <c r="E47" s="168"/>
      <c r="F47" s="219">
        <f>+F15+F17</f>
        <v>71321794.579999998</v>
      </c>
    </row>
    <row r="48" spans="1:7" ht="23.25" thickBot="1" x14ac:dyDescent="0.35">
      <c r="A48" s="212"/>
      <c r="B48" s="167"/>
      <c r="C48" s="167"/>
      <c r="D48" s="167"/>
      <c r="E48" s="168"/>
      <c r="F48" s="220"/>
    </row>
    <row r="49" spans="1:6" ht="23.25" thickBot="1" x14ac:dyDescent="0.35">
      <c r="A49" s="212" t="s">
        <v>123</v>
      </c>
      <c r="B49" s="167"/>
      <c r="C49" s="167"/>
      <c r="D49" s="167"/>
      <c r="E49" s="168"/>
      <c r="F49" s="218">
        <v>86537952</v>
      </c>
    </row>
    <row r="50" spans="1:6" ht="23.25" thickBot="1" x14ac:dyDescent="0.35">
      <c r="A50" s="173" t="s">
        <v>124</v>
      </c>
      <c r="B50" s="174"/>
      <c r="C50" s="174"/>
      <c r="D50" s="174"/>
      <c r="E50" s="176"/>
      <c r="F50" s="221">
        <f>+SUM(F46:F47)-F49</f>
        <v>138577686.57999998</v>
      </c>
    </row>
    <row r="51" spans="1:6" ht="22.5" x14ac:dyDescent="0.3">
      <c r="A51" s="212" t="s">
        <v>125</v>
      </c>
      <c r="B51" s="167"/>
      <c r="C51" s="167"/>
      <c r="D51" s="167"/>
      <c r="E51" s="168"/>
      <c r="F51" s="222">
        <f>+F46</f>
        <v>153793844</v>
      </c>
    </row>
    <row r="52" spans="1:6" ht="22.5" x14ac:dyDescent="0.3">
      <c r="A52" s="212"/>
      <c r="B52" s="167"/>
      <c r="C52" s="167"/>
      <c r="D52" s="167"/>
      <c r="E52" s="168"/>
      <c r="F52" s="223"/>
    </row>
    <row r="53" spans="1:6" ht="23.25" thickBot="1" x14ac:dyDescent="0.35">
      <c r="A53" s="212" t="s">
        <v>124</v>
      </c>
      <c r="B53" s="167"/>
      <c r="C53" s="167"/>
      <c r="D53" s="167"/>
      <c r="E53" s="168"/>
      <c r="F53" s="222">
        <f>+F50</f>
        <v>138577686.57999998</v>
      </c>
    </row>
    <row r="54" spans="1:6" ht="23.25" thickBot="1" x14ac:dyDescent="0.35">
      <c r="A54" s="173" t="s">
        <v>218</v>
      </c>
      <c r="B54" s="174"/>
      <c r="C54" s="174"/>
      <c r="D54" s="174"/>
      <c r="E54" s="176"/>
      <c r="F54" s="224">
        <f>F51-F53</f>
        <v>15216157.420000017</v>
      </c>
    </row>
    <row r="55" spans="1:6" ht="22.5" x14ac:dyDescent="0.3">
      <c r="A55" s="210"/>
      <c r="B55" s="210"/>
      <c r="C55" s="210"/>
      <c r="D55" s="210"/>
      <c r="E55" s="210"/>
      <c r="F55" s="210"/>
    </row>
    <row r="56" spans="1:6" ht="22.5" x14ac:dyDescent="0.3">
      <c r="A56" s="210"/>
      <c r="B56" s="210"/>
      <c r="C56" s="210"/>
      <c r="D56" s="210"/>
      <c r="E56" s="210"/>
      <c r="F56" s="225"/>
    </row>
    <row r="57" spans="1:6" ht="22.5" x14ac:dyDescent="0.3">
      <c r="A57" s="226"/>
      <c r="B57" s="210"/>
      <c r="C57" s="210"/>
      <c r="D57" s="210"/>
      <c r="E57" s="210"/>
      <c r="F57" s="225"/>
    </row>
    <row r="58" spans="1:6" ht="22.5" x14ac:dyDescent="0.3">
      <c r="A58" s="210"/>
      <c r="B58" s="227"/>
      <c r="C58" s="210"/>
      <c r="D58" s="210"/>
      <c r="E58" s="210"/>
      <c r="F58" s="225"/>
    </row>
    <row r="59" spans="1:6" ht="22.5" x14ac:dyDescent="0.3">
      <c r="A59" s="228"/>
      <c r="B59" s="229"/>
      <c r="C59" s="228"/>
      <c r="D59" s="210"/>
      <c r="E59" s="210"/>
      <c r="F59" s="225"/>
    </row>
    <row r="60" spans="1:6" ht="22.5" x14ac:dyDescent="0.3">
      <c r="A60" s="304" t="s">
        <v>127</v>
      </c>
      <c r="B60" s="304"/>
      <c r="C60" s="304"/>
      <c r="D60" s="210"/>
      <c r="E60" s="210"/>
      <c r="F60" s="210"/>
    </row>
    <row r="61" spans="1:6" ht="22.5" x14ac:dyDescent="0.3">
      <c r="A61" s="304" t="s">
        <v>128</v>
      </c>
      <c r="B61" s="304"/>
      <c r="C61" s="304"/>
      <c r="D61" s="210"/>
      <c r="E61" s="210"/>
      <c r="F61" s="210"/>
    </row>
    <row r="62" spans="1:6" ht="22.5" x14ac:dyDescent="0.3">
      <c r="A62" s="304" t="s">
        <v>129</v>
      </c>
      <c r="B62" s="304"/>
      <c r="C62" s="304"/>
      <c r="D62" s="210"/>
      <c r="E62" s="210"/>
      <c r="F62" s="210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</mergeCells>
  <pageMargins left="0.7" right="0.7" top="0.75" bottom="0.75" header="0.3" footer="0.3"/>
  <pageSetup scale="42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2"/>
  <sheetViews>
    <sheetView view="pageBreakPreview" topLeftCell="A202" zoomScale="60" zoomScaleNormal="100" workbookViewId="0">
      <selection activeCell="H209" sqref="H209"/>
    </sheetView>
  </sheetViews>
  <sheetFormatPr baseColWidth="10" defaultColWidth="11.42578125" defaultRowHeight="15" x14ac:dyDescent="0.25"/>
  <cols>
    <col min="5" max="5" width="18.140625" customWidth="1"/>
    <col min="6" max="6" width="136" customWidth="1"/>
    <col min="7" max="7" width="26.140625" customWidth="1"/>
    <col min="8" max="8" width="22.28515625" customWidth="1"/>
    <col min="9" max="9" width="19.28515625" hidden="1" customWidth="1"/>
  </cols>
  <sheetData>
    <row r="1" spans="1:9" ht="23.25" thickBot="1" x14ac:dyDescent="0.35">
      <c r="A1" s="280" t="s">
        <v>0</v>
      </c>
      <c r="B1" s="281"/>
      <c r="C1" s="281"/>
      <c r="D1" s="281"/>
      <c r="E1" s="281"/>
      <c r="F1" s="281"/>
      <c r="G1" s="281"/>
      <c r="H1" s="281"/>
    </row>
    <row r="2" spans="1:9" ht="23.25" thickBot="1" x14ac:dyDescent="0.35">
      <c r="A2" s="280" t="s">
        <v>207</v>
      </c>
      <c r="B2" s="281"/>
      <c r="C2" s="281"/>
      <c r="D2" s="281"/>
      <c r="E2" s="281"/>
      <c r="F2" s="281"/>
      <c r="G2" s="281"/>
      <c r="H2" s="281"/>
    </row>
    <row r="3" spans="1:9" ht="24" thickBot="1" x14ac:dyDescent="0.4">
      <c r="A3" s="1" t="s">
        <v>1</v>
      </c>
      <c r="B3" s="2"/>
      <c r="C3" s="3">
        <v>5139</v>
      </c>
      <c r="D3" s="4"/>
      <c r="E3" s="4"/>
      <c r="F3" s="5"/>
      <c r="G3" s="6"/>
      <c r="H3" s="7"/>
    </row>
    <row r="4" spans="1:9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1" t="s">
        <v>7</v>
      </c>
      <c r="H4" s="12" t="s">
        <v>8</v>
      </c>
    </row>
    <row r="5" spans="1:9" ht="23.25" x14ac:dyDescent="0.35">
      <c r="A5" s="13">
        <v>11</v>
      </c>
      <c r="B5" s="14"/>
      <c r="C5" s="15">
        <v>1</v>
      </c>
      <c r="D5" s="14"/>
      <c r="E5" s="14">
        <v>2014</v>
      </c>
      <c r="F5" s="16" t="s">
        <v>9</v>
      </c>
      <c r="G5" s="17"/>
      <c r="H5" s="18"/>
    </row>
    <row r="6" spans="1:9" ht="23.25" x14ac:dyDescent="0.35">
      <c r="A6" s="19"/>
      <c r="B6" s="19"/>
      <c r="C6" s="19"/>
      <c r="D6" s="20">
        <v>9995</v>
      </c>
      <c r="E6" s="20">
        <v>2111</v>
      </c>
      <c r="F6" s="21" t="s">
        <v>10</v>
      </c>
      <c r="G6" s="22">
        <v>19655708.190000001</v>
      </c>
      <c r="H6" s="22">
        <v>19432277.309999999</v>
      </c>
      <c r="I6" s="230">
        <f t="shared" ref="I6:I62" si="0">+G6-H6</f>
        <v>223430.88000000268</v>
      </c>
    </row>
    <row r="7" spans="1:9" ht="23.25" x14ac:dyDescent="0.35">
      <c r="A7" s="19"/>
      <c r="B7" s="19"/>
      <c r="C7" s="19"/>
      <c r="D7" s="20">
        <v>9995</v>
      </c>
      <c r="E7" s="20">
        <v>2112</v>
      </c>
      <c r="F7" s="21" t="s">
        <v>11</v>
      </c>
      <c r="G7" s="22">
        <v>30944.75</v>
      </c>
      <c r="H7" s="22">
        <v>30944.75</v>
      </c>
      <c r="I7" s="230">
        <f t="shared" si="0"/>
        <v>0</v>
      </c>
    </row>
    <row r="8" spans="1:9" ht="23.25" x14ac:dyDescent="0.35">
      <c r="A8" s="19"/>
      <c r="B8" s="19"/>
      <c r="C8" s="19"/>
      <c r="D8" s="20">
        <v>9995</v>
      </c>
      <c r="E8" s="20">
        <v>2114</v>
      </c>
      <c r="F8" s="21" t="s">
        <v>12</v>
      </c>
      <c r="G8" s="22">
        <v>213056.96</v>
      </c>
      <c r="H8" s="22">
        <v>213056.96</v>
      </c>
      <c r="I8" s="230">
        <f t="shared" si="0"/>
        <v>0</v>
      </c>
    </row>
    <row r="9" spans="1:9" ht="23.25" x14ac:dyDescent="0.35">
      <c r="A9" s="19"/>
      <c r="B9" s="19"/>
      <c r="C9" s="19"/>
      <c r="D9" s="20">
        <v>9995</v>
      </c>
      <c r="E9" s="20">
        <v>2115</v>
      </c>
      <c r="F9" s="21" t="s">
        <v>13</v>
      </c>
      <c r="G9" s="22">
        <v>2948748.9</v>
      </c>
      <c r="H9" s="22">
        <v>2948748.9</v>
      </c>
      <c r="I9" s="230">
        <f t="shared" si="0"/>
        <v>0</v>
      </c>
    </row>
    <row r="10" spans="1:9" ht="23.25" x14ac:dyDescent="0.35">
      <c r="A10" s="19"/>
      <c r="B10" s="19"/>
      <c r="C10" s="19"/>
      <c r="D10" s="20">
        <v>9995</v>
      </c>
      <c r="E10" s="20">
        <v>2116</v>
      </c>
      <c r="F10" s="21" t="s">
        <v>14</v>
      </c>
      <c r="G10" s="22">
        <v>1305134.24</v>
      </c>
      <c r="H10" s="22">
        <v>1305134.24</v>
      </c>
      <c r="I10" s="230">
        <f t="shared" si="0"/>
        <v>0</v>
      </c>
    </row>
    <row r="11" spans="1:9" ht="23.25" x14ac:dyDescent="0.35">
      <c r="A11" s="19"/>
      <c r="B11" s="19"/>
      <c r="C11" s="19"/>
      <c r="D11" s="20">
        <v>9995</v>
      </c>
      <c r="E11" s="23">
        <v>2122</v>
      </c>
      <c r="F11" s="21" t="s">
        <v>15</v>
      </c>
      <c r="G11" s="22">
        <v>2196166.94</v>
      </c>
      <c r="H11" s="22">
        <v>2196166.94</v>
      </c>
      <c r="I11" s="230">
        <f t="shared" si="0"/>
        <v>0</v>
      </c>
    </row>
    <row r="12" spans="1:9" ht="23.25" x14ac:dyDescent="0.35">
      <c r="A12" s="19"/>
      <c r="B12" s="19"/>
      <c r="C12" s="19"/>
      <c r="D12" s="20">
        <v>9995</v>
      </c>
      <c r="E12" s="23">
        <v>2131</v>
      </c>
      <c r="F12" s="21" t="s">
        <v>135</v>
      </c>
      <c r="G12" s="22"/>
      <c r="H12" s="22"/>
      <c r="I12" s="230">
        <f t="shared" si="0"/>
        <v>0</v>
      </c>
    </row>
    <row r="13" spans="1:9" ht="23.25" x14ac:dyDescent="0.35">
      <c r="A13" s="19"/>
      <c r="B13" s="19"/>
      <c r="C13" s="19"/>
      <c r="D13" s="20">
        <v>9995</v>
      </c>
      <c r="E13" s="23">
        <v>2132</v>
      </c>
      <c r="F13" s="21" t="s">
        <v>16</v>
      </c>
      <c r="G13" s="22">
        <v>243405.69</v>
      </c>
      <c r="H13" s="22">
        <v>243405.69</v>
      </c>
      <c r="I13" s="230">
        <f t="shared" si="0"/>
        <v>0</v>
      </c>
    </row>
    <row r="14" spans="1:9" ht="23.25" x14ac:dyDescent="0.35">
      <c r="A14" s="19"/>
      <c r="B14" s="19"/>
      <c r="C14" s="19"/>
      <c r="D14" s="20">
        <v>9995</v>
      </c>
      <c r="E14" s="20">
        <v>2141</v>
      </c>
      <c r="F14" s="21" t="s">
        <v>17</v>
      </c>
      <c r="G14" s="22"/>
      <c r="H14" s="22"/>
      <c r="I14" s="230">
        <f t="shared" si="0"/>
        <v>0</v>
      </c>
    </row>
    <row r="15" spans="1:9" ht="23.25" x14ac:dyDescent="0.35">
      <c r="A15" s="19"/>
      <c r="B15" s="19"/>
      <c r="C15" s="19"/>
      <c r="D15" s="20">
        <v>9995</v>
      </c>
      <c r="E15" s="20">
        <v>2151</v>
      </c>
      <c r="F15" s="21" t="s">
        <v>18</v>
      </c>
      <c r="G15" s="22">
        <v>1169797.3799999999</v>
      </c>
      <c r="H15" s="22">
        <v>1169797.3799999999</v>
      </c>
      <c r="I15" s="230">
        <f t="shared" si="0"/>
        <v>0</v>
      </c>
    </row>
    <row r="16" spans="1:9" ht="23.25" x14ac:dyDescent="0.35">
      <c r="A16" s="19"/>
      <c r="B16" s="19"/>
      <c r="C16" s="19"/>
      <c r="D16" s="20">
        <v>9995</v>
      </c>
      <c r="E16" s="20">
        <v>2152</v>
      </c>
      <c r="F16" s="21" t="s">
        <v>19</v>
      </c>
      <c r="G16" s="22">
        <v>1324921.67</v>
      </c>
      <c r="H16" s="22">
        <v>1324921.67</v>
      </c>
      <c r="I16" s="230">
        <f t="shared" si="0"/>
        <v>0</v>
      </c>
    </row>
    <row r="17" spans="1:9" ht="24" thickBot="1" x14ac:dyDescent="0.4">
      <c r="A17" s="19"/>
      <c r="B17" s="19"/>
      <c r="C17" s="19"/>
      <c r="D17" s="24">
        <v>9995</v>
      </c>
      <c r="E17" s="24">
        <v>2153</v>
      </c>
      <c r="F17" s="25" t="s">
        <v>20</v>
      </c>
      <c r="G17" s="26">
        <v>117025.02</v>
      </c>
      <c r="H17" s="26">
        <v>117025.02</v>
      </c>
      <c r="I17" s="230">
        <f t="shared" si="0"/>
        <v>0</v>
      </c>
    </row>
    <row r="18" spans="1:9" ht="24" thickBot="1" x14ac:dyDescent="0.4">
      <c r="A18" s="27"/>
      <c r="B18" s="28"/>
      <c r="C18" s="28"/>
      <c r="D18" s="29"/>
      <c r="E18" s="29"/>
      <c r="F18" s="30" t="s">
        <v>21</v>
      </c>
      <c r="G18" s="31">
        <f>SUM(G6:G17)</f>
        <v>29204909.739999998</v>
      </c>
      <c r="H18" s="31">
        <f>SUM(H6:H17)</f>
        <v>28981478.859999996</v>
      </c>
      <c r="I18" s="230">
        <f t="shared" si="0"/>
        <v>223430.88000000268</v>
      </c>
    </row>
    <row r="19" spans="1:9" ht="24" thickBot="1" x14ac:dyDescent="0.4">
      <c r="A19" s="32"/>
      <c r="B19" s="33"/>
      <c r="C19" s="33"/>
      <c r="D19" s="34"/>
      <c r="E19" s="34"/>
      <c r="F19" s="35"/>
      <c r="G19" s="36"/>
      <c r="H19" s="37"/>
      <c r="I19" s="230">
        <f t="shared" si="0"/>
        <v>0</v>
      </c>
    </row>
    <row r="20" spans="1:9" ht="23.25" x14ac:dyDescent="0.35">
      <c r="A20" s="38"/>
      <c r="B20" s="39"/>
      <c r="C20" s="39"/>
      <c r="D20" s="40"/>
      <c r="E20" s="41"/>
      <c r="F20" s="42" t="s">
        <v>22</v>
      </c>
      <c r="G20" s="43"/>
      <c r="H20" s="44"/>
      <c r="I20" s="230">
        <f t="shared" si="0"/>
        <v>0</v>
      </c>
    </row>
    <row r="21" spans="1:9" ht="23.25" x14ac:dyDescent="0.35">
      <c r="A21" s="19"/>
      <c r="B21" s="19"/>
      <c r="C21" s="19"/>
      <c r="D21" s="20">
        <v>9995</v>
      </c>
      <c r="E21" s="20">
        <v>2212</v>
      </c>
      <c r="F21" s="45" t="s">
        <v>23</v>
      </c>
      <c r="G21" s="22">
        <v>199450.2</v>
      </c>
      <c r="H21" s="22">
        <v>199450.2</v>
      </c>
      <c r="I21" s="230">
        <f t="shared" si="0"/>
        <v>0</v>
      </c>
    </row>
    <row r="22" spans="1:9" ht="23.25" x14ac:dyDescent="0.35">
      <c r="A22" s="19"/>
      <c r="B22" s="19"/>
      <c r="C22" s="19"/>
      <c r="D22" s="23">
        <v>9995</v>
      </c>
      <c r="E22" s="23">
        <v>2213</v>
      </c>
      <c r="F22" s="45" t="s">
        <v>24</v>
      </c>
      <c r="G22" s="22">
        <v>885074.06</v>
      </c>
      <c r="H22" s="22">
        <v>885074.06</v>
      </c>
      <c r="I22" s="230">
        <f t="shared" si="0"/>
        <v>0</v>
      </c>
    </row>
    <row r="23" spans="1:9" ht="23.25" x14ac:dyDescent="0.35">
      <c r="A23" s="19"/>
      <c r="B23" s="19"/>
      <c r="C23" s="19"/>
      <c r="D23" s="23">
        <v>9995</v>
      </c>
      <c r="E23" s="23">
        <v>2214</v>
      </c>
      <c r="F23" s="45" t="s">
        <v>25</v>
      </c>
      <c r="G23" s="22">
        <v>1900</v>
      </c>
      <c r="H23" s="22">
        <v>1900</v>
      </c>
      <c r="I23" s="230">
        <f t="shared" si="0"/>
        <v>0</v>
      </c>
    </row>
    <row r="24" spans="1:9" ht="23.25" x14ac:dyDescent="0.35">
      <c r="A24" s="19"/>
      <c r="B24" s="19"/>
      <c r="C24" s="19"/>
      <c r="D24" s="23">
        <v>9995</v>
      </c>
      <c r="E24" s="23">
        <v>2215</v>
      </c>
      <c r="F24" s="45" t="s">
        <v>151</v>
      </c>
      <c r="G24" s="22">
        <v>147814.75</v>
      </c>
      <c r="H24" s="22">
        <v>147814.75</v>
      </c>
      <c r="I24" s="230">
        <f t="shared" si="0"/>
        <v>0</v>
      </c>
    </row>
    <row r="25" spans="1:9" ht="23.25" x14ac:dyDescent="0.35">
      <c r="A25" s="19"/>
      <c r="B25" s="19"/>
      <c r="C25" s="19"/>
      <c r="D25" s="23">
        <v>9995</v>
      </c>
      <c r="E25" s="23">
        <v>2216</v>
      </c>
      <c r="F25" s="45" t="s">
        <v>26</v>
      </c>
      <c r="G25" s="22">
        <v>486354.71</v>
      </c>
      <c r="H25" s="22">
        <v>486354.71</v>
      </c>
      <c r="I25" s="230">
        <f t="shared" si="0"/>
        <v>0</v>
      </c>
    </row>
    <row r="26" spans="1:9" ht="23.25" x14ac:dyDescent="0.35">
      <c r="A26" s="19"/>
      <c r="B26" s="19"/>
      <c r="C26" s="19"/>
      <c r="D26" s="23">
        <v>9995</v>
      </c>
      <c r="E26" s="23">
        <v>2217</v>
      </c>
      <c r="F26" s="45" t="s">
        <v>27</v>
      </c>
      <c r="G26" s="22">
        <v>1578</v>
      </c>
      <c r="H26" s="22">
        <v>1578</v>
      </c>
      <c r="I26" s="230">
        <f t="shared" si="0"/>
        <v>0</v>
      </c>
    </row>
    <row r="27" spans="1:9" ht="23.25" x14ac:dyDescent="0.35">
      <c r="A27" s="19"/>
      <c r="B27" s="19"/>
      <c r="C27" s="19"/>
      <c r="D27" s="23">
        <v>9995</v>
      </c>
      <c r="E27" s="23">
        <v>2218</v>
      </c>
      <c r="F27" s="45" t="s">
        <v>142</v>
      </c>
      <c r="G27" s="22">
        <v>3406</v>
      </c>
      <c r="H27" s="22">
        <v>3406</v>
      </c>
      <c r="I27" s="230">
        <f t="shared" si="0"/>
        <v>0</v>
      </c>
    </row>
    <row r="28" spans="1:9" ht="23.25" x14ac:dyDescent="0.35">
      <c r="A28" s="19"/>
      <c r="B28" s="19"/>
      <c r="C28" s="19"/>
      <c r="D28" s="23">
        <v>9995</v>
      </c>
      <c r="E28" s="23">
        <v>2221</v>
      </c>
      <c r="F28" s="45" t="s">
        <v>28</v>
      </c>
      <c r="G28" s="22">
        <v>641684</v>
      </c>
      <c r="H28" s="22">
        <v>641684</v>
      </c>
      <c r="I28" s="230">
        <f t="shared" si="0"/>
        <v>0</v>
      </c>
    </row>
    <row r="29" spans="1:9" ht="23.25" x14ac:dyDescent="0.35">
      <c r="A29" s="19"/>
      <c r="B29" s="19"/>
      <c r="C29" s="19"/>
      <c r="D29" s="23">
        <v>9995</v>
      </c>
      <c r="E29" s="23">
        <v>2222</v>
      </c>
      <c r="F29" s="45" t="s">
        <v>29</v>
      </c>
      <c r="G29" s="22">
        <v>79338.740000000005</v>
      </c>
      <c r="H29" s="22">
        <v>79338.740000000005</v>
      </c>
      <c r="I29" s="230">
        <f t="shared" si="0"/>
        <v>0</v>
      </c>
    </row>
    <row r="30" spans="1:9" ht="23.25" x14ac:dyDescent="0.35">
      <c r="A30" s="19"/>
      <c r="B30" s="19"/>
      <c r="C30" s="19"/>
      <c r="D30" s="20">
        <v>9995</v>
      </c>
      <c r="E30" s="20">
        <v>2231</v>
      </c>
      <c r="F30" s="45" t="s">
        <v>30</v>
      </c>
      <c r="G30" s="22">
        <v>300300</v>
      </c>
      <c r="H30" s="22">
        <v>300300</v>
      </c>
      <c r="I30" s="230">
        <f t="shared" si="0"/>
        <v>0</v>
      </c>
    </row>
    <row r="31" spans="1:9" ht="23.25" x14ac:dyDescent="0.35">
      <c r="A31" s="19"/>
      <c r="B31" s="19"/>
      <c r="C31" s="19"/>
      <c r="D31" s="20">
        <v>9995</v>
      </c>
      <c r="E31" s="20">
        <v>2232</v>
      </c>
      <c r="F31" s="45" t="s">
        <v>31</v>
      </c>
      <c r="G31" s="22">
        <v>413873.54</v>
      </c>
      <c r="H31" s="22">
        <v>413873.54</v>
      </c>
      <c r="I31" s="230">
        <f t="shared" si="0"/>
        <v>0</v>
      </c>
    </row>
    <row r="32" spans="1:9" ht="23.25" x14ac:dyDescent="0.35">
      <c r="A32" s="19"/>
      <c r="B32" s="19"/>
      <c r="C32" s="19"/>
      <c r="D32" s="20">
        <v>9995</v>
      </c>
      <c r="E32" s="20">
        <v>2241</v>
      </c>
      <c r="F32" s="45" t="s">
        <v>32</v>
      </c>
      <c r="G32" s="22">
        <v>33655</v>
      </c>
      <c r="H32" s="22">
        <v>33655</v>
      </c>
      <c r="I32" s="230">
        <f t="shared" si="0"/>
        <v>0</v>
      </c>
    </row>
    <row r="33" spans="1:9" ht="23.25" x14ac:dyDescent="0.35">
      <c r="A33" s="19"/>
      <c r="B33" s="19"/>
      <c r="C33" s="19"/>
      <c r="D33" s="20">
        <v>9995</v>
      </c>
      <c r="E33" s="20">
        <v>2242</v>
      </c>
      <c r="F33" s="45" t="s">
        <v>33</v>
      </c>
      <c r="G33" s="22">
        <v>139416</v>
      </c>
      <c r="H33" s="22">
        <v>139416</v>
      </c>
      <c r="I33" s="230">
        <f t="shared" si="0"/>
        <v>0</v>
      </c>
    </row>
    <row r="34" spans="1:9" ht="23.25" x14ac:dyDescent="0.35">
      <c r="A34" s="19"/>
      <c r="B34" s="19"/>
      <c r="C34" s="19"/>
      <c r="D34" s="20">
        <v>9995</v>
      </c>
      <c r="E34" s="20">
        <v>2243</v>
      </c>
      <c r="F34" s="45" t="s">
        <v>34</v>
      </c>
      <c r="G34" s="22"/>
      <c r="H34" s="22"/>
      <c r="I34" s="230">
        <f t="shared" si="0"/>
        <v>0</v>
      </c>
    </row>
    <row r="35" spans="1:9" ht="23.25" x14ac:dyDescent="0.35">
      <c r="A35" s="19"/>
      <c r="B35" s="19"/>
      <c r="C35" s="19"/>
      <c r="D35" s="20">
        <v>9995</v>
      </c>
      <c r="E35" s="20">
        <v>2244</v>
      </c>
      <c r="F35" s="45" t="s">
        <v>35</v>
      </c>
      <c r="G35" s="22">
        <v>12392</v>
      </c>
      <c r="H35" s="22">
        <v>12392</v>
      </c>
      <c r="I35" s="230">
        <f t="shared" si="0"/>
        <v>0</v>
      </c>
    </row>
    <row r="36" spans="1:9" ht="23.25" x14ac:dyDescent="0.35">
      <c r="A36" s="19"/>
      <c r="B36" s="19"/>
      <c r="C36" s="19"/>
      <c r="D36" s="20">
        <v>9995</v>
      </c>
      <c r="E36" s="20">
        <v>2251</v>
      </c>
      <c r="F36" s="45" t="s">
        <v>36</v>
      </c>
      <c r="G36" s="22">
        <v>273090.03999999998</v>
      </c>
      <c r="H36" s="22">
        <v>273090.03999999998</v>
      </c>
      <c r="I36" s="230">
        <f t="shared" si="0"/>
        <v>0</v>
      </c>
    </row>
    <row r="37" spans="1:9" ht="23.25" x14ac:dyDescent="0.35">
      <c r="A37" s="19"/>
      <c r="B37" s="19"/>
      <c r="C37" s="19"/>
      <c r="D37" s="20">
        <v>9995</v>
      </c>
      <c r="E37" s="20">
        <v>2253</v>
      </c>
      <c r="F37" s="45" t="s">
        <v>37</v>
      </c>
      <c r="G37" s="22"/>
      <c r="H37" s="22"/>
      <c r="I37" s="230">
        <f t="shared" si="0"/>
        <v>0</v>
      </c>
    </row>
    <row r="38" spans="1:9" ht="23.25" x14ac:dyDescent="0.35">
      <c r="A38" s="19"/>
      <c r="B38" s="19"/>
      <c r="C38" s="19"/>
      <c r="D38" s="20">
        <v>9995</v>
      </c>
      <c r="E38" s="20">
        <v>2254</v>
      </c>
      <c r="F38" s="45" t="s">
        <v>38</v>
      </c>
      <c r="G38" s="22"/>
      <c r="H38" s="22"/>
      <c r="I38" s="230">
        <f t="shared" si="0"/>
        <v>0</v>
      </c>
    </row>
    <row r="39" spans="1:9" ht="23.25" x14ac:dyDescent="0.35">
      <c r="A39" s="19"/>
      <c r="B39" s="19"/>
      <c r="C39" s="19"/>
      <c r="D39" s="20">
        <v>9995</v>
      </c>
      <c r="E39" s="20">
        <v>2258</v>
      </c>
      <c r="F39" s="45" t="s">
        <v>39</v>
      </c>
      <c r="G39" s="22">
        <v>8755.6</v>
      </c>
      <c r="H39" s="22">
        <v>8755.6</v>
      </c>
      <c r="I39" s="230">
        <f t="shared" si="0"/>
        <v>0</v>
      </c>
    </row>
    <row r="40" spans="1:9" ht="23.25" x14ac:dyDescent="0.35">
      <c r="A40" s="19"/>
      <c r="B40" s="19"/>
      <c r="C40" s="19"/>
      <c r="D40" s="20">
        <v>9995</v>
      </c>
      <c r="E40" s="20">
        <v>2261</v>
      </c>
      <c r="F40" s="45" t="s">
        <v>40</v>
      </c>
      <c r="G40" s="22"/>
      <c r="H40" s="22"/>
      <c r="I40" s="230">
        <f t="shared" si="0"/>
        <v>0</v>
      </c>
    </row>
    <row r="41" spans="1:9" ht="23.25" x14ac:dyDescent="0.35">
      <c r="A41" s="19"/>
      <c r="B41" s="19"/>
      <c r="C41" s="19"/>
      <c r="D41" s="20">
        <v>9995</v>
      </c>
      <c r="E41" s="20">
        <v>2262</v>
      </c>
      <c r="F41" s="45" t="s">
        <v>41</v>
      </c>
      <c r="G41" s="22">
        <v>9505.9</v>
      </c>
      <c r="H41" s="22">
        <v>9505.9</v>
      </c>
      <c r="I41" s="230">
        <f t="shared" si="0"/>
        <v>0</v>
      </c>
    </row>
    <row r="42" spans="1:9" ht="23.25" x14ac:dyDescent="0.35">
      <c r="A42" s="19"/>
      <c r="B42" s="19"/>
      <c r="C42" s="19"/>
      <c r="D42" s="20">
        <v>9995</v>
      </c>
      <c r="E42" s="20">
        <v>2263</v>
      </c>
      <c r="F42" s="45" t="s">
        <v>42</v>
      </c>
      <c r="G42" s="22">
        <v>1172530.8500000001</v>
      </c>
      <c r="H42" s="22">
        <v>1172530.8500000001</v>
      </c>
      <c r="I42" s="230">
        <f t="shared" si="0"/>
        <v>0</v>
      </c>
    </row>
    <row r="43" spans="1:9" ht="23.25" x14ac:dyDescent="0.35">
      <c r="A43" s="19"/>
      <c r="B43" s="19"/>
      <c r="C43" s="19"/>
      <c r="D43" s="20">
        <v>9995</v>
      </c>
      <c r="E43" s="20">
        <v>2271</v>
      </c>
      <c r="F43" s="45" t="s">
        <v>43</v>
      </c>
      <c r="G43" s="22">
        <v>148043.5</v>
      </c>
      <c r="H43" s="22">
        <v>148043.5</v>
      </c>
      <c r="I43" s="230">
        <f t="shared" si="0"/>
        <v>0</v>
      </c>
    </row>
    <row r="44" spans="1:9" ht="23.25" x14ac:dyDescent="0.35">
      <c r="A44" s="19"/>
      <c r="B44" s="19"/>
      <c r="C44" s="19"/>
      <c r="D44" s="20">
        <v>9995</v>
      </c>
      <c r="E44" s="20">
        <v>2272</v>
      </c>
      <c r="F44" s="45" t="s">
        <v>44</v>
      </c>
      <c r="G44" s="22">
        <v>195919.12</v>
      </c>
      <c r="H44" s="22">
        <v>195919.12</v>
      </c>
      <c r="I44" s="230">
        <f t="shared" si="0"/>
        <v>0</v>
      </c>
    </row>
    <row r="45" spans="1:9" ht="23.25" x14ac:dyDescent="0.35">
      <c r="A45" s="19"/>
      <c r="B45" s="19"/>
      <c r="C45" s="19"/>
      <c r="D45" s="20">
        <v>9995</v>
      </c>
      <c r="E45" s="20">
        <v>2281</v>
      </c>
      <c r="F45" s="45" t="s">
        <v>45</v>
      </c>
      <c r="G45" s="22"/>
      <c r="H45" s="22"/>
      <c r="I45" s="230">
        <f t="shared" si="0"/>
        <v>0</v>
      </c>
    </row>
    <row r="46" spans="1:9" ht="23.25" x14ac:dyDescent="0.35">
      <c r="A46" s="19"/>
      <c r="B46" s="19"/>
      <c r="C46" s="19"/>
      <c r="D46" s="20">
        <v>9995</v>
      </c>
      <c r="E46" s="20">
        <v>2282</v>
      </c>
      <c r="F46" s="45" t="s">
        <v>46</v>
      </c>
      <c r="G46" s="22">
        <v>102231.17</v>
      </c>
      <c r="H46" s="22">
        <v>102231.17</v>
      </c>
      <c r="I46" s="230">
        <f t="shared" si="0"/>
        <v>0</v>
      </c>
    </row>
    <row r="47" spans="1:9" ht="23.25" x14ac:dyDescent="0.35">
      <c r="A47" s="19"/>
      <c r="B47" s="19"/>
      <c r="C47" s="19"/>
      <c r="D47" s="20">
        <v>9995</v>
      </c>
      <c r="E47" s="20">
        <v>2284</v>
      </c>
      <c r="F47" s="45" t="s">
        <v>47</v>
      </c>
      <c r="G47" s="22"/>
      <c r="H47" s="22"/>
      <c r="I47" s="230">
        <f t="shared" si="0"/>
        <v>0</v>
      </c>
    </row>
    <row r="48" spans="1:9" ht="23.25" x14ac:dyDescent="0.35">
      <c r="A48" s="19"/>
      <c r="B48" s="19"/>
      <c r="C48" s="19"/>
      <c r="D48" s="20">
        <v>9995</v>
      </c>
      <c r="E48" s="20">
        <v>2285</v>
      </c>
      <c r="F48" s="45" t="s">
        <v>203</v>
      </c>
      <c r="G48" s="22">
        <v>734</v>
      </c>
      <c r="H48" s="22">
        <v>734</v>
      </c>
      <c r="I48" s="230"/>
    </row>
    <row r="49" spans="1:9" ht="23.25" x14ac:dyDescent="0.35">
      <c r="A49" s="19"/>
      <c r="B49" s="19"/>
      <c r="C49" s="19"/>
      <c r="D49" s="20">
        <v>9995</v>
      </c>
      <c r="E49" s="20">
        <v>2286</v>
      </c>
      <c r="F49" s="45" t="s">
        <v>48</v>
      </c>
      <c r="G49" s="22">
        <v>2996548.83</v>
      </c>
      <c r="H49" s="22">
        <v>2996548.83</v>
      </c>
      <c r="I49" s="230">
        <f t="shared" si="0"/>
        <v>0</v>
      </c>
    </row>
    <row r="50" spans="1:9" ht="23.25" x14ac:dyDescent="0.35">
      <c r="A50" s="19"/>
      <c r="B50" s="19"/>
      <c r="C50" s="19"/>
      <c r="D50" s="20">
        <v>9995</v>
      </c>
      <c r="E50" s="23">
        <v>2287</v>
      </c>
      <c r="F50" s="45" t="s">
        <v>49</v>
      </c>
      <c r="G50" s="22">
        <v>457848.98</v>
      </c>
      <c r="H50" s="22">
        <v>457848.98</v>
      </c>
      <c r="I50" s="230">
        <f t="shared" si="0"/>
        <v>0</v>
      </c>
    </row>
    <row r="51" spans="1:9" ht="24" thickBot="1" x14ac:dyDescent="0.4">
      <c r="A51" s="19"/>
      <c r="B51" s="19"/>
      <c r="C51" s="19"/>
      <c r="D51" s="20">
        <v>9995</v>
      </c>
      <c r="E51" s="20">
        <v>2288</v>
      </c>
      <c r="F51" s="45" t="s">
        <v>50</v>
      </c>
      <c r="G51" s="22">
        <v>2000</v>
      </c>
      <c r="H51" s="22">
        <v>2000</v>
      </c>
      <c r="I51" s="230">
        <f t="shared" si="0"/>
        <v>0</v>
      </c>
    </row>
    <row r="52" spans="1:9" ht="24" thickBot="1" x14ac:dyDescent="0.4">
      <c r="A52" s="46"/>
      <c r="B52" s="28"/>
      <c r="C52" s="28"/>
      <c r="D52" s="47"/>
      <c r="E52" s="29"/>
      <c r="F52" s="30" t="s">
        <v>51</v>
      </c>
      <c r="G52" s="48">
        <f>SUM(G21:G51)</f>
        <v>8713444.9900000002</v>
      </c>
      <c r="H52" s="49">
        <f>SUM(H21:H51)</f>
        <v>8713444.9900000002</v>
      </c>
      <c r="I52" s="230">
        <f t="shared" si="0"/>
        <v>0</v>
      </c>
    </row>
    <row r="53" spans="1:9" ht="23.25" x14ac:dyDescent="0.35">
      <c r="A53" s="50"/>
      <c r="B53" s="51"/>
      <c r="C53" s="51"/>
      <c r="D53" s="52"/>
      <c r="E53" s="52"/>
      <c r="F53" s="53" t="s">
        <v>52</v>
      </c>
      <c r="G53" s="54"/>
      <c r="H53" s="55"/>
      <c r="I53" s="230">
        <f t="shared" si="0"/>
        <v>0</v>
      </c>
    </row>
    <row r="54" spans="1:9" ht="23.25" x14ac:dyDescent="0.35">
      <c r="A54" s="19"/>
      <c r="B54" s="19"/>
      <c r="C54" s="19"/>
      <c r="D54" s="20">
        <v>9995</v>
      </c>
      <c r="E54" s="20">
        <v>2311</v>
      </c>
      <c r="F54" s="21" t="s">
        <v>53</v>
      </c>
      <c r="G54" s="22">
        <v>309351.28999999998</v>
      </c>
      <c r="H54" s="22">
        <v>309351.28999999998</v>
      </c>
      <c r="I54" s="230">
        <f t="shared" si="0"/>
        <v>0</v>
      </c>
    </row>
    <row r="55" spans="1:9" ht="23.25" x14ac:dyDescent="0.35">
      <c r="A55" s="19"/>
      <c r="B55" s="19"/>
      <c r="C55" s="19"/>
      <c r="D55" s="20">
        <v>9995</v>
      </c>
      <c r="E55" s="20">
        <v>2313</v>
      </c>
      <c r="F55" s="21" t="s">
        <v>130</v>
      </c>
      <c r="G55" s="22">
        <v>50000</v>
      </c>
      <c r="H55" s="22">
        <v>50000</v>
      </c>
      <c r="I55" s="230">
        <f t="shared" si="0"/>
        <v>0</v>
      </c>
    </row>
    <row r="56" spans="1:9" ht="23.25" x14ac:dyDescent="0.35">
      <c r="A56" s="19"/>
      <c r="B56" s="19"/>
      <c r="C56" s="19"/>
      <c r="D56" s="20">
        <v>9995</v>
      </c>
      <c r="E56" s="20">
        <v>2323</v>
      </c>
      <c r="F56" s="21" t="s">
        <v>54</v>
      </c>
      <c r="G56" s="22">
        <v>129689.08</v>
      </c>
      <c r="H56" s="22">
        <v>129689.08</v>
      </c>
      <c r="I56" s="230">
        <f t="shared" si="0"/>
        <v>0</v>
      </c>
    </row>
    <row r="57" spans="1:9" ht="23.25" x14ac:dyDescent="0.35">
      <c r="A57" s="19"/>
      <c r="B57" s="19"/>
      <c r="C57" s="19"/>
      <c r="D57" s="20">
        <v>9995</v>
      </c>
      <c r="E57" s="20">
        <v>2324</v>
      </c>
      <c r="F57" s="21" t="s">
        <v>139</v>
      </c>
      <c r="G57" s="22"/>
      <c r="H57" s="22"/>
      <c r="I57" s="230">
        <f t="shared" si="0"/>
        <v>0</v>
      </c>
    </row>
    <row r="58" spans="1:9" ht="23.25" x14ac:dyDescent="0.35">
      <c r="A58" s="19"/>
      <c r="B58" s="19"/>
      <c r="C58" s="19"/>
      <c r="D58" s="20">
        <v>9995</v>
      </c>
      <c r="E58" s="20">
        <v>2331</v>
      </c>
      <c r="F58" s="21" t="s">
        <v>55</v>
      </c>
      <c r="G58" s="22"/>
      <c r="H58" s="22"/>
      <c r="I58" s="230">
        <f t="shared" si="0"/>
        <v>0</v>
      </c>
    </row>
    <row r="59" spans="1:9" ht="23.25" x14ac:dyDescent="0.35">
      <c r="A59" s="19"/>
      <c r="B59" s="19"/>
      <c r="C59" s="19"/>
      <c r="D59" s="20">
        <v>9995</v>
      </c>
      <c r="E59" s="20">
        <v>2332</v>
      </c>
      <c r="F59" s="21" t="s">
        <v>173</v>
      </c>
      <c r="G59" s="22">
        <v>32183.98</v>
      </c>
      <c r="H59" s="22">
        <v>32183.98</v>
      </c>
      <c r="I59" s="230">
        <f t="shared" si="0"/>
        <v>0</v>
      </c>
    </row>
    <row r="60" spans="1:9" ht="23.25" x14ac:dyDescent="0.35">
      <c r="A60" s="19"/>
      <c r="B60" s="19"/>
      <c r="C60" s="19"/>
      <c r="D60" s="20">
        <v>9995</v>
      </c>
      <c r="E60" s="20">
        <v>2333</v>
      </c>
      <c r="F60" s="21" t="s">
        <v>165</v>
      </c>
      <c r="G60" s="22"/>
      <c r="H60" s="22"/>
      <c r="I60" s="230">
        <f t="shared" si="0"/>
        <v>0</v>
      </c>
    </row>
    <row r="61" spans="1:9" ht="23.25" x14ac:dyDescent="0.35">
      <c r="A61" s="19"/>
      <c r="B61" s="19"/>
      <c r="C61" s="19"/>
      <c r="D61" s="20">
        <v>9995</v>
      </c>
      <c r="E61" s="20">
        <v>2334</v>
      </c>
      <c r="F61" s="21" t="s">
        <v>56</v>
      </c>
      <c r="G61" s="22"/>
      <c r="H61" s="22"/>
      <c r="I61" s="230">
        <f t="shared" si="0"/>
        <v>0</v>
      </c>
    </row>
    <row r="62" spans="1:9" ht="23.25" x14ac:dyDescent="0.35">
      <c r="A62" s="19"/>
      <c r="B62" s="19"/>
      <c r="C62" s="19"/>
      <c r="D62" s="20">
        <v>9995</v>
      </c>
      <c r="E62" s="20">
        <v>2341</v>
      </c>
      <c r="F62" s="21" t="s">
        <v>57</v>
      </c>
      <c r="G62" s="22"/>
      <c r="H62" s="22"/>
      <c r="I62" s="230">
        <f t="shared" si="0"/>
        <v>0</v>
      </c>
    </row>
    <row r="63" spans="1:9" ht="23.25" x14ac:dyDescent="0.35">
      <c r="A63" s="19"/>
      <c r="B63" s="19"/>
      <c r="C63" s="19"/>
      <c r="D63" s="20">
        <v>9995</v>
      </c>
      <c r="E63" s="20">
        <v>2351</v>
      </c>
      <c r="F63" s="21" t="s">
        <v>176</v>
      </c>
      <c r="G63" s="22"/>
      <c r="H63" s="22"/>
      <c r="I63" s="230"/>
    </row>
    <row r="64" spans="1:9" ht="23.25" x14ac:dyDescent="0.35">
      <c r="A64" s="19"/>
      <c r="B64" s="19"/>
      <c r="C64" s="19"/>
      <c r="D64" s="20">
        <v>9995</v>
      </c>
      <c r="E64" s="20">
        <v>2353</v>
      </c>
      <c r="F64" s="21" t="s">
        <v>58</v>
      </c>
      <c r="G64" s="22"/>
      <c r="H64" s="22"/>
      <c r="I64" s="230">
        <f>+G64-H64</f>
        <v>0</v>
      </c>
    </row>
    <row r="65" spans="1:9" ht="23.25" x14ac:dyDescent="0.35">
      <c r="A65" s="19"/>
      <c r="B65" s="19"/>
      <c r="C65" s="19"/>
      <c r="D65" s="20">
        <v>9995</v>
      </c>
      <c r="E65" s="20">
        <v>2355</v>
      </c>
      <c r="F65" s="21" t="s">
        <v>152</v>
      </c>
      <c r="G65" s="22"/>
      <c r="H65" s="22"/>
      <c r="I65" s="230">
        <f>+G65-H65</f>
        <v>0</v>
      </c>
    </row>
    <row r="66" spans="1:9" ht="23.25" x14ac:dyDescent="0.35">
      <c r="A66" s="19"/>
      <c r="B66" s="19"/>
      <c r="C66" s="19"/>
      <c r="D66" s="20">
        <v>9995</v>
      </c>
      <c r="E66" s="20">
        <v>2361</v>
      </c>
      <c r="F66" s="21" t="s">
        <v>199</v>
      </c>
      <c r="G66" s="22"/>
      <c r="H66" s="22"/>
      <c r="I66" s="230"/>
    </row>
    <row r="67" spans="1:9" ht="23.25" x14ac:dyDescent="0.35">
      <c r="A67" s="19"/>
      <c r="B67" s="19"/>
      <c r="C67" s="19"/>
      <c r="D67" s="20">
        <v>9995</v>
      </c>
      <c r="E67" s="20">
        <v>2363</v>
      </c>
      <c r="F67" s="21" t="s">
        <v>166</v>
      </c>
      <c r="G67" s="22">
        <v>2332.4</v>
      </c>
      <c r="H67" s="22">
        <v>2332.4</v>
      </c>
      <c r="I67" s="230"/>
    </row>
    <row r="68" spans="1:9" ht="23.25" x14ac:dyDescent="0.35">
      <c r="A68" s="19"/>
      <c r="B68" s="19"/>
      <c r="C68" s="19"/>
      <c r="D68" s="20">
        <v>9995</v>
      </c>
      <c r="E68" s="20">
        <v>2371</v>
      </c>
      <c r="F68" s="21" t="s">
        <v>59</v>
      </c>
      <c r="G68" s="22">
        <v>1021650</v>
      </c>
      <c r="H68" s="22">
        <v>1021650</v>
      </c>
      <c r="I68" s="230">
        <f t="shared" ref="I68:I81" si="1">+G68-H68</f>
        <v>0</v>
      </c>
    </row>
    <row r="69" spans="1:9" ht="23.25" x14ac:dyDescent="0.35">
      <c r="A69" s="19"/>
      <c r="B69" s="19"/>
      <c r="C69" s="19"/>
      <c r="D69" s="20">
        <v>9995</v>
      </c>
      <c r="E69" s="20">
        <v>2372</v>
      </c>
      <c r="F69" s="21" t="s">
        <v>157</v>
      </c>
      <c r="G69" s="22"/>
      <c r="H69" s="22"/>
      <c r="I69" s="230">
        <f t="shared" si="1"/>
        <v>0</v>
      </c>
    </row>
    <row r="70" spans="1:9" ht="23.25" x14ac:dyDescent="0.35">
      <c r="A70" s="19"/>
      <c r="B70" s="19"/>
      <c r="C70" s="19"/>
      <c r="D70" s="20">
        <v>9995</v>
      </c>
      <c r="E70" s="20">
        <v>2391</v>
      </c>
      <c r="F70" s="21" t="s">
        <v>60</v>
      </c>
      <c r="G70" s="22">
        <v>111425.19</v>
      </c>
      <c r="H70" s="22">
        <v>111425.19</v>
      </c>
      <c r="I70" s="230">
        <f t="shared" si="1"/>
        <v>0</v>
      </c>
    </row>
    <row r="71" spans="1:9" ht="23.25" x14ac:dyDescent="0.35">
      <c r="A71" s="19"/>
      <c r="B71" s="19"/>
      <c r="C71" s="19"/>
      <c r="D71" s="20">
        <v>9995</v>
      </c>
      <c r="E71" s="23">
        <v>2392</v>
      </c>
      <c r="F71" s="21" t="s">
        <v>61</v>
      </c>
      <c r="G71" s="22">
        <v>312409.21999999997</v>
      </c>
      <c r="H71" s="22">
        <v>312409.21999999997</v>
      </c>
      <c r="I71" s="230">
        <f t="shared" si="1"/>
        <v>0</v>
      </c>
    </row>
    <row r="72" spans="1:9" ht="23.25" x14ac:dyDescent="0.35">
      <c r="A72" s="19"/>
      <c r="B72" s="19"/>
      <c r="C72" s="19"/>
      <c r="D72" s="20">
        <v>9995</v>
      </c>
      <c r="E72" s="20">
        <v>2394</v>
      </c>
      <c r="F72" s="21" t="s">
        <v>62</v>
      </c>
      <c r="G72" s="22"/>
      <c r="H72" s="22"/>
      <c r="I72" s="230">
        <f t="shared" si="1"/>
        <v>0</v>
      </c>
    </row>
    <row r="73" spans="1:9" ht="23.25" x14ac:dyDescent="0.35">
      <c r="A73" s="19"/>
      <c r="B73" s="19"/>
      <c r="C73" s="19"/>
      <c r="D73" s="20">
        <v>9995</v>
      </c>
      <c r="E73" s="20">
        <v>2395</v>
      </c>
      <c r="F73" s="21" t="s">
        <v>63</v>
      </c>
      <c r="G73" s="22">
        <v>20326.72</v>
      </c>
      <c r="H73" s="22">
        <v>20326.72</v>
      </c>
      <c r="I73" s="230">
        <f t="shared" si="1"/>
        <v>0</v>
      </c>
    </row>
    <row r="74" spans="1:9" ht="23.25" x14ac:dyDescent="0.35">
      <c r="A74" s="19"/>
      <c r="B74" s="19"/>
      <c r="C74" s="19"/>
      <c r="D74" s="20">
        <v>9995</v>
      </c>
      <c r="E74" s="20">
        <v>2396</v>
      </c>
      <c r="F74" s="21" t="s">
        <v>64</v>
      </c>
      <c r="G74" s="22">
        <v>51065.18</v>
      </c>
      <c r="H74" s="22">
        <v>51065.18</v>
      </c>
      <c r="I74" s="230">
        <f t="shared" si="1"/>
        <v>0</v>
      </c>
    </row>
    <row r="75" spans="1:9" ht="24" thickBot="1" x14ac:dyDescent="0.4">
      <c r="A75" s="56"/>
      <c r="B75" s="56"/>
      <c r="C75" s="56"/>
      <c r="D75" s="24">
        <v>9995</v>
      </c>
      <c r="E75" s="24">
        <v>2399</v>
      </c>
      <c r="F75" s="25" t="s">
        <v>65</v>
      </c>
      <c r="G75" s="26">
        <v>436000</v>
      </c>
      <c r="H75" s="26">
        <v>436000</v>
      </c>
      <c r="I75" s="230">
        <f t="shared" si="1"/>
        <v>0</v>
      </c>
    </row>
    <row r="76" spans="1:9" ht="24" thickBot="1" x14ac:dyDescent="0.4">
      <c r="A76" s="57"/>
      <c r="B76" s="58"/>
      <c r="C76" s="58"/>
      <c r="D76" s="59"/>
      <c r="E76" s="60"/>
      <c r="F76" s="61" t="s">
        <v>66</v>
      </c>
      <c r="G76" s="62">
        <f>SUM(G54:G75)</f>
        <v>2476433.0599999996</v>
      </c>
      <c r="H76" s="63">
        <f>SUM(H54:H75)</f>
        <v>2476433.0599999996</v>
      </c>
      <c r="I76" s="230">
        <f t="shared" si="1"/>
        <v>0</v>
      </c>
    </row>
    <row r="77" spans="1:9" ht="23.25" x14ac:dyDescent="0.35">
      <c r="A77" s="50"/>
      <c r="B77" s="51"/>
      <c r="C77" s="51"/>
      <c r="D77" s="64"/>
      <c r="E77" s="64"/>
      <c r="F77" s="42" t="s">
        <v>67</v>
      </c>
      <c r="G77" s="65"/>
      <c r="H77" s="55"/>
      <c r="I77" s="230">
        <f t="shared" si="1"/>
        <v>0</v>
      </c>
    </row>
    <row r="78" spans="1:9" ht="23.25" x14ac:dyDescent="0.35">
      <c r="A78" s="19"/>
      <c r="B78" s="19"/>
      <c r="C78" s="19"/>
      <c r="D78" s="20">
        <v>9995</v>
      </c>
      <c r="E78" s="20">
        <v>2611</v>
      </c>
      <c r="F78" s="21" t="s">
        <v>68</v>
      </c>
      <c r="G78" s="22">
        <v>37170</v>
      </c>
      <c r="H78" s="22">
        <v>37170</v>
      </c>
      <c r="I78" s="230">
        <f t="shared" si="1"/>
        <v>0</v>
      </c>
    </row>
    <row r="79" spans="1:9" ht="23.25" x14ac:dyDescent="0.35">
      <c r="A79" s="19"/>
      <c r="B79" s="19"/>
      <c r="C79" s="19"/>
      <c r="D79" s="20">
        <v>9995</v>
      </c>
      <c r="E79" s="20">
        <v>2613</v>
      </c>
      <c r="F79" s="21" t="s">
        <v>69</v>
      </c>
      <c r="G79" s="22"/>
      <c r="H79" s="22"/>
      <c r="I79" s="230">
        <f t="shared" si="1"/>
        <v>0</v>
      </c>
    </row>
    <row r="80" spans="1:9" ht="23.25" x14ac:dyDescent="0.35">
      <c r="A80" s="19"/>
      <c r="B80" s="19"/>
      <c r="C80" s="19"/>
      <c r="D80" s="20">
        <v>9995</v>
      </c>
      <c r="E80" s="20">
        <v>2614</v>
      </c>
      <c r="F80" s="21" t="s">
        <v>146</v>
      </c>
      <c r="G80" s="22"/>
      <c r="H80" s="22"/>
      <c r="I80" s="230">
        <f t="shared" si="1"/>
        <v>0</v>
      </c>
    </row>
    <row r="81" spans="1:9" ht="23.25" x14ac:dyDescent="0.35">
      <c r="A81" s="19"/>
      <c r="B81" s="19"/>
      <c r="C81" s="19"/>
      <c r="D81" s="20">
        <v>9995</v>
      </c>
      <c r="E81" s="20">
        <v>2619</v>
      </c>
      <c r="F81" s="21" t="s">
        <v>147</v>
      </c>
      <c r="G81" s="22"/>
      <c r="H81" s="22"/>
      <c r="I81" s="230">
        <f t="shared" si="1"/>
        <v>0</v>
      </c>
    </row>
    <row r="82" spans="1:9" ht="23.25" x14ac:dyDescent="0.35">
      <c r="A82" s="19"/>
      <c r="B82" s="19"/>
      <c r="C82" s="19"/>
      <c r="D82" s="20">
        <v>9995</v>
      </c>
      <c r="E82" s="20">
        <v>2621</v>
      </c>
      <c r="F82" s="21" t="s">
        <v>175</v>
      </c>
      <c r="G82" s="22"/>
      <c r="H82" s="22"/>
      <c r="I82" s="230"/>
    </row>
    <row r="83" spans="1:9" ht="23.25" x14ac:dyDescent="0.35">
      <c r="A83" s="19"/>
      <c r="B83" s="19"/>
      <c r="C83" s="19"/>
      <c r="D83" s="20">
        <v>9995</v>
      </c>
      <c r="E83" s="20">
        <v>2623</v>
      </c>
      <c r="F83" s="21" t="s">
        <v>140</v>
      </c>
      <c r="G83" s="22"/>
      <c r="H83" s="22"/>
      <c r="I83" s="230">
        <f t="shared" ref="I83:I100" si="2">+G83-H83</f>
        <v>0</v>
      </c>
    </row>
    <row r="84" spans="1:9" ht="23.25" x14ac:dyDescent="0.35">
      <c r="A84" s="19"/>
      <c r="B84" s="19"/>
      <c r="C84" s="19"/>
      <c r="D84" s="20">
        <v>9995</v>
      </c>
      <c r="E84" s="20">
        <v>2641</v>
      </c>
      <c r="F84" s="21" t="s">
        <v>70</v>
      </c>
      <c r="G84" s="22"/>
      <c r="H84" s="22"/>
      <c r="I84" s="230">
        <f t="shared" si="2"/>
        <v>0</v>
      </c>
    </row>
    <row r="85" spans="1:9" ht="23.25" x14ac:dyDescent="0.35">
      <c r="A85" s="19"/>
      <c r="B85" s="19"/>
      <c r="C85" s="19"/>
      <c r="D85" s="20">
        <v>9995</v>
      </c>
      <c r="E85" s="20">
        <v>2652</v>
      </c>
      <c r="F85" s="21" t="s">
        <v>163</v>
      </c>
      <c r="G85" s="22"/>
      <c r="H85" s="22"/>
      <c r="I85" s="230">
        <f t="shared" si="2"/>
        <v>0</v>
      </c>
    </row>
    <row r="86" spans="1:9" ht="23.25" x14ac:dyDescent="0.35">
      <c r="A86" s="19"/>
      <c r="B86" s="19"/>
      <c r="C86" s="19"/>
      <c r="D86" s="20">
        <v>9995</v>
      </c>
      <c r="E86" s="20">
        <v>2653</v>
      </c>
      <c r="F86" s="21" t="s">
        <v>148</v>
      </c>
      <c r="G86" s="22"/>
      <c r="H86" s="22"/>
      <c r="I86" s="230">
        <f t="shared" si="2"/>
        <v>0</v>
      </c>
    </row>
    <row r="87" spans="1:9" ht="23.25" x14ac:dyDescent="0.35">
      <c r="A87" s="19"/>
      <c r="B87" s="19"/>
      <c r="C87" s="19"/>
      <c r="D87" s="20">
        <v>9995</v>
      </c>
      <c r="E87" s="20">
        <v>2654</v>
      </c>
      <c r="F87" s="247" t="s">
        <v>149</v>
      </c>
      <c r="G87" s="22"/>
      <c r="H87" s="22"/>
      <c r="I87" s="230">
        <f t="shared" si="2"/>
        <v>0</v>
      </c>
    </row>
    <row r="88" spans="1:9" ht="23.25" x14ac:dyDescent="0.35">
      <c r="A88" s="19"/>
      <c r="B88" s="19"/>
      <c r="C88" s="19"/>
      <c r="D88" s="20">
        <v>9995</v>
      </c>
      <c r="E88" s="20">
        <v>2655</v>
      </c>
      <c r="F88" s="21" t="s">
        <v>71</v>
      </c>
      <c r="G88" s="22"/>
      <c r="H88" s="22"/>
      <c r="I88" s="230">
        <f t="shared" si="2"/>
        <v>0</v>
      </c>
    </row>
    <row r="89" spans="1:9" ht="23.25" x14ac:dyDescent="0.35">
      <c r="A89" s="19"/>
      <c r="B89" s="19"/>
      <c r="C89" s="19"/>
      <c r="D89" s="20">
        <v>9995</v>
      </c>
      <c r="E89" s="20">
        <v>2656</v>
      </c>
      <c r="F89" s="21" t="s">
        <v>174</v>
      </c>
      <c r="G89" s="22"/>
      <c r="H89" s="22"/>
      <c r="I89" s="230">
        <f t="shared" si="2"/>
        <v>0</v>
      </c>
    </row>
    <row r="90" spans="1:9" ht="23.25" x14ac:dyDescent="0.35">
      <c r="A90" s="19"/>
      <c r="B90" s="19"/>
      <c r="C90" s="19"/>
      <c r="D90" s="20">
        <v>9995</v>
      </c>
      <c r="E90" s="20">
        <v>2657</v>
      </c>
      <c r="F90" s="21" t="s">
        <v>72</v>
      </c>
      <c r="G90" s="22"/>
      <c r="H90" s="22"/>
      <c r="I90" s="230">
        <f t="shared" si="2"/>
        <v>0</v>
      </c>
    </row>
    <row r="91" spans="1:9" ht="23.25" x14ac:dyDescent="0.35">
      <c r="A91" s="19"/>
      <c r="B91" s="19"/>
      <c r="C91" s="19"/>
      <c r="D91" s="20">
        <v>9995</v>
      </c>
      <c r="E91" s="20">
        <v>2658</v>
      </c>
      <c r="F91" s="21" t="s">
        <v>73</v>
      </c>
      <c r="G91" s="22"/>
      <c r="H91" s="22"/>
      <c r="I91" s="230">
        <f t="shared" si="2"/>
        <v>0</v>
      </c>
    </row>
    <row r="92" spans="1:9" ht="23.25" x14ac:dyDescent="0.35">
      <c r="A92" s="19"/>
      <c r="B92" s="19"/>
      <c r="C92" s="19"/>
      <c r="D92" s="20">
        <v>9995</v>
      </c>
      <c r="E92" s="20">
        <v>2662</v>
      </c>
      <c r="F92" s="25" t="s">
        <v>150</v>
      </c>
      <c r="G92" s="22">
        <v>226560</v>
      </c>
      <c r="H92" s="22">
        <v>226560</v>
      </c>
      <c r="I92" s="230">
        <f t="shared" si="2"/>
        <v>0</v>
      </c>
    </row>
    <row r="93" spans="1:9" ht="23.25" x14ac:dyDescent="0.35">
      <c r="A93" s="19"/>
      <c r="B93" s="19"/>
      <c r="C93" s="19"/>
      <c r="D93" s="20">
        <v>9995</v>
      </c>
      <c r="E93" s="23">
        <v>2683</v>
      </c>
      <c r="F93" s="25" t="s">
        <v>74</v>
      </c>
      <c r="G93" s="22"/>
      <c r="H93" s="22"/>
      <c r="I93" s="230">
        <f t="shared" si="2"/>
        <v>0</v>
      </c>
    </row>
    <row r="94" spans="1:9" ht="23.25" x14ac:dyDescent="0.35">
      <c r="A94" s="56"/>
      <c r="B94" s="56"/>
      <c r="C94" s="56"/>
      <c r="D94" s="24">
        <v>9995</v>
      </c>
      <c r="E94" s="233">
        <v>2688</v>
      </c>
      <c r="F94" s="25" t="s">
        <v>134</v>
      </c>
      <c r="G94" s="22"/>
      <c r="H94" s="22"/>
      <c r="I94" s="230">
        <f t="shared" si="2"/>
        <v>0</v>
      </c>
    </row>
    <row r="95" spans="1:9" ht="24" thickBot="1" x14ac:dyDescent="0.4">
      <c r="A95" s="56"/>
      <c r="B95" s="56"/>
      <c r="C95" s="56"/>
      <c r="D95" s="24">
        <v>9995</v>
      </c>
      <c r="E95" s="24">
        <v>2712</v>
      </c>
      <c r="F95" s="21" t="s">
        <v>75</v>
      </c>
      <c r="G95" s="22"/>
      <c r="H95" s="22"/>
      <c r="I95" s="230">
        <f t="shared" si="2"/>
        <v>0</v>
      </c>
    </row>
    <row r="96" spans="1:9" ht="24" thickBot="1" x14ac:dyDescent="0.4">
      <c r="A96" s="57"/>
      <c r="B96" s="58"/>
      <c r="C96" s="58"/>
      <c r="D96" s="66"/>
      <c r="E96" s="67"/>
      <c r="F96" s="61" t="s">
        <v>76</v>
      </c>
      <c r="G96" s="62">
        <f>SUM(G78:G95)</f>
        <v>263730</v>
      </c>
      <c r="H96" s="68">
        <f>SUM(H78:H95)</f>
        <v>263730</v>
      </c>
      <c r="I96" s="230">
        <f t="shared" si="2"/>
        <v>0</v>
      </c>
    </row>
    <row r="97" spans="1:9" ht="24" thickBot="1" x14ac:dyDescent="0.4">
      <c r="A97" s="32"/>
      <c r="B97" s="69"/>
      <c r="C97" s="69"/>
      <c r="D97" s="70"/>
      <c r="E97" s="70"/>
      <c r="F97" s="35"/>
      <c r="G97" s="36"/>
      <c r="H97" s="37"/>
      <c r="I97" s="230">
        <f t="shared" si="2"/>
        <v>0</v>
      </c>
    </row>
    <row r="98" spans="1:9" ht="24" thickBot="1" x14ac:dyDescent="0.4">
      <c r="A98" s="38"/>
      <c r="B98" s="39"/>
      <c r="C98" s="39"/>
      <c r="D98" s="71"/>
      <c r="E98" s="72"/>
      <c r="F98" s="30" t="s">
        <v>77</v>
      </c>
      <c r="G98" s="73">
        <f>+G96+G76+G52+G18</f>
        <v>40658517.789999999</v>
      </c>
      <c r="H98" s="74">
        <f>+H96+H76+H52+H18</f>
        <v>40435086.909999996</v>
      </c>
      <c r="I98" s="230">
        <f t="shared" si="2"/>
        <v>223430.88000000268</v>
      </c>
    </row>
    <row r="99" spans="1:9" ht="24" thickBot="1" x14ac:dyDescent="0.4">
      <c r="A99" s="32"/>
      <c r="B99" s="69"/>
      <c r="C99" s="69"/>
      <c r="D99" s="70"/>
      <c r="E99" s="70"/>
      <c r="F99" s="75"/>
      <c r="G99" s="76"/>
      <c r="H99" s="77"/>
      <c r="I99" s="230">
        <f t="shared" si="2"/>
        <v>0</v>
      </c>
    </row>
    <row r="100" spans="1:9" ht="24" thickBot="1" x14ac:dyDescent="0.4">
      <c r="A100" s="78" t="s">
        <v>2</v>
      </c>
      <c r="B100" s="79" t="s">
        <v>3</v>
      </c>
      <c r="C100" s="80" t="s">
        <v>4</v>
      </c>
      <c r="D100" s="79" t="s">
        <v>5</v>
      </c>
      <c r="E100" s="79" t="s">
        <v>6</v>
      </c>
      <c r="F100" s="81"/>
      <c r="G100" s="82"/>
      <c r="H100" s="83"/>
      <c r="I100" s="230">
        <f t="shared" si="2"/>
        <v>0</v>
      </c>
    </row>
    <row r="101" spans="1:9" ht="24" thickBot="1" x14ac:dyDescent="0.4">
      <c r="A101" s="84">
        <v>11</v>
      </c>
      <c r="B101" s="85"/>
      <c r="C101" s="86">
        <v>2</v>
      </c>
      <c r="D101" s="85"/>
      <c r="E101" s="14"/>
      <c r="F101" s="87" t="s">
        <v>9</v>
      </c>
      <c r="G101" s="88" t="s">
        <v>7</v>
      </c>
      <c r="H101" s="89" t="s">
        <v>8</v>
      </c>
      <c r="I101" s="230"/>
    </row>
    <row r="102" spans="1:9" ht="23.25" x14ac:dyDescent="0.35">
      <c r="A102" s="90"/>
      <c r="B102" s="91"/>
      <c r="C102" s="91"/>
      <c r="D102" s="92">
        <v>100</v>
      </c>
      <c r="E102" s="93">
        <v>2111</v>
      </c>
      <c r="F102" s="94" t="s">
        <v>10</v>
      </c>
      <c r="G102" s="95">
        <v>5086739.3</v>
      </c>
      <c r="H102" s="95">
        <v>5086739.3</v>
      </c>
      <c r="I102" s="230">
        <f>+G102-H102</f>
        <v>0</v>
      </c>
    </row>
    <row r="103" spans="1:9" ht="23.25" x14ac:dyDescent="0.35">
      <c r="A103" s="239"/>
      <c r="B103" s="91"/>
      <c r="C103" s="91"/>
      <c r="D103" s="92">
        <v>100</v>
      </c>
      <c r="E103" s="93">
        <v>2151</v>
      </c>
      <c r="F103" s="21" t="s">
        <v>18</v>
      </c>
      <c r="G103" s="95">
        <v>351611.62</v>
      </c>
      <c r="H103" s="95">
        <v>351611.62</v>
      </c>
      <c r="I103" s="230"/>
    </row>
    <row r="104" spans="1:9" ht="23.25" x14ac:dyDescent="0.35">
      <c r="A104" s="239"/>
      <c r="B104" s="91"/>
      <c r="C104" s="91"/>
      <c r="D104" s="92">
        <v>100</v>
      </c>
      <c r="E104" s="93">
        <v>2152</v>
      </c>
      <c r="F104" s="21" t="s">
        <v>19</v>
      </c>
      <c r="G104" s="95">
        <v>360503.99</v>
      </c>
      <c r="H104" s="95">
        <v>360503.99</v>
      </c>
      <c r="I104" s="230"/>
    </row>
    <row r="105" spans="1:9" ht="23.25" x14ac:dyDescent="0.35">
      <c r="A105" s="239"/>
      <c r="B105" s="91"/>
      <c r="C105" s="91"/>
      <c r="D105" s="92">
        <v>100</v>
      </c>
      <c r="E105" s="93">
        <v>2153</v>
      </c>
      <c r="F105" s="25" t="s">
        <v>20</v>
      </c>
      <c r="G105" s="95">
        <v>47326.11</v>
      </c>
      <c r="H105" s="95">
        <v>47326.11</v>
      </c>
      <c r="I105" s="230"/>
    </row>
    <row r="106" spans="1:9" ht="23.25" x14ac:dyDescent="0.35">
      <c r="A106" s="19"/>
      <c r="B106" s="19"/>
      <c r="C106" s="19"/>
      <c r="D106" s="20">
        <v>9995</v>
      </c>
      <c r="E106" s="23">
        <v>2111</v>
      </c>
      <c r="F106" s="21" t="s">
        <v>10</v>
      </c>
      <c r="G106" s="240">
        <v>7446678.2000000002</v>
      </c>
      <c r="H106" s="240">
        <v>7446678.2000000002</v>
      </c>
      <c r="I106" s="230">
        <f t="shared" ref="I106:I122" si="3">+G106-H106</f>
        <v>0</v>
      </c>
    </row>
    <row r="107" spans="1:9" ht="23.25" x14ac:dyDescent="0.35">
      <c r="A107" s="19"/>
      <c r="B107" s="19"/>
      <c r="C107" s="19"/>
      <c r="D107" s="20">
        <v>9995</v>
      </c>
      <c r="E107" s="20">
        <v>2112</v>
      </c>
      <c r="F107" s="21" t="s">
        <v>11</v>
      </c>
      <c r="G107" s="240">
        <v>154740.70000000001</v>
      </c>
      <c r="H107" s="240">
        <v>154740.70000000001</v>
      </c>
      <c r="I107" s="230">
        <f t="shared" si="3"/>
        <v>0</v>
      </c>
    </row>
    <row r="108" spans="1:9" ht="23.25" x14ac:dyDescent="0.35">
      <c r="A108" s="19"/>
      <c r="B108" s="19"/>
      <c r="C108" s="19"/>
      <c r="D108" s="20">
        <v>9995</v>
      </c>
      <c r="E108" s="20">
        <v>2114</v>
      </c>
      <c r="F108" s="21" t="s">
        <v>12</v>
      </c>
      <c r="G108" s="22"/>
      <c r="H108" s="22"/>
      <c r="I108" s="230">
        <f t="shared" si="3"/>
        <v>0</v>
      </c>
    </row>
    <row r="109" spans="1:9" ht="23.25" x14ac:dyDescent="0.35">
      <c r="A109" s="19"/>
      <c r="B109" s="19"/>
      <c r="C109" s="19"/>
      <c r="D109" s="20">
        <v>9995</v>
      </c>
      <c r="E109" s="20">
        <v>2115</v>
      </c>
      <c r="F109" s="21" t="s">
        <v>13</v>
      </c>
      <c r="G109" s="22"/>
      <c r="H109" s="22"/>
      <c r="I109" s="230">
        <f t="shared" si="3"/>
        <v>0</v>
      </c>
    </row>
    <row r="110" spans="1:9" ht="23.25" x14ac:dyDescent="0.35">
      <c r="A110" s="19"/>
      <c r="B110" s="19"/>
      <c r="C110" s="19"/>
      <c r="D110" s="20">
        <v>9995</v>
      </c>
      <c r="E110" s="20">
        <v>2116</v>
      </c>
      <c r="F110" s="21" t="s">
        <v>14</v>
      </c>
      <c r="G110" s="22">
        <v>899845.84</v>
      </c>
      <c r="H110" s="22">
        <v>899845.84</v>
      </c>
      <c r="I110" s="230">
        <f t="shared" si="3"/>
        <v>0</v>
      </c>
    </row>
    <row r="111" spans="1:9" ht="23.25" x14ac:dyDescent="0.35">
      <c r="A111" s="19"/>
      <c r="B111" s="19"/>
      <c r="C111" s="19"/>
      <c r="D111" s="20">
        <v>9995</v>
      </c>
      <c r="E111" s="23">
        <v>2122</v>
      </c>
      <c r="F111" s="21" t="s">
        <v>15</v>
      </c>
      <c r="G111" s="22">
        <v>20400</v>
      </c>
      <c r="H111" s="22">
        <v>20400</v>
      </c>
      <c r="I111" s="230">
        <f t="shared" si="3"/>
        <v>0</v>
      </c>
    </row>
    <row r="112" spans="1:9" ht="23.25" x14ac:dyDescent="0.35">
      <c r="A112" s="19"/>
      <c r="B112" s="19"/>
      <c r="C112" s="19"/>
      <c r="D112" s="20">
        <v>9995</v>
      </c>
      <c r="E112" s="20">
        <v>2132</v>
      </c>
      <c r="F112" s="21" t="s">
        <v>16</v>
      </c>
      <c r="G112" s="22"/>
      <c r="H112" s="22"/>
      <c r="I112" s="230">
        <f t="shared" si="3"/>
        <v>0</v>
      </c>
    </row>
    <row r="113" spans="1:9" ht="23.25" x14ac:dyDescent="0.35">
      <c r="A113" s="19"/>
      <c r="B113" s="19"/>
      <c r="C113" s="19"/>
      <c r="D113" s="20">
        <v>9995</v>
      </c>
      <c r="E113" s="20">
        <v>2141</v>
      </c>
      <c r="F113" s="21" t="s">
        <v>17</v>
      </c>
      <c r="G113" s="22"/>
      <c r="H113" s="22"/>
      <c r="I113" s="230">
        <f t="shared" si="3"/>
        <v>0</v>
      </c>
    </row>
    <row r="114" spans="1:9" ht="23.25" x14ac:dyDescent="0.35">
      <c r="A114" s="19"/>
      <c r="B114" s="19"/>
      <c r="C114" s="19"/>
      <c r="D114" s="20">
        <v>9995</v>
      </c>
      <c r="E114" s="20">
        <v>2151</v>
      </c>
      <c r="F114" s="21" t="s">
        <v>18</v>
      </c>
      <c r="G114" s="22">
        <v>528071.84</v>
      </c>
      <c r="H114" s="22">
        <v>528071.84</v>
      </c>
      <c r="I114" s="230">
        <f t="shared" si="3"/>
        <v>0</v>
      </c>
    </row>
    <row r="115" spans="1:9" ht="23.25" x14ac:dyDescent="0.35">
      <c r="A115" s="19"/>
      <c r="B115" s="19"/>
      <c r="C115" s="19"/>
      <c r="D115" s="20">
        <v>9995</v>
      </c>
      <c r="E115" s="20">
        <v>2152</v>
      </c>
      <c r="F115" s="21" t="s">
        <v>19</v>
      </c>
      <c r="G115" s="22">
        <v>529440.72</v>
      </c>
      <c r="H115" s="22">
        <v>529440.72</v>
      </c>
      <c r="I115" s="230">
        <f t="shared" si="3"/>
        <v>0</v>
      </c>
    </row>
    <row r="116" spans="1:9" ht="24" thickBot="1" x14ac:dyDescent="0.4">
      <c r="A116" s="56"/>
      <c r="B116" s="56"/>
      <c r="C116" s="56"/>
      <c r="D116" s="24">
        <v>9995</v>
      </c>
      <c r="E116" s="24">
        <v>2153</v>
      </c>
      <c r="F116" s="25" t="s">
        <v>20</v>
      </c>
      <c r="G116" s="26">
        <v>75628.33</v>
      </c>
      <c r="H116" s="26">
        <v>75628.33</v>
      </c>
      <c r="I116" s="230">
        <f t="shared" si="3"/>
        <v>0</v>
      </c>
    </row>
    <row r="117" spans="1:9" ht="24" thickBot="1" x14ac:dyDescent="0.4">
      <c r="A117" s="96"/>
      <c r="B117" s="97"/>
      <c r="C117" s="97"/>
      <c r="D117" s="98"/>
      <c r="E117" s="98"/>
      <c r="F117" s="99" t="s">
        <v>21</v>
      </c>
      <c r="G117" s="100">
        <f>SUM(G102:G116)</f>
        <v>15500986.65</v>
      </c>
      <c r="H117" s="101">
        <f>SUM(H102:H116)</f>
        <v>15500986.65</v>
      </c>
      <c r="I117" s="230">
        <f t="shared" si="3"/>
        <v>0</v>
      </c>
    </row>
    <row r="118" spans="1:9" ht="24" thickBot="1" x14ac:dyDescent="0.4">
      <c r="A118" s="32"/>
      <c r="B118" s="33"/>
      <c r="C118" s="33"/>
      <c r="D118" s="34"/>
      <c r="E118" s="34"/>
      <c r="F118" s="35"/>
      <c r="G118" s="36"/>
      <c r="H118" s="102"/>
      <c r="I118" s="230">
        <f t="shared" si="3"/>
        <v>0</v>
      </c>
    </row>
    <row r="119" spans="1:9" ht="23.25" x14ac:dyDescent="0.35">
      <c r="A119" s="38"/>
      <c r="B119" s="39"/>
      <c r="C119" s="39"/>
      <c r="D119" s="40"/>
      <c r="E119" s="41"/>
      <c r="F119" s="42" t="s">
        <v>22</v>
      </c>
      <c r="G119" s="241"/>
      <c r="H119" s="242"/>
      <c r="I119" s="230">
        <f t="shared" si="3"/>
        <v>0</v>
      </c>
    </row>
    <row r="120" spans="1:9" ht="23.25" x14ac:dyDescent="0.35">
      <c r="A120" s="19"/>
      <c r="B120" s="19"/>
      <c r="C120" s="19"/>
      <c r="D120" s="20">
        <v>9995</v>
      </c>
      <c r="E120" s="20">
        <v>2212</v>
      </c>
      <c r="F120" s="45" t="s">
        <v>23</v>
      </c>
      <c r="G120" s="22"/>
      <c r="H120" s="22"/>
      <c r="I120" s="230">
        <f t="shared" si="3"/>
        <v>0</v>
      </c>
    </row>
    <row r="121" spans="1:9" ht="23.25" x14ac:dyDescent="0.35">
      <c r="A121" s="19"/>
      <c r="B121" s="19"/>
      <c r="C121" s="19"/>
      <c r="D121" s="23">
        <v>9995</v>
      </c>
      <c r="E121" s="23">
        <v>2213</v>
      </c>
      <c r="F121" s="45" t="s">
        <v>24</v>
      </c>
      <c r="G121" s="22"/>
      <c r="H121" s="22"/>
      <c r="I121" s="230">
        <f t="shared" si="3"/>
        <v>0</v>
      </c>
    </row>
    <row r="122" spans="1:9" ht="23.25" x14ac:dyDescent="0.35">
      <c r="A122" s="19"/>
      <c r="B122" s="19"/>
      <c r="C122" s="19"/>
      <c r="D122" s="23">
        <v>9995</v>
      </c>
      <c r="E122" s="23">
        <v>2214</v>
      </c>
      <c r="F122" s="45" t="s">
        <v>25</v>
      </c>
      <c r="G122" s="22">
        <v>12705</v>
      </c>
      <c r="H122" s="22">
        <v>12705</v>
      </c>
      <c r="I122" s="230">
        <f t="shared" si="3"/>
        <v>0</v>
      </c>
    </row>
    <row r="123" spans="1:9" ht="23.25" x14ac:dyDescent="0.35">
      <c r="A123" s="19"/>
      <c r="B123" s="19"/>
      <c r="C123" s="19"/>
      <c r="D123" s="23">
        <v>9995</v>
      </c>
      <c r="E123" s="23">
        <v>2215</v>
      </c>
      <c r="F123" s="45" t="s">
        <v>151</v>
      </c>
      <c r="G123" s="22">
        <v>119368.81</v>
      </c>
      <c r="H123" s="22">
        <v>119368.81</v>
      </c>
      <c r="I123" s="230"/>
    </row>
    <row r="124" spans="1:9" ht="23.25" x14ac:dyDescent="0.35">
      <c r="A124" s="19"/>
      <c r="B124" s="19"/>
      <c r="C124" s="19"/>
      <c r="D124" s="23">
        <v>9995</v>
      </c>
      <c r="E124" s="23">
        <v>2216</v>
      </c>
      <c r="F124" s="45" t="s">
        <v>26</v>
      </c>
      <c r="G124" s="22">
        <v>393020.49</v>
      </c>
      <c r="H124" s="22">
        <v>393020.49</v>
      </c>
      <c r="I124" s="230">
        <f t="shared" ref="I124:I152" si="4">+G124-H124</f>
        <v>0</v>
      </c>
    </row>
    <row r="125" spans="1:9" ht="23.25" x14ac:dyDescent="0.35">
      <c r="A125" s="19"/>
      <c r="B125" s="19"/>
      <c r="C125" s="19"/>
      <c r="D125" s="23">
        <v>9995</v>
      </c>
      <c r="E125" s="23">
        <v>2217</v>
      </c>
      <c r="F125" s="45" t="s">
        <v>27</v>
      </c>
      <c r="G125" s="22">
        <v>11930.4</v>
      </c>
      <c r="H125" s="22">
        <v>11930.4</v>
      </c>
      <c r="I125" s="230">
        <f t="shared" si="4"/>
        <v>0</v>
      </c>
    </row>
    <row r="126" spans="1:9" ht="23.25" x14ac:dyDescent="0.35">
      <c r="A126" s="19"/>
      <c r="B126" s="19"/>
      <c r="C126" s="19"/>
      <c r="D126" s="23">
        <v>9995</v>
      </c>
      <c r="E126" s="23">
        <v>2218</v>
      </c>
      <c r="F126" s="45" t="s">
        <v>142</v>
      </c>
      <c r="G126" s="22">
        <v>13325.17</v>
      </c>
      <c r="H126" s="22">
        <v>13325.17</v>
      </c>
      <c r="I126" s="230">
        <f t="shared" si="4"/>
        <v>0</v>
      </c>
    </row>
    <row r="127" spans="1:9" ht="23.25" x14ac:dyDescent="0.35">
      <c r="A127" s="19"/>
      <c r="B127" s="19"/>
      <c r="C127" s="19"/>
      <c r="D127" s="23">
        <v>9995</v>
      </c>
      <c r="E127" s="23">
        <v>2221</v>
      </c>
      <c r="F127" s="45" t="s">
        <v>28</v>
      </c>
      <c r="G127" s="22"/>
      <c r="H127" s="22"/>
      <c r="I127" s="230">
        <f t="shared" si="4"/>
        <v>0</v>
      </c>
    </row>
    <row r="128" spans="1:9" ht="23.25" x14ac:dyDescent="0.35">
      <c r="A128" s="19"/>
      <c r="B128" s="19"/>
      <c r="C128" s="19"/>
      <c r="D128" s="23">
        <v>9995</v>
      </c>
      <c r="E128" s="23">
        <v>2222</v>
      </c>
      <c r="F128" s="45" t="s">
        <v>29</v>
      </c>
      <c r="G128" s="22"/>
      <c r="H128" s="22"/>
      <c r="I128" s="230">
        <f t="shared" si="4"/>
        <v>0</v>
      </c>
    </row>
    <row r="129" spans="1:9" ht="23.25" x14ac:dyDescent="0.35">
      <c r="A129" s="19"/>
      <c r="B129" s="19"/>
      <c r="C129" s="19"/>
      <c r="D129" s="20">
        <v>9995</v>
      </c>
      <c r="E129" s="20">
        <v>2231</v>
      </c>
      <c r="F129" s="45" t="s">
        <v>30</v>
      </c>
      <c r="G129" s="22"/>
      <c r="H129" s="22"/>
      <c r="I129" s="230">
        <f t="shared" si="4"/>
        <v>0</v>
      </c>
    </row>
    <row r="130" spans="1:9" ht="23.25" x14ac:dyDescent="0.35">
      <c r="A130" s="19"/>
      <c r="B130" s="19"/>
      <c r="C130" s="19"/>
      <c r="D130" s="20">
        <v>9995</v>
      </c>
      <c r="E130" s="20">
        <v>2232</v>
      </c>
      <c r="F130" s="45" t="s">
        <v>31</v>
      </c>
      <c r="G130" s="22"/>
      <c r="H130" s="22"/>
      <c r="I130" s="230">
        <f t="shared" si="4"/>
        <v>0</v>
      </c>
    </row>
    <row r="131" spans="1:9" ht="23.25" x14ac:dyDescent="0.35">
      <c r="A131" s="19"/>
      <c r="B131" s="19"/>
      <c r="C131" s="19"/>
      <c r="D131" s="20">
        <v>9995</v>
      </c>
      <c r="E131" s="20">
        <v>2241</v>
      </c>
      <c r="F131" s="45" t="s">
        <v>32</v>
      </c>
      <c r="G131" s="22">
        <v>100</v>
      </c>
      <c r="H131" s="22">
        <v>100</v>
      </c>
      <c r="I131" s="230">
        <f t="shared" si="4"/>
        <v>0</v>
      </c>
    </row>
    <row r="132" spans="1:9" ht="23.25" x14ac:dyDescent="0.35">
      <c r="A132" s="19"/>
      <c r="B132" s="19"/>
      <c r="C132" s="19"/>
      <c r="D132" s="20">
        <v>9995</v>
      </c>
      <c r="E132" s="20">
        <v>2242</v>
      </c>
      <c r="F132" s="45" t="s">
        <v>33</v>
      </c>
      <c r="G132" s="22"/>
      <c r="H132" s="22"/>
      <c r="I132" s="230">
        <f t="shared" si="4"/>
        <v>0</v>
      </c>
    </row>
    <row r="133" spans="1:9" ht="23.25" x14ac:dyDescent="0.35">
      <c r="A133" s="19"/>
      <c r="B133" s="19"/>
      <c r="C133" s="19"/>
      <c r="D133" s="20">
        <v>9995</v>
      </c>
      <c r="E133" s="20">
        <v>2243</v>
      </c>
      <c r="F133" s="45" t="s">
        <v>34</v>
      </c>
      <c r="G133" s="22"/>
      <c r="H133" s="22"/>
      <c r="I133" s="230">
        <f t="shared" si="4"/>
        <v>0</v>
      </c>
    </row>
    <row r="134" spans="1:9" ht="23.25" x14ac:dyDescent="0.35">
      <c r="A134" s="19"/>
      <c r="B134" s="19"/>
      <c r="C134" s="19"/>
      <c r="D134" s="20">
        <v>9995</v>
      </c>
      <c r="E134" s="20">
        <v>2244</v>
      </c>
      <c r="F134" s="45" t="s">
        <v>35</v>
      </c>
      <c r="G134" s="22">
        <v>4476</v>
      </c>
      <c r="H134" s="22">
        <v>4476</v>
      </c>
      <c r="I134" s="230">
        <f t="shared" si="4"/>
        <v>0</v>
      </c>
    </row>
    <row r="135" spans="1:9" ht="23.25" x14ac:dyDescent="0.35">
      <c r="A135" s="19"/>
      <c r="B135" s="19"/>
      <c r="C135" s="19"/>
      <c r="D135" s="20">
        <v>9995</v>
      </c>
      <c r="E135" s="20">
        <v>2251</v>
      </c>
      <c r="F135" s="45" t="s">
        <v>36</v>
      </c>
      <c r="G135" s="22">
        <v>1824772.7</v>
      </c>
      <c r="H135" s="22">
        <v>1821161.96</v>
      </c>
      <c r="I135" s="230">
        <f t="shared" si="4"/>
        <v>3610.7399999999907</v>
      </c>
    </row>
    <row r="136" spans="1:9" ht="23.25" x14ac:dyDescent="0.35">
      <c r="A136" s="19"/>
      <c r="B136" s="19"/>
      <c r="C136" s="19"/>
      <c r="D136" s="20">
        <v>9995</v>
      </c>
      <c r="E136" s="20">
        <v>2253</v>
      </c>
      <c r="F136" s="45" t="s">
        <v>37</v>
      </c>
      <c r="G136" s="22"/>
      <c r="H136" s="22"/>
      <c r="I136" s="230">
        <f t="shared" si="4"/>
        <v>0</v>
      </c>
    </row>
    <row r="137" spans="1:9" ht="23.25" x14ac:dyDescent="0.35">
      <c r="A137" s="19"/>
      <c r="B137" s="19"/>
      <c r="C137" s="19"/>
      <c r="D137" s="20">
        <v>9995</v>
      </c>
      <c r="E137" s="20">
        <v>2254</v>
      </c>
      <c r="F137" s="45" t="s">
        <v>38</v>
      </c>
      <c r="G137" s="22"/>
      <c r="H137" s="22"/>
      <c r="I137" s="230">
        <f t="shared" si="4"/>
        <v>0</v>
      </c>
    </row>
    <row r="138" spans="1:9" ht="23.25" x14ac:dyDescent="0.35">
      <c r="A138" s="19"/>
      <c r="B138" s="19"/>
      <c r="C138" s="19"/>
      <c r="D138" s="20">
        <v>9995</v>
      </c>
      <c r="E138" s="20">
        <v>2258</v>
      </c>
      <c r="F138" s="45" t="s">
        <v>39</v>
      </c>
      <c r="G138" s="22">
        <v>1795</v>
      </c>
      <c r="H138" s="22">
        <v>1795</v>
      </c>
      <c r="I138" s="230">
        <f t="shared" si="4"/>
        <v>0</v>
      </c>
    </row>
    <row r="139" spans="1:9" ht="23.25" x14ac:dyDescent="0.35">
      <c r="A139" s="19"/>
      <c r="B139" s="19"/>
      <c r="C139" s="19"/>
      <c r="D139" s="20">
        <v>9995</v>
      </c>
      <c r="E139" s="20">
        <v>2261</v>
      </c>
      <c r="F139" s="45" t="s">
        <v>40</v>
      </c>
      <c r="G139" s="22"/>
      <c r="H139" s="22"/>
      <c r="I139" s="230">
        <f t="shared" si="4"/>
        <v>0</v>
      </c>
    </row>
    <row r="140" spans="1:9" ht="23.25" x14ac:dyDescent="0.35">
      <c r="A140" s="19"/>
      <c r="B140" s="19"/>
      <c r="C140" s="19"/>
      <c r="D140" s="20">
        <v>9995</v>
      </c>
      <c r="E140" s="20">
        <v>2262</v>
      </c>
      <c r="F140" s="45" t="s">
        <v>41</v>
      </c>
      <c r="G140" s="22"/>
      <c r="H140" s="22"/>
      <c r="I140" s="230">
        <f t="shared" si="4"/>
        <v>0</v>
      </c>
    </row>
    <row r="141" spans="1:9" ht="23.25" x14ac:dyDescent="0.35">
      <c r="A141" s="19"/>
      <c r="B141" s="19"/>
      <c r="C141" s="19"/>
      <c r="D141" s="20">
        <v>9995</v>
      </c>
      <c r="E141" s="20">
        <v>2263</v>
      </c>
      <c r="F141" s="45" t="s">
        <v>42</v>
      </c>
      <c r="G141" s="22"/>
      <c r="H141" s="22"/>
      <c r="I141" s="230">
        <f t="shared" si="4"/>
        <v>0</v>
      </c>
    </row>
    <row r="142" spans="1:9" ht="23.25" x14ac:dyDescent="0.35">
      <c r="A142" s="19"/>
      <c r="B142" s="19"/>
      <c r="C142" s="19"/>
      <c r="D142" s="20">
        <v>9995</v>
      </c>
      <c r="E142" s="20">
        <v>2271</v>
      </c>
      <c r="F142" s="45" t="s">
        <v>43</v>
      </c>
      <c r="G142" s="22">
        <v>125121.63</v>
      </c>
      <c r="H142" s="22">
        <v>125121.63</v>
      </c>
      <c r="I142" s="230">
        <f t="shared" si="4"/>
        <v>0</v>
      </c>
    </row>
    <row r="143" spans="1:9" ht="23.25" x14ac:dyDescent="0.35">
      <c r="A143" s="19"/>
      <c r="B143" s="19"/>
      <c r="C143" s="19"/>
      <c r="D143" s="20">
        <v>9995</v>
      </c>
      <c r="E143" s="20">
        <v>2272</v>
      </c>
      <c r="F143" s="45" t="s">
        <v>44</v>
      </c>
      <c r="G143" s="22">
        <v>1070</v>
      </c>
      <c r="H143" s="22">
        <v>1070</v>
      </c>
      <c r="I143" s="230">
        <f t="shared" si="4"/>
        <v>0</v>
      </c>
    </row>
    <row r="144" spans="1:9" ht="23.25" x14ac:dyDescent="0.35">
      <c r="A144" s="19"/>
      <c r="B144" s="19"/>
      <c r="C144" s="19"/>
      <c r="D144" s="20">
        <v>9995</v>
      </c>
      <c r="E144" s="20">
        <v>2281</v>
      </c>
      <c r="F144" s="45" t="s">
        <v>45</v>
      </c>
      <c r="G144" s="22"/>
      <c r="H144" s="22"/>
      <c r="I144" s="230">
        <f t="shared" si="4"/>
        <v>0</v>
      </c>
    </row>
    <row r="145" spans="1:9" ht="23.25" x14ac:dyDescent="0.35">
      <c r="A145" s="19"/>
      <c r="B145" s="19"/>
      <c r="C145" s="19"/>
      <c r="D145" s="20">
        <v>9995</v>
      </c>
      <c r="E145" s="20">
        <v>2282</v>
      </c>
      <c r="F145" s="45" t="s">
        <v>46</v>
      </c>
      <c r="G145" s="22"/>
      <c r="H145" s="22"/>
      <c r="I145" s="230">
        <f t="shared" si="4"/>
        <v>0</v>
      </c>
    </row>
    <row r="146" spans="1:9" ht="23.25" x14ac:dyDescent="0.35">
      <c r="A146" s="19"/>
      <c r="B146" s="19"/>
      <c r="C146" s="19"/>
      <c r="D146" s="20">
        <v>9995</v>
      </c>
      <c r="E146" s="20">
        <v>2284</v>
      </c>
      <c r="F146" s="45" t="s">
        <v>47</v>
      </c>
      <c r="G146" s="22"/>
      <c r="H146" s="22"/>
      <c r="I146" s="230">
        <f t="shared" si="4"/>
        <v>0</v>
      </c>
    </row>
    <row r="147" spans="1:9" ht="23.25" x14ac:dyDescent="0.35">
      <c r="A147" s="19"/>
      <c r="B147" s="19"/>
      <c r="C147" s="19"/>
      <c r="D147" s="20">
        <v>9995</v>
      </c>
      <c r="E147" s="20">
        <v>2286</v>
      </c>
      <c r="F147" s="45" t="s">
        <v>48</v>
      </c>
      <c r="G147" s="22"/>
      <c r="H147" s="22"/>
      <c r="I147" s="230">
        <f t="shared" si="4"/>
        <v>0</v>
      </c>
    </row>
    <row r="148" spans="1:9" ht="23.25" x14ac:dyDescent="0.35">
      <c r="A148" s="19"/>
      <c r="B148" s="19"/>
      <c r="C148" s="19"/>
      <c r="D148" s="20">
        <v>9995</v>
      </c>
      <c r="E148" s="23">
        <v>2287</v>
      </c>
      <c r="F148" s="45" t="s">
        <v>49</v>
      </c>
      <c r="G148" s="22">
        <v>42480</v>
      </c>
      <c r="H148" s="22">
        <v>42480</v>
      </c>
      <c r="I148" s="230">
        <f t="shared" si="4"/>
        <v>0</v>
      </c>
    </row>
    <row r="149" spans="1:9" ht="24" thickBot="1" x14ac:dyDescent="0.4">
      <c r="A149" s="19"/>
      <c r="B149" s="19"/>
      <c r="C149" s="19"/>
      <c r="D149" s="20">
        <v>9995</v>
      </c>
      <c r="E149" s="20">
        <v>2288</v>
      </c>
      <c r="F149" s="45" t="s">
        <v>50</v>
      </c>
      <c r="G149" s="22">
        <v>235.97</v>
      </c>
      <c r="H149" s="22">
        <v>235.97</v>
      </c>
      <c r="I149" s="230">
        <f t="shared" si="4"/>
        <v>0</v>
      </c>
    </row>
    <row r="150" spans="1:9" ht="24" thickBot="1" x14ac:dyDescent="0.4">
      <c r="A150" s="243"/>
      <c r="B150" s="97"/>
      <c r="C150" s="97"/>
      <c r="D150" s="244"/>
      <c r="E150" s="98"/>
      <c r="F150" s="61" t="s">
        <v>143</v>
      </c>
      <c r="G150" s="62">
        <f>SUM(G120:G149)</f>
        <v>2550401.1700000004</v>
      </c>
      <c r="H150" s="63">
        <f>SUM(H120:H149)</f>
        <v>2546790.4300000002</v>
      </c>
      <c r="I150" s="230">
        <f t="shared" si="4"/>
        <v>3610.7400000002235</v>
      </c>
    </row>
    <row r="151" spans="1:9" ht="23.25" x14ac:dyDescent="0.35">
      <c r="A151" s="50"/>
      <c r="B151" s="51"/>
      <c r="C151" s="51"/>
      <c r="D151" s="52"/>
      <c r="E151" s="52"/>
      <c r="F151" s="245" t="s">
        <v>52</v>
      </c>
      <c r="G151" s="54"/>
      <c r="H151" s="246"/>
      <c r="I151" s="230">
        <f t="shared" si="4"/>
        <v>0</v>
      </c>
    </row>
    <row r="152" spans="1:9" ht="23.25" x14ac:dyDescent="0.35">
      <c r="A152" s="19"/>
      <c r="B152" s="19"/>
      <c r="C152" s="19"/>
      <c r="D152" s="20">
        <v>9995</v>
      </c>
      <c r="E152" s="20">
        <v>2311</v>
      </c>
      <c r="F152" s="21" t="s">
        <v>53</v>
      </c>
      <c r="G152" s="22">
        <v>25944.58</v>
      </c>
      <c r="H152" s="22">
        <v>25944.58</v>
      </c>
      <c r="I152" s="230">
        <f t="shared" si="4"/>
        <v>0</v>
      </c>
    </row>
    <row r="153" spans="1:9" ht="23.25" x14ac:dyDescent="0.35">
      <c r="A153" s="19"/>
      <c r="B153" s="19"/>
      <c r="C153" s="19"/>
      <c r="D153" s="20">
        <v>9995</v>
      </c>
      <c r="E153" s="20">
        <v>2313</v>
      </c>
      <c r="F153" s="21" t="s">
        <v>130</v>
      </c>
      <c r="G153" s="22"/>
      <c r="H153" s="22"/>
      <c r="I153" s="230"/>
    </row>
    <row r="154" spans="1:9" ht="23.25" x14ac:dyDescent="0.35">
      <c r="A154" s="19"/>
      <c r="B154" s="19"/>
      <c r="C154" s="19"/>
      <c r="D154" s="20">
        <v>9995</v>
      </c>
      <c r="E154" s="20">
        <v>2323</v>
      </c>
      <c r="F154" s="21" t="s">
        <v>54</v>
      </c>
      <c r="G154" s="22">
        <v>1994.2</v>
      </c>
      <c r="H154" s="22">
        <v>1994.2</v>
      </c>
      <c r="I154" s="230">
        <f>+G154-H154</f>
        <v>0</v>
      </c>
    </row>
    <row r="155" spans="1:9" ht="23.25" x14ac:dyDescent="0.35">
      <c r="A155" s="19"/>
      <c r="B155" s="19"/>
      <c r="C155" s="19"/>
      <c r="D155" s="20">
        <v>9995</v>
      </c>
      <c r="E155" s="20">
        <v>2324</v>
      </c>
      <c r="F155" s="21" t="s">
        <v>139</v>
      </c>
      <c r="G155" s="22"/>
      <c r="H155" s="22"/>
      <c r="I155" s="230"/>
    </row>
    <row r="156" spans="1:9" ht="23.25" x14ac:dyDescent="0.35">
      <c r="A156" s="19"/>
      <c r="B156" s="19"/>
      <c r="C156" s="19"/>
      <c r="D156" s="20">
        <v>9995</v>
      </c>
      <c r="E156" s="20">
        <v>2331</v>
      </c>
      <c r="F156" s="21" t="s">
        <v>55</v>
      </c>
      <c r="G156" s="22"/>
      <c r="H156" s="22"/>
      <c r="I156" s="230">
        <f>+G156-H156</f>
        <v>0</v>
      </c>
    </row>
    <row r="157" spans="1:9" ht="23.25" x14ac:dyDescent="0.35">
      <c r="A157" s="19"/>
      <c r="B157" s="19"/>
      <c r="C157" s="19"/>
      <c r="D157" s="20">
        <v>9995</v>
      </c>
      <c r="E157" s="20">
        <v>2332</v>
      </c>
      <c r="F157" s="21" t="s">
        <v>173</v>
      </c>
      <c r="G157" s="22"/>
      <c r="H157" s="22"/>
      <c r="I157" s="230"/>
    </row>
    <row r="158" spans="1:9" ht="23.25" x14ac:dyDescent="0.35">
      <c r="A158" s="19"/>
      <c r="B158" s="19"/>
      <c r="C158" s="19"/>
      <c r="D158" s="20">
        <v>9995</v>
      </c>
      <c r="E158" s="20">
        <v>2334</v>
      </c>
      <c r="F158" s="21" t="s">
        <v>56</v>
      </c>
      <c r="G158" s="22"/>
      <c r="H158" s="22"/>
      <c r="I158" s="230">
        <f>+G158-H158</f>
        <v>0</v>
      </c>
    </row>
    <row r="159" spans="1:9" ht="23.25" x14ac:dyDescent="0.35">
      <c r="A159" s="19"/>
      <c r="B159" s="19"/>
      <c r="C159" s="19"/>
      <c r="D159" s="20">
        <v>9995</v>
      </c>
      <c r="E159" s="20">
        <v>2341</v>
      </c>
      <c r="F159" s="21" t="s">
        <v>57</v>
      </c>
      <c r="G159" s="22"/>
      <c r="H159" s="22"/>
      <c r="I159" s="230">
        <f>+G159-H159</f>
        <v>0</v>
      </c>
    </row>
    <row r="160" spans="1:9" ht="23.25" x14ac:dyDescent="0.35">
      <c r="A160" s="19"/>
      <c r="B160" s="19"/>
      <c r="C160" s="19"/>
      <c r="D160" s="20">
        <v>9995</v>
      </c>
      <c r="E160" s="20">
        <v>2353</v>
      </c>
      <c r="F160" s="21" t="s">
        <v>58</v>
      </c>
      <c r="G160" s="22"/>
      <c r="H160" s="22"/>
      <c r="I160" s="230">
        <f>+G160-H160</f>
        <v>0</v>
      </c>
    </row>
    <row r="161" spans="1:9" ht="23.25" x14ac:dyDescent="0.35">
      <c r="A161" s="19"/>
      <c r="B161" s="19"/>
      <c r="C161" s="19"/>
      <c r="D161" s="20">
        <v>9995</v>
      </c>
      <c r="E161" s="20">
        <v>2355</v>
      </c>
      <c r="F161" s="21" t="s">
        <v>152</v>
      </c>
      <c r="G161" s="22"/>
      <c r="H161" s="22"/>
      <c r="I161" s="230"/>
    </row>
    <row r="162" spans="1:9" ht="23.25" x14ac:dyDescent="0.35">
      <c r="A162" s="19"/>
      <c r="B162" s="19"/>
      <c r="C162" s="19"/>
      <c r="D162" s="20">
        <v>9995</v>
      </c>
      <c r="E162" s="20">
        <v>2363</v>
      </c>
      <c r="F162" s="21" t="s">
        <v>166</v>
      </c>
      <c r="G162" s="22"/>
      <c r="H162" s="22"/>
      <c r="I162" s="230"/>
    </row>
    <row r="163" spans="1:9" ht="23.25" x14ac:dyDescent="0.35">
      <c r="A163" s="19"/>
      <c r="B163" s="19"/>
      <c r="C163" s="19"/>
      <c r="D163" s="20">
        <v>9995</v>
      </c>
      <c r="E163" s="20">
        <v>2371</v>
      </c>
      <c r="F163" s="21" t="s">
        <v>59</v>
      </c>
      <c r="G163" s="22">
        <v>103833.13</v>
      </c>
      <c r="H163" s="22">
        <v>103833.13</v>
      </c>
      <c r="I163" s="230">
        <f>+G163-H163</f>
        <v>0</v>
      </c>
    </row>
    <row r="164" spans="1:9" ht="23.25" x14ac:dyDescent="0.35">
      <c r="A164" s="19"/>
      <c r="B164" s="19"/>
      <c r="C164" s="19"/>
      <c r="D164" s="20">
        <v>9995</v>
      </c>
      <c r="E164" s="20">
        <v>2372</v>
      </c>
      <c r="F164" s="21" t="s">
        <v>157</v>
      </c>
      <c r="G164" s="22"/>
      <c r="H164" s="22"/>
      <c r="I164" s="230"/>
    </row>
    <row r="165" spans="1:9" ht="23.25" x14ac:dyDescent="0.35">
      <c r="A165" s="19"/>
      <c r="B165" s="19"/>
      <c r="C165" s="19"/>
      <c r="D165" s="20">
        <v>9995</v>
      </c>
      <c r="E165" s="20">
        <v>2391</v>
      </c>
      <c r="F165" s="21" t="s">
        <v>60</v>
      </c>
      <c r="G165" s="22">
        <v>23046.51</v>
      </c>
      <c r="H165" s="22">
        <v>23046.51</v>
      </c>
      <c r="I165" s="230">
        <f t="shared" ref="I165:I192" si="5">+G165-H165</f>
        <v>0</v>
      </c>
    </row>
    <row r="166" spans="1:9" ht="23.25" x14ac:dyDescent="0.35">
      <c r="A166" s="19"/>
      <c r="B166" s="19"/>
      <c r="C166" s="19"/>
      <c r="D166" s="20">
        <v>9995</v>
      </c>
      <c r="E166" s="23">
        <v>2392</v>
      </c>
      <c r="F166" s="21" t="s">
        <v>144</v>
      </c>
      <c r="G166" s="22">
        <v>1365</v>
      </c>
      <c r="H166" s="22">
        <v>1365</v>
      </c>
      <c r="I166" s="230">
        <f t="shared" si="5"/>
        <v>0</v>
      </c>
    </row>
    <row r="167" spans="1:9" ht="23.25" x14ac:dyDescent="0.35">
      <c r="A167" s="19"/>
      <c r="B167" s="19"/>
      <c r="C167" s="19"/>
      <c r="D167" s="20">
        <v>9995</v>
      </c>
      <c r="E167" s="20">
        <v>2394</v>
      </c>
      <c r="F167" s="21" t="s">
        <v>62</v>
      </c>
      <c r="G167" s="22"/>
      <c r="H167" s="22"/>
      <c r="I167" s="230">
        <f t="shared" si="5"/>
        <v>0</v>
      </c>
    </row>
    <row r="168" spans="1:9" ht="23.25" x14ac:dyDescent="0.35">
      <c r="A168" s="19"/>
      <c r="B168" s="19"/>
      <c r="C168" s="19"/>
      <c r="D168" s="20">
        <v>9995</v>
      </c>
      <c r="E168" s="20">
        <v>2395</v>
      </c>
      <c r="F168" s="21" t="s">
        <v>63</v>
      </c>
      <c r="G168" s="22">
        <v>9226.8700000000008</v>
      </c>
      <c r="H168" s="22">
        <v>9226.8700000000008</v>
      </c>
      <c r="I168" s="230">
        <f t="shared" si="5"/>
        <v>0</v>
      </c>
    </row>
    <row r="169" spans="1:9" ht="23.25" x14ac:dyDescent="0.35">
      <c r="A169" s="19"/>
      <c r="B169" s="19"/>
      <c r="C169" s="19"/>
      <c r="D169" s="20">
        <v>9995</v>
      </c>
      <c r="E169" s="20">
        <v>2396</v>
      </c>
      <c r="F169" s="21" t="s">
        <v>64</v>
      </c>
      <c r="G169" s="22">
        <v>130355.12</v>
      </c>
      <c r="H169" s="22">
        <v>130355.12</v>
      </c>
      <c r="I169" s="230">
        <f t="shared" si="5"/>
        <v>0</v>
      </c>
    </row>
    <row r="170" spans="1:9" ht="24" thickBot="1" x14ac:dyDescent="0.4">
      <c r="A170" s="56"/>
      <c r="B170" s="56"/>
      <c r="C170" s="56"/>
      <c r="D170" s="24">
        <v>9995</v>
      </c>
      <c r="E170" s="24">
        <v>2399</v>
      </c>
      <c r="F170" s="25" t="s">
        <v>65</v>
      </c>
      <c r="G170" s="26">
        <v>6288.93</v>
      </c>
      <c r="H170" s="26">
        <v>6288.93</v>
      </c>
      <c r="I170" s="230">
        <f t="shared" si="5"/>
        <v>0</v>
      </c>
    </row>
    <row r="171" spans="1:9" ht="24" thickBot="1" x14ac:dyDescent="0.4">
      <c r="A171" s="57"/>
      <c r="B171" s="58"/>
      <c r="C171" s="58"/>
      <c r="D171" s="59"/>
      <c r="E171" s="60"/>
      <c r="F171" s="61" t="s">
        <v>145</v>
      </c>
      <c r="G171" s="63">
        <f>SUM(G152:G170)</f>
        <v>302054.34000000003</v>
      </c>
      <c r="H171" s="63">
        <f>SUM(H152:H170)</f>
        <v>302054.34000000003</v>
      </c>
      <c r="I171" s="230">
        <f t="shared" si="5"/>
        <v>0</v>
      </c>
    </row>
    <row r="172" spans="1:9" ht="23.25" x14ac:dyDescent="0.35">
      <c r="A172" s="50"/>
      <c r="B172" s="51"/>
      <c r="C172" s="51"/>
      <c r="D172" s="64"/>
      <c r="E172" s="64"/>
      <c r="F172" s="42" t="s">
        <v>67</v>
      </c>
      <c r="G172" s="65"/>
      <c r="H172" s="55"/>
      <c r="I172" s="230">
        <f t="shared" si="5"/>
        <v>0</v>
      </c>
    </row>
    <row r="173" spans="1:9" ht="23.25" x14ac:dyDescent="0.35">
      <c r="A173" s="19"/>
      <c r="B173" s="19"/>
      <c r="C173" s="19"/>
      <c r="D173" s="20">
        <v>9995</v>
      </c>
      <c r="E173" s="20">
        <v>2611</v>
      </c>
      <c r="F173" s="21" t="s">
        <v>68</v>
      </c>
      <c r="G173" s="22"/>
      <c r="H173" s="22"/>
      <c r="I173" s="230">
        <f t="shared" si="5"/>
        <v>0</v>
      </c>
    </row>
    <row r="174" spans="1:9" ht="23.25" x14ac:dyDescent="0.35">
      <c r="A174" s="19"/>
      <c r="B174" s="19"/>
      <c r="C174" s="19"/>
      <c r="D174" s="20">
        <v>9995</v>
      </c>
      <c r="E174" s="20">
        <v>2613</v>
      </c>
      <c r="F174" s="21" t="s">
        <v>69</v>
      </c>
      <c r="G174" s="22"/>
      <c r="H174" s="22"/>
      <c r="I174" s="230">
        <f t="shared" si="5"/>
        <v>0</v>
      </c>
    </row>
    <row r="175" spans="1:9" ht="23.25" x14ac:dyDescent="0.35">
      <c r="A175" s="19"/>
      <c r="B175" s="19"/>
      <c r="C175" s="19"/>
      <c r="D175" s="20">
        <v>9995</v>
      </c>
      <c r="E175" s="20">
        <v>2614</v>
      </c>
      <c r="F175" s="21" t="s">
        <v>146</v>
      </c>
      <c r="G175" s="22"/>
      <c r="H175" s="22"/>
      <c r="I175" s="230">
        <f t="shared" si="5"/>
        <v>0</v>
      </c>
    </row>
    <row r="176" spans="1:9" ht="23.25" x14ac:dyDescent="0.35">
      <c r="A176" s="19"/>
      <c r="B176" s="19"/>
      <c r="C176" s="19"/>
      <c r="D176" s="20">
        <v>9995</v>
      </c>
      <c r="E176" s="20">
        <v>2619</v>
      </c>
      <c r="F176" s="21" t="s">
        <v>147</v>
      </c>
      <c r="G176" s="22"/>
      <c r="H176" s="22"/>
      <c r="I176" s="230">
        <f t="shared" si="5"/>
        <v>0</v>
      </c>
    </row>
    <row r="177" spans="1:9" ht="23.25" x14ac:dyDescent="0.35">
      <c r="A177" s="19"/>
      <c r="B177" s="19"/>
      <c r="C177" s="19"/>
      <c r="D177" s="20">
        <v>9995</v>
      </c>
      <c r="E177" s="20">
        <v>2623</v>
      </c>
      <c r="F177" s="21" t="s">
        <v>140</v>
      </c>
      <c r="G177" s="22"/>
      <c r="H177" s="22"/>
      <c r="I177" s="230">
        <f t="shared" si="5"/>
        <v>0</v>
      </c>
    </row>
    <row r="178" spans="1:9" ht="23.25" x14ac:dyDescent="0.35">
      <c r="A178" s="19"/>
      <c r="B178" s="19"/>
      <c r="C178" s="19"/>
      <c r="D178" s="20">
        <v>9995</v>
      </c>
      <c r="E178" s="20">
        <v>2641</v>
      </c>
      <c r="F178" s="21" t="s">
        <v>70</v>
      </c>
      <c r="G178" s="22"/>
      <c r="H178" s="22"/>
      <c r="I178" s="230">
        <f t="shared" si="5"/>
        <v>0</v>
      </c>
    </row>
    <row r="179" spans="1:9" ht="23.25" x14ac:dyDescent="0.35">
      <c r="A179" s="19"/>
      <c r="B179" s="19"/>
      <c r="C179" s="19"/>
      <c r="D179" s="20">
        <v>9995</v>
      </c>
      <c r="E179" s="20">
        <v>2654</v>
      </c>
      <c r="F179" s="21" t="s">
        <v>149</v>
      </c>
      <c r="G179" s="22"/>
      <c r="H179" s="22"/>
      <c r="I179" s="230">
        <f t="shared" si="5"/>
        <v>0</v>
      </c>
    </row>
    <row r="180" spans="1:9" ht="23.25" x14ac:dyDescent="0.35">
      <c r="A180" s="19"/>
      <c r="B180" s="19"/>
      <c r="C180" s="19"/>
      <c r="D180" s="20">
        <v>9995</v>
      </c>
      <c r="E180" s="20">
        <v>2655</v>
      </c>
      <c r="F180" s="21" t="s">
        <v>71</v>
      </c>
      <c r="G180" s="22"/>
      <c r="H180" s="22"/>
      <c r="I180" s="230">
        <f t="shared" si="5"/>
        <v>0</v>
      </c>
    </row>
    <row r="181" spans="1:9" ht="23.25" x14ac:dyDescent="0.35">
      <c r="A181" s="19"/>
      <c r="B181" s="19"/>
      <c r="C181" s="19"/>
      <c r="D181" s="20">
        <v>9995</v>
      </c>
      <c r="E181" s="20">
        <v>2656</v>
      </c>
      <c r="F181" s="21" t="s">
        <v>153</v>
      </c>
      <c r="G181" s="22"/>
      <c r="H181" s="22"/>
      <c r="I181" s="230">
        <f t="shared" si="5"/>
        <v>0</v>
      </c>
    </row>
    <row r="182" spans="1:9" ht="23.25" x14ac:dyDescent="0.35">
      <c r="A182" s="19"/>
      <c r="B182" s="19"/>
      <c r="C182" s="19"/>
      <c r="D182" s="20">
        <v>9995</v>
      </c>
      <c r="E182" s="20">
        <v>2657</v>
      </c>
      <c r="F182" s="21" t="s">
        <v>72</v>
      </c>
      <c r="G182" s="22"/>
      <c r="H182" s="22"/>
      <c r="I182" s="230">
        <f t="shared" si="5"/>
        <v>0</v>
      </c>
    </row>
    <row r="183" spans="1:9" ht="23.25" x14ac:dyDescent="0.35">
      <c r="A183" s="19"/>
      <c r="B183" s="19"/>
      <c r="C183" s="19"/>
      <c r="D183" s="20">
        <v>9995</v>
      </c>
      <c r="E183" s="20">
        <v>2658</v>
      </c>
      <c r="F183" s="21" t="s">
        <v>73</v>
      </c>
      <c r="G183" s="22"/>
      <c r="H183" s="22"/>
      <c r="I183" s="230">
        <f t="shared" si="5"/>
        <v>0</v>
      </c>
    </row>
    <row r="184" spans="1:9" ht="23.25" x14ac:dyDescent="0.35">
      <c r="A184" s="19"/>
      <c r="B184" s="19"/>
      <c r="C184" s="19"/>
      <c r="D184" s="20">
        <v>9995</v>
      </c>
      <c r="E184" s="20">
        <v>2662</v>
      </c>
      <c r="F184" s="25" t="s">
        <v>150</v>
      </c>
      <c r="G184" s="22">
        <v>251030.84</v>
      </c>
      <c r="H184" s="22">
        <v>251030.84</v>
      </c>
      <c r="I184" s="230">
        <f t="shared" si="5"/>
        <v>0</v>
      </c>
    </row>
    <row r="185" spans="1:9" ht="23.25" x14ac:dyDescent="0.35">
      <c r="A185" s="19"/>
      <c r="B185" s="19"/>
      <c r="C185" s="19"/>
      <c r="D185" s="20">
        <v>9995</v>
      </c>
      <c r="E185" s="20">
        <v>2683</v>
      </c>
      <c r="F185" s="25" t="s">
        <v>74</v>
      </c>
      <c r="G185" s="22"/>
      <c r="H185" s="22"/>
      <c r="I185" s="230">
        <f t="shared" si="5"/>
        <v>0</v>
      </c>
    </row>
    <row r="186" spans="1:9" ht="24" thickBot="1" x14ac:dyDescent="0.4">
      <c r="A186" s="19"/>
      <c r="B186" s="19"/>
      <c r="C186" s="19"/>
      <c r="D186" s="20">
        <v>9995</v>
      </c>
      <c r="E186" s="23">
        <v>2712</v>
      </c>
      <c r="F186" s="21" t="s">
        <v>75</v>
      </c>
      <c r="G186" s="22"/>
      <c r="H186" s="22"/>
      <c r="I186" s="230">
        <f t="shared" si="5"/>
        <v>0</v>
      </c>
    </row>
    <row r="187" spans="1:9" ht="24" thickBot="1" x14ac:dyDescent="0.4">
      <c r="A187" s="57"/>
      <c r="B187" s="58"/>
      <c r="C187" s="58"/>
      <c r="D187" s="66"/>
      <c r="E187" s="67"/>
      <c r="F187" s="61" t="s">
        <v>76</v>
      </c>
      <c r="G187" s="62">
        <f>SUM(G173:G186)</f>
        <v>251030.84</v>
      </c>
      <c r="H187" s="68">
        <f>SUM(H173:H186)</f>
        <v>251030.84</v>
      </c>
      <c r="I187" s="230">
        <f t="shared" si="5"/>
        <v>0</v>
      </c>
    </row>
    <row r="188" spans="1:9" ht="23.25" x14ac:dyDescent="0.35">
      <c r="A188" s="103"/>
      <c r="B188" s="103"/>
      <c r="C188" s="103"/>
      <c r="D188" s="104"/>
      <c r="E188" s="104"/>
      <c r="F188" s="105"/>
      <c r="G188" s="106"/>
      <c r="H188" s="107"/>
      <c r="I188" s="230">
        <f t="shared" si="5"/>
        <v>0</v>
      </c>
    </row>
    <row r="189" spans="1:9" ht="24" thickBot="1" x14ac:dyDescent="0.4">
      <c r="A189" s="103"/>
      <c r="B189" s="103"/>
      <c r="C189" s="103"/>
      <c r="D189" s="104"/>
      <c r="E189" s="104"/>
      <c r="F189" s="105"/>
      <c r="G189" s="106"/>
      <c r="H189" s="107"/>
      <c r="I189" s="230">
        <f t="shared" si="5"/>
        <v>0</v>
      </c>
    </row>
    <row r="190" spans="1:9" ht="24" thickBot="1" x14ac:dyDescent="0.4">
      <c r="A190" s="57"/>
      <c r="B190" s="58"/>
      <c r="C190" s="58"/>
      <c r="D190" s="108"/>
      <c r="E190" s="109"/>
      <c r="F190" s="61" t="s">
        <v>78</v>
      </c>
      <c r="G190" s="110">
        <f>+G187+G171+G150+G117</f>
        <v>18604473</v>
      </c>
      <c r="H190" s="111">
        <f>+H187+H171+H150+H117</f>
        <v>18600862.260000002</v>
      </c>
      <c r="I190" s="230">
        <f t="shared" si="5"/>
        <v>3610.7399999983609</v>
      </c>
    </row>
    <row r="191" spans="1:9" ht="23.25" x14ac:dyDescent="0.35">
      <c r="A191" s="112"/>
      <c r="B191" s="112"/>
      <c r="C191" s="112"/>
      <c r="D191" s="112"/>
      <c r="E191" s="112"/>
      <c r="F191" s="112"/>
      <c r="G191" s="113"/>
      <c r="H191" s="114"/>
      <c r="I191" s="230">
        <f t="shared" si="5"/>
        <v>0</v>
      </c>
    </row>
    <row r="192" spans="1:9" ht="24" thickBot="1" x14ac:dyDescent="0.4">
      <c r="A192" s="115"/>
      <c r="B192" s="115"/>
      <c r="C192" s="115"/>
      <c r="D192" s="115"/>
      <c r="E192" s="115"/>
      <c r="F192" s="116"/>
      <c r="G192" s="117"/>
      <c r="H192" s="118"/>
      <c r="I192" s="230">
        <f t="shared" si="5"/>
        <v>0</v>
      </c>
    </row>
    <row r="193" spans="1:9" ht="24" thickBot="1" x14ac:dyDescent="0.4">
      <c r="A193" s="84"/>
      <c r="B193" s="85"/>
      <c r="C193" s="85"/>
      <c r="D193" s="85"/>
      <c r="E193" s="85"/>
      <c r="F193" s="79"/>
      <c r="G193" s="79" t="s">
        <v>7</v>
      </c>
      <c r="H193" s="119" t="s">
        <v>8</v>
      </c>
      <c r="I193" s="230"/>
    </row>
    <row r="194" spans="1:9" ht="23.25" x14ac:dyDescent="0.35">
      <c r="A194" s="120" t="s">
        <v>2</v>
      </c>
      <c r="B194" s="121" t="s">
        <v>3</v>
      </c>
      <c r="C194" s="121" t="s">
        <v>79</v>
      </c>
      <c r="D194" s="121" t="s">
        <v>5</v>
      </c>
      <c r="E194" s="121" t="s">
        <v>80</v>
      </c>
      <c r="F194" s="122" t="s">
        <v>81</v>
      </c>
      <c r="G194" s="123"/>
      <c r="H194" s="124"/>
      <c r="I194" s="230">
        <f t="shared" ref="I194:I203" si="6">+G194-H194</f>
        <v>0</v>
      </c>
    </row>
    <row r="195" spans="1:9" ht="23.25" x14ac:dyDescent="0.35">
      <c r="A195" s="125">
        <v>98</v>
      </c>
      <c r="B195" s="126"/>
      <c r="C195" s="126"/>
      <c r="D195" s="126">
        <v>9995</v>
      </c>
      <c r="E195" s="126">
        <v>2412</v>
      </c>
      <c r="F195" s="127" t="s">
        <v>82</v>
      </c>
      <c r="G195" s="128">
        <v>118500</v>
      </c>
      <c r="H195" s="128">
        <v>118500</v>
      </c>
      <c r="I195" s="230">
        <f t="shared" si="6"/>
        <v>0</v>
      </c>
    </row>
    <row r="196" spans="1:9" ht="23.25" x14ac:dyDescent="0.35">
      <c r="A196" s="126"/>
      <c r="B196" s="126"/>
      <c r="C196" s="126"/>
      <c r="D196" s="129">
        <v>9995</v>
      </c>
      <c r="E196" s="129">
        <v>2414</v>
      </c>
      <c r="F196" s="130" t="s">
        <v>83</v>
      </c>
      <c r="G196" s="128">
        <v>739616.99</v>
      </c>
      <c r="H196" s="128">
        <v>739616.99</v>
      </c>
      <c r="I196" s="230">
        <f t="shared" si="6"/>
        <v>0</v>
      </c>
    </row>
    <row r="197" spans="1:9" ht="23.25" x14ac:dyDescent="0.35">
      <c r="A197" s="131"/>
      <c r="B197" s="131"/>
      <c r="C197" s="131"/>
      <c r="D197" s="132">
        <v>9995</v>
      </c>
      <c r="E197" s="132">
        <v>2416</v>
      </c>
      <c r="F197" s="133" t="s">
        <v>84</v>
      </c>
      <c r="G197" s="134">
        <v>154000</v>
      </c>
      <c r="H197" s="134">
        <v>154000</v>
      </c>
      <c r="I197" s="230">
        <f t="shared" ref="I197" si="7">+G197-H197</f>
        <v>0</v>
      </c>
    </row>
    <row r="198" spans="1:9" ht="24" thickBot="1" x14ac:dyDescent="0.4">
      <c r="A198" s="131"/>
      <c r="B198" s="131"/>
      <c r="C198" s="131"/>
      <c r="D198" s="132">
        <v>9995</v>
      </c>
      <c r="E198" s="132">
        <v>2472</v>
      </c>
      <c r="F198" s="133" t="s">
        <v>224</v>
      </c>
      <c r="G198" s="134">
        <v>253894</v>
      </c>
      <c r="H198" s="134">
        <v>253894</v>
      </c>
      <c r="I198" s="230">
        <f t="shared" si="6"/>
        <v>0</v>
      </c>
    </row>
    <row r="199" spans="1:9" ht="24" thickBot="1" x14ac:dyDescent="0.4">
      <c r="A199" s="135"/>
      <c r="B199" s="136"/>
      <c r="C199" s="136"/>
      <c r="D199" s="137"/>
      <c r="E199" s="137"/>
      <c r="F199" s="138" t="s">
        <v>85</v>
      </c>
      <c r="G199" s="139">
        <f>SUM(G195:G198)</f>
        <v>1266010.99</v>
      </c>
      <c r="H199" s="140">
        <f>SUM(H195:H198)</f>
        <v>1266010.99</v>
      </c>
      <c r="I199" s="230">
        <f t="shared" si="6"/>
        <v>0</v>
      </c>
    </row>
    <row r="200" spans="1:9" ht="24" thickBot="1" x14ac:dyDescent="0.4">
      <c r="A200" s="141"/>
      <c r="B200" s="141"/>
      <c r="C200" s="141"/>
      <c r="D200" s="142"/>
      <c r="E200" s="142"/>
      <c r="F200" s="143"/>
      <c r="G200" s="118"/>
      <c r="H200" s="118"/>
      <c r="I200" s="230">
        <f t="shared" si="6"/>
        <v>0</v>
      </c>
    </row>
    <row r="201" spans="1:9" ht="24" thickBot="1" x14ac:dyDescent="0.4">
      <c r="A201" s="57"/>
      <c r="B201" s="58"/>
      <c r="C201" s="58"/>
      <c r="D201" s="67"/>
      <c r="E201" s="70"/>
      <c r="F201" s="144" t="s">
        <v>86</v>
      </c>
      <c r="G201" s="111">
        <f>+G199+G190+G98</f>
        <v>60529001.780000001</v>
      </c>
      <c r="H201" s="111">
        <f>+H199+H190+H98</f>
        <v>60301960.159999996</v>
      </c>
      <c r="I201" s="230">
        <f t="shared" si="6"/>
        <v>227041.62000000477</v>
      </c>
    </row>
    <row r="202" spans="1:9" ht="23.25" x14ac:dyDescent="0.35">
      <c r="A202" s="141"/>
      <c r="B202" s="141"/>
      <c r="C202" s="141"/>
      <c r="D202" s="142"/>
      <c r="E202" s="142"/>
      <c r="F202" s="143"/>
      <c r="G202" s="118"/>
      <c r="H202" s="118"/>
      <c r="I202" s="230">
        <f t="shared" si="6"/>
        <v>0</v>
      </c>
    </row>
    <row r="203" spans="1:9" ht="24" thickBot="1" x14ac:dyDescent="0.4">
      <c r="A203" s="112"/>
      <c r="B203" s="112"/>
      <c r="C203" s="112"/>
      <c r="D203" s="112"/>
      <c r="E203" s="112"/>
      <c r="F203" s="116"/>
      <c r="G203" s="116"/>
      <c r="H203" s="112"/>
      <c r="I203" s="230">
        <f t="shared" si="6"/>
        <v>0</v>
      </c>
    </row>
    <row r="204" spans="1:9" ht="24" thickBot="1" x14ac:dyDescent="0.4">
      <c r="A204" s="278" t="s">
        <v>87</v>
      </c>
      <c r="B204" s="279"/>
      <c r="C204" s="279"/>
      <c r="D204" s="279"/>
      <c r="E204" s="279"/>
      <c r="F204" s="256" t="s">
        <v>88</v>
      </c>
      <c r="G204" s="83" t="s">
        <v>7</v>
      </c>
      <c r="H204" s="83" t="s">
        <v>8</v>
      </c>
      <c r="I204" s="230"/>
    </row>
    <row r="205" spans="1:9" ht="24" thickBot="1" x14ac:dyDescent="0.4">
      <c r="A205" s="145" t="s">
        <v>89</v>
      </c>
      <c r="B205" s="146"/>
      <c r="C205" s="146" t="s">
        <v>90</v>
      </c>
      <c r="D205" s="146"/>
      <c r="E205" s="147"/>
      <c r="F205" s="256" t="s">
        <v>91</v>
      </c>
      <c r="G205" s="148"/>
      <c r="H205" s="148"/>
      <c r="I205" s="230">
        <f t="shared" ref="I205:I212" si="8">+G205-H205</f>
        <v>0</v>
      </c>
    </row>
    <row r="206" spans="1:9" ht="23.25" x14ac:dyDescent="0.35">
      <c r="A206" s="8" t="s">
        <v>2</v>
      </c>
      <c r="B206" s="9" t="s">
        <v>3</v>
      </c>
      <c r="C206" s="9" t="s">
        <v>79</v>
      </c>
      <c r="D206" s="9" t="s">
        <v>5</v>
      </c>
      <c r="E206" s="149"/>
      <c r="F206" s="150" t="s">
        <v>81</v>
      </c>
      <c r="G206" s="151"/>
      <c r="H206" s="152"/>
      <c r="I206" s="230">
        <f t="shared" si="8"/>
        <v>0</v>
      </c>
    </row>
    <row r="207" spans="1:9" ht="23.25" x14ac:dyDescent="0.35">
      <c r="A207" s="126"/>
      <c r="B207" s="126"/>
      <c r="C207" s="126"/>
      <c r="D207" s="126">
        <v>9995</v>
      </c>
      <c r="E207" s="126"/>
      <c r="F207" s="127" t="s">
        <v>92</v>
      </c>
      <c r="G207" s="128">
        <v>1336494</v>
      </c>
      <c r="H207" s="128"/>
      <c r="I207" s="230">
        <f t="shared" si="8"/>
        <v>1336494</v>
      </c>
    </row>
    <row r="208" spans="1:9" ht="23.25" x14ac:dyDescent="0.35">
      <c r="A208" s="126"/>
      <c r="B208" s="126"/>
      <c r="C208" s="126"/>
      <c r="D208" s="126">
        <v>9995</v>
      </c>
      <c r="E208" s="126"/>
      <c r="F208" s="127" t="s">
        <v>93</v>
      </c>
      <c r="G208" s="128">
        <v>14867361</v>
      </c>
      <c r="H208" s="128">
        <v>14867361</v>
      </c>
      <c r="I208" s="230">
        <f t="shared" si="8"/>
        <v>0</v>
      </c>
    </row>
    <row r="209" spans="1:9" ht="24" thickBot="1" x14ac:dyDescent="0.4">
      <c r="A209" s="131"/>
      <c r="B209" s="131"/>
      <c r="C209" s="131"/>
      <c r="D209" s="131">
        <v>9995</v>
      </c>
      <c r="E209" s="131"/>
      <c r="F209" s="153" t="s">
        <v>94</v>
      </c>
      <c r="G209" s="134"/>
      <c r="H209" s="134">
        <v>1563536</v>
      </c>
      <c r="I209" s="230">
        <f t="shared" si="8"/>
        <v>-1563536</v>
      </c>
    </row>
    <row r="210" spans="1:9" ht="24" thickBot="1" x14ac:dyDescent="0.4">
      <c r="A210" s="135"/>
      <c r="B210" s="136"/>
      <c r="C210" s="136"/>
      <c r="D210" s="154"/>
      <c r="E210" s="155"/>
      <c r="F210" s="156" t="s">
        <v>85</v>
      </c>
      <c r="G210" s="139">
        <f>SUM(G207:G209)</f>
        <v>16203855</v>
      </c>
      <c r="H210" s="140">
        <f>SUM(H207:H209)</f>
        <v>16430897</v>
      </c>
      <c r="I210" s="230">
        <f t="shared" si="8"/>
        <v>-227042</v>
      </c>
    </row>
    <row r="211" spans="1:9" ht="24" thickBot="1" x14ac:dyDescent="0.4">
      <c r="A211" s="112"/>
      <c r="B211" s="112"/>
      <c r="C211" s="112"/>
      <c r="D211" s="112"/>
      <c r="E211" s="112"/>
      <c r="F211" s="112"/>
      <c r="G211" s="112"/>
      <c r="H211" s="112"/>
      <c r="I211" s="230">
        <f t="shared" si="8"/>
        <v>0</v>
      </c>
    </row>
    <row r="212" spans="1:9" ht="24" thickBot="1" x14ac:dyDescent="0.4">
      <c r="A212" s="57"/>
      <c r="B212" s="58"/>
      <c r="C212" s="58"/>
      <c r="D212" s="67"/>
      <c r="E212" s="70"/>
      <c r="F212" s="144" t="s">
        <v>95</v>
      </c>
      <c r="G212" s="158">
        <f>+G210+G201</f>
        <v>76732856.780000001</v>
      </c>
      <c r="H212" s="158">
        <f>+H210+H201</f>
        <v>76732857.159999996</v>
      </c>
      <c r="I212" s="230">
        <f t="shared" si="8"/>
        <v>-0.37999999523162842</v>
      </c>
    </row>
  </sheetData>
  <mergeCells count="3">
    <mergeCell ref="A1:H1"/>
    <mergeCell ref="A2:H2"/>
    <mergeCell ref="A204:E204"/>
  </mergeCells>
  <pageMargins left="0.25" right="0.25" top="0.75" bottom="0.75" header="0.3" footer="0.3"/>
  <pageSetup scale="4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19" zoomScale="60" zoomScaleNormal="100" workbookViewId="0">
      <selection activeCell="A43" sqref="A43:F43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  <col min="7" max="7" width="39.85546875" hidden="1" customWidth="1"/>
  </cols>
  <sheetData>
    <row r="1" spans="1:7" ht="15.75" thickBot="1" x14ac:dyDescent="0.3"/>
    <row r="2" spans="1:7" ht="23.25" thickBot="1" x14ac:dyDescent="0.35">
      <c r="A2" s="283" t="s">
        <v>96</v>
      </c>
      <c r="B2" s="284"/>
      <c r="C2" s="284"/>
      <c r="D2" s="284"/>
      <c r="E2" s="284"/>
      <c r="F2" s="285"/>
    </row>
    <row r="3" spans="1:7" ht="22.5" x14ac:dyDescent="0.3">
      <c r="A3" s="286" t="s">
        <v>97</v>
      </c>
      <c r="B3" s="287"/>
      <c r="C3" s="287"/>
      <c r="D3" s="287"/>
      <c r="E3" s="287"/>
      <c r="F3" s="288"/>
    </row>
    <row r="4" spans="1:7" ht="22.5" x14ac:dyDescent="0.3">
      <c r="A4" s="159"/>
      <c r="B4" s="257"/>
      <c r="C4" s="257"/>
      <c r="D4" s="257"/>
      <c r="E4" s="257"/>
      <c r="F4" s="160"/>
    </row>
    <row r="5" spans="1:7" ht="22.5" x14ac:dyDescent="0.3">
      <c r="A5" s="161" t="s">
        <v>98</v>
      </c>
      <c r="B5" s="162"/>
      <c r="C5" s="162" t="s">
        <v>0</v>
      </c>
      <c r="D5" s="162"/>
      <c r="E5" s="163"/>
      <c r="F5" s="164"/>
    </row>
    <row r="6" spans="1:7" ht="22.5" x14ac:dyDescent="0.3">
      <c r="A6" s="165" t="s">
        <v>1</v>
      </c>
      <c r="B6" s="289">
        <v>5139</v>
      </c>
      <c r="C6" s="289"/>
      <c r="D6" s="166"/>
      <c r="E6" s="167"/>
      <c r="F6" s="168"/>
    </row>
    <row r="7" spans="1:7" ht="22.5" x14ac:dyDescent="0.3">
      <c r="A7" s="165" t="s">
        <v>99</v>
      </c>
      <c r="B7" s="290" t="s">
        <v>225</v>
      </c>
      <c r="C7" s="291"/>
      <c r="D7" s="166"/>
      <c r="E7" s="167"/>
      <c r="F7" s="168"/>
    </row>
    <row r="8" spans="1:7" ht="23.25" thickBot="1" x14ac:dyDescent="0.35">
      <c r="A8" s="169" t="s">
        <v>100</v>
      </c>
      <c r="B8" s="292">
        <v>2017</v>
      </c>
      <c r="C8" s="292"/>
      <c r="D8" s="170"/>
      <c r="E8" s="171"/>
      <c r="F8" s="172"/>
    </row>
    <row r="9" spans="1:7" ht="23.25" thickBot="1" x14ac:dyDescent="0.35">
      <c r="A9" s="173"/>
      <c r="B9" s="174"/>
      <c r="C9" s="175"/>
      <c r="D9" s="175"/>
      <c r="E9" s="175"/>
      <c r="F9" s="176"/>
    </row>
    <row r="10" spans="1:7" ht="23.25" thickBot="1" x14ac:dyDescent="0.35">
      <c r="A10" s="293"/>
      <c r="B10" s="294"/>
      <c r="C10" s="294"/>
      <c r="D10" s="294"/>
      <c r="E10" s="294"/>
      <c r="F10" s="295"/>
    </row>
    <row r="11" spans="1:7" x14ac:dyDescent="0.25">
      <c r="A11" s="296" t="s">
        <v>101</v>
      </c>
      <c r="B11" s="297"/>
      <c r="C11" s="297"/>
      <c r="D11" s="298" t="s">
        <v>102</v>
      </c>
      <c r="E11" s="297" t="s">
        <v>103</v>
      </c>
      <c r="F11" s="301" t="s">
        <v>104</v>
      </c>
    </row>
    <row r="12" spans="1:7" x14ac:dyDescent="0.25">
      <c r="A12" s="296"/>
      <c r="B12" s="297"/>
      <c r="C12" s="297"/>
      <c r="D12" s="298"/>
      <c r="E12" s="297"/>
      <c r="F12" s="301"/>
    </row>
    <row r="13" spans="1:7" ht="22.5" x14ac:dyDescent="0.3">
      <c r="A13" s="302" t="s">
        <v>89</v>
      </c>
      <c r="B13" s="303"/>
      <c r="C13" s="303"/>
      <c r="D13" s="299"/>
      <c r="E13" s="300"/>
      <c r="F13" s="258"/>
    </row>
    <row r="14" spans="1:7" ht="22.5" x14ac:dyDescent="0.25">
      <c r="A14" s="177" t="s">
        <v>105</v>
      </c>
      <c r="B14" s="178" t="s">
        <v>106</v>
      </c>
      <c r="C14" s="178" t="s">
        <v>107</v>
      </c>
      <c r="D14" s="179" t="s">
        <v>81</v>
      </c>
      <c r="E14" s="180" t="s">
        <v>108</v>
      </c>
      <c r="F14" s="181" t="s">
        <v>109</v>
      </c>
    </row>
    <row r="15" spans="1:7" ht="22.5" x14ac:dyDescent="0.3">
      <c r="A15" s="182">
        <v>4</v>
      </c>
      <c r="B15" s="183">
        <v>1</v>
      </c>
      <c r="C15" s="184">
        <v>201</v>
      </c>
      <c r="D15" s="185" t="s">
        <v>110</v>
      </c>
      <c r="E15" s="184">
        <v>100</v>
      </c>
      <c r="F15" s="186">
        <v>6333333</v>
      </c>
      <c r="G15" t="s">
        <v>212</v>
      </c>
    </row>
    <row r="16" spans="1:7" ht="22.5" x14ac:dyDescent="0.3">
      <c r="A16" s="187"/>
      <c r="B16" s="188"/>
      <c r="C16" s="189"/>
      <c r="D16" s="190"/>
      <c r="E16" s="189"/>
      <c r="F16" s="191"/>
    </row>
    <row r="17" spans="1:7" ht="22.5" x14ac:dyDescent="0.3">
      <c r="A17" s="187">
        <v>5</v>
      </c>
      <c r="B17" s="188">
        <v>1</v>
      </c>
      <c r="C17" s="189">
        <v>299</v>
      </c>
      <c r="D17" s="190" t="s">
        <v>111</v>
      </c>
      <c r="E17" s="189">
        <v>9995</v>
      </c>
      <c r="F17" s="192">
        <v>70399524.450000003</v>
      </c>
      <c r="G17" t="s">
        <v>213</v>
      </c>
    </row>
    <row r="18" spans="1:7" ht="22.5" x14ac:dyDescent="0.3">
      <c r="A18" s="187"/>
      <c r="B18" s="188"/>
      <c r="C18" s="189"/>
      <c r="D18" s="190"/>
      <c r="E18" s="189"/>
      <c r="F18" s="193"/>
    </row>
    <row r="19" spans="1:7" ht="22.5" x14ac:dyDescent="0.3">
      <c r="A19" s="187"/>
      <c r="B19" s="188"/>
      <c r="C19" s="189"/>
      <c r="D19" s="190" t="s">
        <v>112</v>
      </c>
      <c r="E19" s="189">
        <v>9995</v>
      </c>
      <c r="F19" s="192"/>
    </row>
    <row r="20" spans="1:7" ht="22.5" x14ac:dyDescent="0.3">
      <c r="A20" s="187"/>
      <c r="B20" s="188"/>
      <c r="C20" s="189"/>
      <c r="D20" s="190"/>
      <c r="E20" s="189"/>
      <c r="F20" s="195"/>
    </row>
    <row r="21" spans="1:7" ht="22.5" x14ac:dyDescent="0.3">
      <c r="A21" s="187"/>
      <c r="B21" s="188"/>
      <c r="C21" s="189"/>
      <c r="D21" s="190" t="s">
        <v>113</v>
      </c>
      <c r="E21" s="189">
        <v>9995</v>
      </c>
      <c r="F21" s="196"/>
    </row>
    <row r="22" spans="1:7" ht="22.5" x14ac:dyDescent="0.3">
      <c r="A22" s="197"/>
      <c r="B22" s="198"/>
      <c r="C22" s="199"/>
      <c r="D22" s="200"/>
      <c r="E22" s="199"/>
      <c r="F22" s="201"/>
    </row>
    <row r="23" spans="1:7" ht="23.25" thickBot="1" x14ac:dyDescent="0.3">
      <c r="A23" s="202"/>
      <c r="B23" s="203"/>
      <c r="C23" s="204"/>
      <c r="D23" s="205" t="s">
        <v>85</v>
      </c>
      <c r="E23" s="206"/>
      <c r="F23" s="207">
        <f>SUM(F15:F22)</f>
        <v>76732857.450000003</v>
      </c>
    </row>
    <row r="24" spans="1:7" ht="22.5" x14ac:dyDescent="0.3">
      <c r="A24" s="208"/>
      <c r="B24" s="208"/>
      <c r="C24" s="208"/>
      <c r="D24" s="209"/>
      <c r="E24" s="209"/>
      <c r="F24" s="210"/>
    </row>
    <row r="25" spans="1:7" ht="22.5" x14ac:dyDescent="0.3">
      <c r="A25" s="210"/>
      <c r="B25" s="210"/>
      <c r="C25" s="210"/>
      <c r="D25" s="210"/>
      <c r="E25" s="210"/>
      <c r="F25" s="210"/>
    </row>
    <row r="26" spans="1:7" ht="22.5" x14ac:dyDescent="0.3">
      <c r="A26" s="282" t="s">
        <v>0</v>
      </c>
      <c r="B26" s="282"/>
      <c r="C26" s="282"/>
      <c r="D26" s="282"/>
      <c r="E26" s="282"/>
      <c r="F26" s="282"/>
    </row>
    <row r="27" spans="1:7" ht="22.5" x14ac:dyDescent="0.3">
      <c r="A27" s="210"/>
      <c r="B27" s="210"/>
      <c r="C27" s="210"/>
      <c r="D27" s="210"/>
      <c r="E27" s="210"/>
      <c r="F27" s="210"/>
    </row>
    <row r="28" spans="1:7" ht="22.5" x14ac:dyDescent="0.3">
      <c r="A28" s="305" t="s">
        <v>114</v>
      </c>
      <c r="B28" s="305"/>
      <c r="C28" s="305"/>
      <c r="D28" s="305"/>
      <c r="E28" s="305"/>
      <c r="F28" s="305"/>
    </row>
    <row r="29" spans="1:7" ht="22.5" x14ac:dyDescent="0.3">
      <c r="A29" s="306" t="s">
        <v>226</v>
      </c>
      <c r="B29" s="306"/>
      <c r="C29" s="306"/>
      <c r="D29" s="306"/>
      <c r="E29" s="306"/>
      <c r="F29" s="306"/>
    </row>
    <row r="30" spans="1:7" ht="23.25" thickBot="1" x14ac:dyDescent="0.35">
      <c r="A30" s="305" t="s">
        <v>115</v>
      </c>
      <c r="B30" s="305"/>
      <c r="C30" s="305"/>
      <c r="D30" s="305"/>
      <c r="E30" s="305"/>
      <c r="F30" s="305"/>
    </row>
    <row r="31" spans="1:7" ht="23.25" thickBot="1" x14ac:dyDescent="0.35">
      <c r="A31" s="173" t="s">
        <v>116</v>
      </c>
      <c r="B31" s="174"/>
      <c r="C31" s="174"/>
      <c r="D31" s="175"/>
      <c r="E31" s="176"/>
      <c r="F31" s="211">
        <v>1586183</v>
      </c>
      <c r="G31" t="s">
        <v>211</v>
      </c>
    </row>
    <row r="32" spans="1:7" ht="22.5" x14ac:dyDescent="0.3">
      <c r="A32" s="212" t="s">
        <v>117</v>
      </c>
      <c r="B32" s="167"/>
      <c r="C32" s="167"/>
      <c r="D32" s="167"/>
      <c r="E32" s="168"/>
      <c r="F32" s="213">
        <v>227042</v>
      </c>
      <c r="G32" t="s">
        <v>210</v>
      </c>
    </row>
    <row r="33" spans="1:7" ht="22.5" x14ac:dyDescent="0.3">
      <c r="A33" s="212"/>
      <c r="B33" s="167"/>
      <c r="C33" s="167"/>
      <c r="D33" s="167"/>
      <c r="E33" s="168"/>
      <c r="F33" s="214"/>
    </row>
    <row r="34" spans="1:7" ht="23.25" thickBot="1" x14ac:dyDescent="0.35">
      <c r="A34" s="212" t="s">
        <v>118</v>
      </c>
      <c r="B34" s="167"/>
      <c r="C34" s="167"/>
      <c r="D34" s="167"/>
      <c r="E34" s="168"/>
      <c r="F34" s="213">
        <v>1563536</v>
      </c>
    </row>
    <row r="35" spans="1:7" ht="23.25" thickBot="1" x14ac:dyDescent="0.35">
      <c r="A35" s="173" t="s">
        <v>119</v>
      </c>
      <c r="B35" s="174"/>
      <c r="C35" s="174"/>
      <c r="D35" s="174"/>
      <c r="E35" s="176"/>
      <c r="F35" s="211">
        <f>F32+F31-F34</f>
        <v>249689</v>
      </c>
    </row>
    <row r="36" spans="1:7" ht="22.5" x14ac:dyDescent="0.3">
      <c r="A36" s="165"/>
      <c r="B36" s="215"/>
      <c r="C36" s="215"/>
      <c r="D36" s="215"/>
      <c r="E36" s="168"/>
      <c r="F36" s="214"/>
    </row>
    <row r="37" spans="1:7" ht="22.5" x14ac:dyDescent="0.3">
      <c r="A37" s="212" t="s">
        <v>116</v>
      </c>
      <c r="B37" s="167"/>
      <c r="C37" s="167"/>
      <c r="D37" s="167"/>
      <c r="E37" s="168"/>
      <c r="F37" s="213">
        <f>+F31</f>
        <v>1586183</v>
      </c>
    </row>
    <row r="38" spans="1:7" ht="22.5" x14ac:dyDescent="0.3">
      <c r="A38" s="212"/>
      <c r="B38" s="167"/>
      <c r="C38" s="167"/>
      <c r="D38" s="167"/>
      <c r="E38" s="168"/>
      <c r="F38" s="213"/>
    </row>
    <row r="39" spans="1:7" ht="23.25" thickBot="1" x14ac:dyDescent="0.35">
      <c r="A39" s="212" t="s">
        <v>119</v>
      </c>
      <c r="B39" s="167"/>
      <c r="C39" s="167"/>
      <c r="D39" s="167"/>
      <c r="E39" s="168"/>
      <c r="F39" s="213">
        <f>+F35</f>
        <v>249689</v>
      </c>
    </row>
    <row r="40" spans="1:7" ht="23.25" thickBot="1" x14ac:dyDescent="0.35">
      <c r="A40" s="173" t="s">
        <v>217</v>
      </c>
      <c r="B40" s="174"/>
      <c r="C40" s="174"/>
      <c r="D40" s="174"/>
      <c r="E40" s="176"/>
      <c r="F40" s="211">
        <f>F37-F39</f>
        <v>1336494</v>
      </c>
    </row>
    <row r="41" spans="1:7" ht="22.5" x14ac:dyDescent="0.3">
      <c r="A41" s="167"/>
      <c r="B41" s="167"/>
      <c r="C41" s="167"/>
      <c r="D41" s="167"/>
      <c r="E41" s="167"/>
      <c r="F41" s="216"/>
    </row>
    <row r="42" spans="1:7" ht="22.5" x14ac:dyDescent="0.3">
      <c r="A42" s="305" t="s">
        <v>120</v>
      </c>
      <c r="B42" s="305"/>
      <c r="C42" s="305"/>
      <c r="D42" s="305"/>
      <c r="E42" s="305"/>
      <c r="F42" s="305"/>
    </row>
    <row r="43" spans="1:7" ht="22.5" x14ac:dyDescent="0.3">
      <c r="A43" s="306" t="s">
        <v>226</v>
      </c>
      <c r="B43" s="306"/>
      <c r="C43" s="306"/>
      <c r="D43" s="306"/>
      <c r="E43" s="306"/>
      <c r="F43" s="306"/>
    </row>
    <row r="44" spans="1:7" ht="22.5" x14ac:dyDescent="0.3">
      <c r="A44" s="305" t="s">
        <v>115</v>
      </c>
      <c r="B44" s="305"/>
      <c r="C44" s="305"/>
      <c r="D44" s="305"/>
      <c r="E44" s="305"/>
      <c r="F44" s="305"/>
    </row>
    <row r="45" spans="1:7" ht="23.25" thickBot="1" x14ac:dyDescent="0.35">
      <c r="A45" s="217"/>
      <c r="B45" s="217"/>
      <c r="C45" s="217"/>
      <c r="D45" s="217"/>
      <c r="E45" s="217"/>
      <c r="F45" s="217"/>
    </row>
    <row r="46" spans="1:7" ht="23.25" thickBot="1" x14ac:dyDescent="0.35">
      <c r="A46" s="173" t="s">
        <v>121</v>
      </c>
      <c r="B46" s="174"/>
      <c r="C46" s="174"/>
      <c r="D46" s="175"/>
      <c r="E46" s="176"/>
      <c r="F46" s="218">
        <v>138577687</v>
      </c>
      <c r="G46" t="s">
        <v>214</v>
      </c>
    </row>
    <row r="47" spans="1:7" ht="22.5" x14ac:dyDescent="0.3">
      <c r="A47" s="212" t="s">
        <v>122</v>
      </c>
      <c r="B47" s="167"/>
      <c r="C47" s="167"/>
      <c r="D47" s="167"/>
      <c r="E47" s="168"/>
      <c r="F47" s="219">
        <f>+F15+F17</f>
        <v>76732857.450000003</v>
      </c>
    </row>
    <row r="48" spans="1:7" ht="23.25" thickBot="1" x14ac:dyDescent="0.35">
      <c r="A48" s="212"/>
      <c r="B48" s="167"/>
      <c r="C48" s="167"/>
      <c r="D48" s="167"/>
      <c r="E48" s="168"/>
      <c r="F48" s="220"/>
    </row>
    <row r="49" spans="1:6" ht="23.25" thickBot="1" x14ac:dyDescent="0.35">
      <c r="A49" s="212" t="s">
        <v>123</v>
      </c>
      <c r="B49" s="167"/>
      <c r="C49" s="167"/>
      <c r="D49" s="167"/>
      <c r="E49" s="168"/>
      <c r="F49" s="218">
        <v>61865496</v>
      </c>
    </row>
    <row r="50" spans="1:6" ht="23.25" thickBot="1" x14ac:dyDescent="0.35">
      <c r="A50" s="173" t="s">
        <v>124</v>
      </c>
      <c r="B50" s="174"/>
      <c r="C50" s="174"/>
      <c r="D50" s="174"/>
      <c r="E50" s="176"/>
      <c r="F50" s="221">
        <f>+SUM(F46:F47)-F49</f>
        <v>153445048.44999999</v>
      </c>
    </row>
    <row r="51" spans="1:6" ht="22.5" x14ac:dyDescent="0.3">
      <c r="A51" s="212" t="s">
        <v>125</v>
      </c>
      <c r="B51" s="167"/>
      <c r="C51" s="167"/>
      <c r="D51" s="167"/>
      <c r="E51" s="168"/>
      <c r="F51" s="222">
        <f>+F46</f>
        <v>138577687</v>
      </c>
    </row>
    <row r="52" spans="1:6" ht="22.5" x14ac:dyDescent="0.3">
      <c r="A52" s="212"/>
      <c r="B52" s="167"/>
      <c r="C52" s="167"/>
      <c r="D52" s="167"/>
      <c r="E52" s="168"/>
      <c r="F52" s="223"/>
    </row>
    <row r="53" spans="1:6" ht="23.25" thickBot="1" x14ac:dyDescent="0.35">
      <c r="A53" s="212" t="s">
        <v>124</v>
      </c>
      <c r="B53" s="167"/>
      <c r="C53" s="167"/>
      <c r="D53" s="167"/>
      <c r="E53" s="168"/>
      <c r="F53" s="222">
        <f>+F50</f>
        <v>153445048.44999999</v>
      </c>
    </row>
    <row r="54" spans="1:6" ht="23.25" thickBot="1" x14ac:dyDescent="0.35">
      <c r="A54" s="173" t="s">
        <v>218</v>
      </c>
      <c r="B54" s="174"/>
      <c r="C54" s="174"/>
      <c r="D54" s="174"/>
      <c r="E54" s="176"/>
      <c r="F54" s="224">
        <f>F51-F53</f>
        <v>-14867361.449999988</v>
      </c>
    </row>
    <row r="55" spans="1:6" ht="22.5" x14ac:dyDescent="0.3">
      <c r="A55" s="210"/>
      <c r="B55" s="210"/>
      <c r="C55" s="210"/>
      <c r="D55" s="210"/>
      <c r="E55" s="210"/>
      <c r="F55" s="210"/>
    </row>
    <row r="56" spans="1:6" ht="22.5" x14ac:dyDescent="0.3">
      <c r="A56" s="210"/>
      <c r="B56" s="210"/>
      <c r="C56" s="210"/>
      <c r="D56" s="210"/>
      <c r="E56" s="210"/>
      <c r="F56" s="225"/>
    </row>
    <row r="57" spans="1:6" ht="22.5" x14ac:dyDescent="0.3">
      <c r="A57" s="226"/>
      <c r="B57" s="210"/>
      <c r="C57" s="210"/>
      <c r="D57" s="210"/>
      <c r="E57" s="210"/>
      <c r="F57" s="225"/>
    </row>
    <row r="58" spans="1:6" ht="22.5" x14ac:dyDescent="0.3">
      <c r="A58" s="210"/>
      <c r="B58" s="227"/>
      <c r="C58" s="210"/>
      <c r="D58" s="210"/>
      <c r="E58" s="210"/>
      <c r="F58" s="225"/>
    </row>
    <row r="59" spans="1:6" ht="22.5" x14ac:dyDescent="0.3">
      <c r="A59" s="228"/>
      <c r="B59" s="229"/>
      <c r="C59" s="228"/>
      <c r="D59" s="210"/>
      <c r="E59" s="210"/>
      <c r="F59" s="225"/>
    </row>
    <row r="60" spans="1:6" ht="22.5" x14ac:dyDescent="0.3">
      <c r="A60" s="304" t="s">
        <v>127</v>
      </c>
      <c r="B60" s="304"/>
      <c r="C60" s="304"/>
      <c r="D60" s="210"/>
      <c r="E60" s="210"/>
      <c r="F60" s="210"/>
    </row>
    <row r="61" spans="1:6" ht="22.5" x14ac:dyDescent="0.3">
      <c r="A61" s="304" t="s">
        <v>128</v>
      </c>
      <c r="B61" s="304"/>
      <c r="C61" s="304"/>
      <c r="D61" s="210"/>
      <c r="E61" s="210"/>
      <c r="F61" s="210"/>
    </row>
    <row r="62" spans="1:6" ht="22.5" x14ac:dyDescent="0.3">
      <c r="A62" s="304" t="s">
        <v>129</v>
      </c>
      <c r="B62" s="304"/>
      <c r="C62" s="304"/>
      <c r="D62" s="210"/>
      <c r="E62" s="210"/>
      <c r="F62" s="210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</mergeCells>
  <pageMargins left="0.7" right="0.7" top="0.75" bottom="0.75" header="0.3" footer="0.3"/>
  <pageSetup scale="42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3"/>
  <sheetViews>
    <sheetView view="pageBreakPreview" topLeftCell="A187" zoomScale="60" zoomScaleNormal="100" workbookViewId="0">
      <selection activeCell="I187" sqref="I1:I1048576"/>
    </sheetView>
  </sheetViews>
  <sheetFormatPr baseColWidth="10" defaultColWidth="11.42578125" defaultRowHeight="15" x14ac:dyDescent="0.25"/>
  <cols>
    <col min="5" max="5" width="18.140625" customWidth="1"/>
    <col min="6" max="6" width="136" customWidth="1"/>
    <col min="7" max="7" width="26.140625" customWidth="1"/>
    <col min="8" max="8" width="22.28515625" customWidth="1"/>
    <col min="9" max="9" width="11.5703125" hidden="1" customWidth="1"/>
  </cols>
  <sheetData>
    <row r="1" spans="1:9" ht="23.25" thickBot="1" x14ac:dyDescent="0.35">
      <c r="A1" s="280" t="s">
        <v>0</v>
      </c>
      <c r="B1" s="281"/>
      <c r="C1" s="281"/>
      <c r="D1" s="281"/>
      <c r="E1" s="281"/>
      <c r="F1" s="281"/>
      <c r="G1" s="281"/>
      <c r="H1" s="281"/>
    </row>
    <row r="2" spans="1:9" ht="23.25" thickBot="1" x14ac:dyDescent="0.35">
      <c r="A2" s="280" t="s">
        <v>227</v>
      </c>
      <c r="B2" s="281"/>
      <c r="C2" s="281"/>
      <c r="D2" s="281"/>
      <c r="E2" s="281"/>
      <c r="F2" s="281"/>
      <c r="G2" s="281"/>
      <c r="H2" s="281"/>
    </row>
    <row r="3" spans="1:9" ht="24" thickBot="1" x14ac:dyDescent="0.4">
      <c r="A3" s="1" t="s">
        <v>1</v>
      </c>
      <c r="B3" s="2"/>
      <c r="C3" s="3">
        <v>5139</v>
      </c>
      <c r="D3" s="4"/>
      <c r="E3" s="4"/>
      <c r="F3" s="5"/>
      <c r="G3" s="6"/>
      <c r="H3" s="7"/>
    </row>
    <row r="4" spans="1:9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1" t="s">
        <v>7</v>
      </c>
      <c r="H4" s="12" t="s">
        <v>8</v>
      </c>
    </row>
    <row r="5" spans="1:9" ht="23.25" x14ac:dyDescent="0.35">
      <c r="A5" s="13">
        <v>11</v>
      </c>
      <c r="B5" s="14"/>
      <c r="C5" s="262">
        <v>1</v>
      </c>
      <c r="D5" s="14"/>
      <c r="E5" s="14">
        <v>2014</v>
      </c>
      <c r="F5" s="16" t="s">
        <v>9</v>
      </c>
      <c r="G5" s="17"/>
      <c r="H5" s="18"/>
    </row>
    <row r="6" spans="1:9" ht="23.25" x14ac:dyDescent="0.35">
      <c r="A6" s="19"/>
      <c r="B6" s="19"/>
      <c r="C6" s="19"/>
      <c r="D6" s="20">
        <v>9995</v>
      </c>
      <c r="E6" s="20">
        <v>2111</v>
      </c>
      <c r="F6" s="21" t="s">
        <v>10</v>
      </c>
      <c r="G6" s="22">
        <v>19587852.390000001</v>
      </c>
      <c r="H6" s="22">
        <v>19587852.390000001</v>
      </c>
      <c r="I6" s="230">
        <f t="shared" ref="I6:I51" si="0">+G6-H6</f>
        <v>0</v>
      </c>
    </row>
    <row r="7" spans="1:9" ht="23.25" x14ac:dyDescent="0.35">
      <c r="A7" s="19"/>
      <c r="B7" s="19"/>
      <c r="C7" s="19"/>
      <c r="D7" s="20">
        <v>9995</v>
      </c>
      <c r="E7" s="20">
        <v>2112</v>
      </c>
      <c r="F7" s="21" t="s">
        <v>11</v>
      </c>
      <c r="G7" s="22">
        <v>64906.64</v>
      </c>
      <c r="H7" s="22">
        <v>64906.64</v>
      </c>
      <c r="I7" s="230">
        <f t="shared" si="0"/>
        <v>0</v>
      </c>
    </row>
    <row r="8" spans="1:9" ht="23.25" x14ac:dyDescent="0.35">
      <c r="A8" s="19"/>
      <c r="B8" s="19"/>
      <c r="C8" s="19"/>
      <c r="D8" s="20">
        <v>9995</v>
      </c>
      <c r="E8" s="20">
        <v>2114</v>
      </c>
      <c r="F8" s="21" t="s">
        <v>12</v>
      </c>
      <c r="G8" s="22">
        <v>33183436.539999999</v>
      </c>
      <c r="H8" s="22">
        <v>33183436.539999999</v>
      </c>
      <c r="I8" s="230">
        <f t="shared" si="0"/>
        <v>0</v>
      </c>
    </row>
    <row r="9" spans="1:9" ht="23.25" x14ac:dyDescent="0.35">
      <c r="A9" s="19"/>
      <c r="B9" s="19"/>
      <c r="C9" s="19"/>
      <c r="D9" s="20">
        <v>9995</v>
      </c>
      <c r="E9" s="20">
        <v>2115</v>
      </c>
      <c r="F9" s="21" t="s">
        <v>13</v>
      </c>
      <c r="G9" s="22">
        <v>1718712.21</v>
      </c>
      <c r="H9" s="22">
        <v>1718712.21</v>
      </c>
      <c r="I9" s="230">
        <f t="shared" si="0"/>
        <v>0</v>
      </c>
    </row>
    <row r="10" spans="1:9" ht="23.25" x14ac:dyDescent="0.35">
      <c r="A10" s="19"/>
      <c r="B10" s="19"/>
      <c r="C10" s="19"/>
      <c r="D10" s="20">
        <v>9995</v>
      </c>
      <c r="E10" s="20">
        <v>2116</v>
      </c>
      <c r="F10" s="21" t="s">
        <v>14</v>
      </c>
      <c r="G10" s="22">
        <v>91151.6</v>
      </c>
      <c r="H10" s="22">
        <v>87750.11</v>
      </c>
      <c r="I10" s="230">
        <f t="shared" si="0"/>
        <v>3401.4900000000052</v>
      </c>
    </row>
    <row r="11" spans="1:9" ht="23.25" x14ac:dyDescent="0.35">
      <c r="A11" s="19"/>
      <c r="B11" s="19"/>
      <c r="C11" s="19"/>
      <c r="D11" s="20">
        <v>9995</v>
      </c>
      <c r="E11" s="23">
        <v>2122</v>
      </c>
      <c r="F11" s="21" t="s">
        <v>15</v>
      </c>
      <c r="G11" s="22">
        <v>2161466.94</v>
      </c>
      <c r="H11" s="22">
        <v>2161466.94</v>
      </c>
      <c r="I11" s="230">
        <f t="shared" si="0"/>
        <v>0</v>
      </c>
    </row>
    <row r="12" spans="1:9" ht="23.25" x14ac:dyDescent="0.35">
      <c r="A12" s="19"/>
      <c r="B12" s="19"/>
      <c r="C12" s="19"/>
      <c r="D12" s="20">
        <v>9995</v>
      </c>
      <c r="E12" s="23">
        <v>2131</v>
      </c>
      <c r="F12" s="21" t="s">
        <v>135</v>
      </c>
      <c r="G12" s="22"/>
      <c r="H12" s="22"/>
      <c r="I12" s="230">
        <f t="shared" si="0"/>
        <v>0</v>
      </c>
    </row>
    <row r="13" spans="1:9" ht="23.25" x14ac:dyDescent="0.35">
      <c r="A13" s="19"/>
      <c r="B13" s="19"/>
      <c r="C13" s="19"/>
      <c r="D13" s="20">
        <v>9995</v>
      </c>
      <c r="E13" s="23">
        <v>2132</v>
      </c>
      <c r="F13" s="21" t="s">
        <v>16</v>
      </c>
      <c r="G13" s="22">
        <v>243405.69</v>
      </c>
      <c r="H13" s="22">
        <v>243405.69</v>
      </c>
      <c r="I13" s="230">
        <f t="shared" si="0"/>
        <v>0</v>
      </c>
    </row>
    <row r="14" spans="1:9" ht="23.25" x14ac:dyDescent="0.35">
      <c r="A14" s="19"/>
      <c r="B14" s="19"/>
      <c r="C14" s="19"/>
      <c r="D14" s="20">
        <v>9995</v>
      </c>
      <c r="E14" s="20">
        <v>2141</v>
      </c>
      <c r="F14" s="21" t="s">
        <v>17</v>
      </c>
      <c r="G14" s="22">
        <v>68199901.969999999</v>
      </c>
      <c r="H14" s="22">
        <v>53893086.93</v>
      </c>
      <c r="I14" s="230">
        <f t="shared" si="0"/>
        <v>14306815.039999999</v>
      </c>
    </row>
    <row r="15" spans="1:9" ht="23.25" x14ac:dyDescent="0.35">
      <c r="A15" s="19"/>
      <c r="B15" s="19"/>
      <c r="C15" s="19"/>
      <c r="D15" s="20">
        <v>9995</v>
      </c>
      <c r="E15" s="20">
        <v>2151</v>
      </c>
      <c r="F15" s="21" t="s">
        <v>18</v>
      </c>
      <c r="G15" s="22">
        <v>1175786.58</v>
      </c>
      <c r="H15" s="22">
        <v>1175786.58</v>
      </c>
      <c r="I15" s="230">
        <f t="shared" si="0"/>
        <v>0</v>
      </c>
    </row>
    <row r="16" spans="1:9" ht="23.25" x14ac:dyDescent="0.35">
      <c r="A16" s="19"/>
      <c r="B16" s="19"/>
      <c r="C16" s="19"/>
      <c r="D16" s="20">
        <v>9995</v>
      </c>
      <c r="E16" s="20">
        <v>2152</v>
      </c>
      <c r="F16" s="21" t="s">
        <v>19</v>
      </c>
      <c r="G16" s="22">
        <v>1330919.32</v>
      </c>
      <c r="H16" s="22">
        <v>1330919.32</v>
      </c>
      <c r="I16" s="230">
        <f t="shared" si="0"/>
        <v>0</v>
      </c>
    </row>
    <row r="17" spans="1:9" ht="24" thickBot="1" x14ac:dyDescent="0.4">
      <c r="A17" s="19"/>
      <c r="B17" s="19"/>
      <c r="C17" s="19"/>
      <c r="D17" s="24">
        <v>9995</v>
      </c>
      <c r="E17" s="24">
        <v>2153</v>
      </c>
      <c r="F17" s="25" t="s">
        <v>20</v>
      </c>
      <c r="G17" s="26">
        <v>117545.36</v>
      </c>
      <c r="H17" s="26">
        <v>117545.36</v>
      </c>
      <c r="I17" s="230">
        <f t="shared" si="0"/>
        <v>0</v>
      </c>
    </row>
    <row r="18" spans="1:9" ht="24" thickBot="1" x14ac:dyDescent="0.4">
      <c r="A18" s="27"/>
      <c r="B18" s="28"/>
      <c r="C18" s="28"/>
      <c r="D18" s="29"/>
      <c r="E18" s="29"/>
      <c r="F18" s="30" t="s">
        <v>21</v>
      </c>
      <c r="G18" s="263">
        <f>SUM(G6:G17)</f>
        <v>127875085.23999998</v>
      </c>
      <c r="H18" s="263">
        <f>SUM(H6:IH17)</f>
        <v>127875085.23999998</v>
      </c>
      <c r="I18" s="230">
        <f t="shared" si="0"/>
        <v>0</v>
      </c>
    </row>
    <row r="19" spans="1:9" ht="24" thickBot="1" x14ac:dyDescent="0.4">
      <c r="A19" s="32"/>
      <c r="B19" s="33"/>
      <c r="C19" s="33"/>
      <c r="D19" s="34"/>
      <c r="E19" s="34"/>
      <c r="F19" s="35"/>
      <c r="G19" s="264"/>
      <c r="H19" s="37"/>
      <c r="I19" s="230">
        <f t="shared" si="0"/>
        <v>0</v>
      </c>
    </row>
    <row r="20" spans="1:9" ht="23.25" x14ac:dyDescent="0.35">
      <c r="A20" s="38"/>
      <c r="B20" s="39"/>
      <c r="C20" s="39"/>
      <c r="D20" s="40"/>
      <c r="E20" s="41"/>
      <c r="F20" s="42" t="s">
        <v>22</v>
      </c>
      <c r="G20" s="43"/>
      <c r="H20" s="44"/>
      <c r="I20" s="230">
        <f t="shared" si="0"/>
        <v>0</v>
      </c>
    </row>
    <row r="21" spans="1:9" ht="23.25" x14ac:dyDescent="0.35">
      <c r="A21" s="19"/>
      <c r="B21" s="19"/>
      <c r="C21" s="19"/>
      <c r="D21" s="20">
        <v>9995</v>
      </c>
      <c r="E21" s="20">
        <v>2212</v>
      </c>
      <c r="F21" s="45" t="s">
        <v>23</v>
      </c>
      <c r="G21" s="22">
        <v>448781.19</v>
      </c>
      <c r="H21" s="22">
        <v>448781.19</v>
      </c>
      <c r="I21" s="230">
        <f t="shared" si="0"/>
        <v>0</v>
      </c>
    </row>
    <row r="22" spans="1:9" ht="23.25" x14ac:dyDescent="0.35">
      <c r="A22" s="19"/>
      <c r="B22" s="19"/>
      <c r="C22" s="19"/>
      <c r="D22" s="23">
        <v>9995</v>
      </c>
      <c r="E22" s="23">
        <v>2213</v>
      </c>
      <c r="F22" s="45" t="s">
        <v>24</v>
      </c>
      <c r="G22" s="22">
        <v>866659.58</v>
      </c>
      <c r="H22" s="22">
        <v>866659.58</v>
      </c>
      <c r="I22" s="230">
        <f t="shared" si="0"/>
        <v>0</v>
      </c>
    </row>
    <row r="23" spans="1:9" ht="23.25" x14ac:dyDescent="0.35">
      <c r="A23" s="19"/>
      <c r="B23" s="19"/>
      <c r="C23" s="19"/>
      <c r="D23" s="23">
        <v>9995</v>
      </c>
      <c r="E23" s="23">
        <v>2214</v>
      </c>
      <c r="F23" s="45" t="s">
        <v>25</v>
      </c>
      <c r="G23" s="22">
        <v>7900</v>
      </c>
      <c r="H23" s="22">
        <v>7900</v>
      </c>
      <c r="I23" s="230">
        <f t="shared" si="0"/>
        <v>0</v>
      </c>
    </row>
    <row r="24" spans="1:9" ht="23.25" x14ac:dyDescent="0.35">
      <c r="A24" s="19"/>
      <c r="B24" s="19"/>
      <c r="C24" s="19"/>
      <c r="D24" s="23">
        <v>9995</v>
      </c>
      <c r="E24" s="23">
        <v>2215</v>
      </c>
      <c r="F24" s="45" t="s">
        <v>151</v>
      </c>
      <c r="G24" s="22">
        <v>340735.9</v>
      </c>
      <c r="H24" s="22">
        <v>340735.9</v>
      </c>
      <c r="I24" s="230">
        <f t="shared" si="0"/>
        <v>0</v>
      </c>
    </row>
    <row r="25" spans="1:9" ht="23.25" x14ac:dyDescent="0.35">
      <c r="A25" s="19"/>
      <c r="B25" s="19"/>
      <c r="C25" s="19"/>
      <c r="D25" s="23">
        <v>9995</v>
      </c>
      <c r="E25" s="23">
        <v>2216</v>
      </c>
      <c r="F25" s="45" t="s">
        <v>26</v>
      </c>
      <c r="G25" s="22">
        <v>847364.72</v>
      </c>
      <c r="H25" s="22">
        <v>847364.72</v>
      </c>
      <c r="I25" s="230">
        <f t="shared" si="0"/>
        <v>0</v>
      </c>
    </row>
    <row r="26" spans="1:9" ht="23.25" x14ac:dyDescent="0.35">
      <c r="A26" s="19"/>
      <c r="B26" s="19"/>
      <c r="C26" s="19"/>
      <c r="D26" s="23">
        <v>9995</v>
      </c>
      <c r="E26" s="23">
        <v>2217</v>
      </c>
      <c r="F26" s="45" t="s">
        <v>27</v>
      </c>
      <c r="G26" s="22">
        <v>1578</v>
      </c>
      <c r="H26" s="22">
        <v>1578</v>
      </c>
      <c r="I26" s="230">
        <f t="shared" si="0"/>
        <v>0</v>
      </c>
    </row>
    <row r="27" spans="1:9" ht="23.25" x14ac:dyDescent="0.35">
      <c r="A27" s="19"/>
      <c r="B27" s="19"/>
      <c r="C27" s="19"/>
      <c r="D27" s="23">
        <v>9995</v>
      </c>
      <c r="E27" s="23">
        <v>2218</v>
      </c>
      <c r="F27" s="45" t="s">
        <v>142</v>
      </c>
      <c r="G27" s="22">
        <v>4000</v>
      </c>
      <c r="H27" s="22">
        <v>4000</v>
      </c>
      <c r="I27" s="230">
        <f t="shared" si="0"/>
        <v>0</v>
      </c>
    </row>
    <row r="28" spans="1:9" ht="23.25" x14ac:dyDescent="0.35">
      <c r="A28" s="19"/>
      <c r="B28" s="19"/>
      <c r="C28" s="19"/>
      <c r="D28" s="23">
        <v>9995</v>
      </c>
      <c r="E28" s="23">
        <v>2221</v>
      </c>
      <c r="F28" s="45" t="s">
        <v>28</v>
      </c>
      <c r="G28" s="22">
        <v>975388</v>
      </c>
      <c r="H28" s="22">
        <v>975388</v>
      </c>
      <c r="I28" s="230">
        <f t="shared" si="0"/>
        <v>0</v>
      </c>
    </row>
    <row r="29" spans="1:9" ht="23.25" x14ac:dyDescent="0.35">
      <c r="A29" s="19"/>
      <c r="B29" s="19"/>
      <c r="C29" s="19"/>
      <c r="D29" s="23">
        <v>9995</v>
      </c>
      <c r="E29" s="23">
        <v>2222</v>
      </c>
      <c r="F29" s="45" t="s">
        <v>29</v>
      </c>
      <c r="G29" s="22">
        <v>176732.46</v>
      </c>
      <c r="H29" s="22">
        <v>176732.46</v>
      </c>
      <c r="I29" s="230">
        <f t="shared" si="0"/>
        <v>0</v>
      </c>
    </row>
    <row r="30" spans="1:9" ht="23.25" x14ac:dyDescent="0.35">
      <c r="A30" s="19"/>
      <c r="B30" s="19"/>
      <c r="C30" s="19"/>
      <c r="D30" s="20">
        <v>9995</v>
      </c>
      <c r="E30" s="20">
        <v>2231</v>
      </c>
      <c r="F30" s="45" t="s">
        <v>30</v>
      </c>
      <c r="G30" s="22">
        <v>289350</v>
      </c>
      <c r="H30" s="22">
        <v>289350</v>
      </c>
      <c r="I30" s="230">
        <f t="shared" si="0"/>
        <v>0</v>
      </c>
    </row>
    <row r="31" spans="1:9" ht="23.25" x14ac:dyDescent="0.35">
      <c r="A31" s="19"/>
      <c r="B31" s="19"/>
      <c r="C31" s="19"/>
      <c r="D31" s="20">
        <v>9995</v>
      </c>
      <c r="E31" s="20">
        <v>2232</v>
      </c>
      <c r="F31" s="45" t="s">
        <v>31</v>
      </c>
      <c r="G31" s="22">
        <v>430820.52</v>
      </c>
      <c r="H31" s="22">
        <v>430820.52</v>
      </c>
      <c r="I31" s="230">
        <f t="shared" si="0"/>
        <v>0</v>
      </c>
    </row>
    <row r="32" spans="1:9" ht="23.25" x14ac:dyDescent="0.35">
      <c r="A32" s="19"/>
      <c r="B32" s="19"/>
      <c r="C32" s="19"/>
      <c r="D32" s="20">
        <v>9995</v>
      </c>
      <c r="E32" s="20">
        <v>2241</v>
      </c>
      <c r="F32" s="45" t="s">
        <v>32</v>
      </c>
      <c r="G32" s="22">
        <v>192768.61</v>
      </c>
      <c r="H32" s="22">
        <v>192768.61</v>
      </c>
      <c r="I32" s="230">
        <f t="shared" si="0"/>
        <v>0</v>
      </c>
    </row>
    <row r="33" spans="1:9" ht="23.25" x14ac:dyDescent="0.35">
      <c r="A33" s="19"/>
      <c r="B33" s="19"/>
      <c r="C33" s="19"/>
      <c r="D33" s="20">
        <v>9995</v>
      </c>
      <c r="E33" s="20">
        <v>2242</v>
      </c>
      <c r="F33" s="45" t="s">
        <v>33</v>
      </c>
      <c r="G33" s="22">
        <v>5005.29</v>
      </c>
      <c r="H33" s="22">
        <v>5005.29</v>
      </c>
      <c r="I33" s="230">
        <f t="shared" si="0"/>
        <v>0</v>
      </c>
    </row>
    <row r="34" spans="1:9" ht="23.25" x14ac:dyDescent="0.35">
      <c r="A34" s="19"/>
      <c r="B34" s="19"/>
      <c r="C34" s="19"/>
      <c r="D34" s="20">
        <v>9995</v>
      </c>
      <c r="E34" s="20">
        <v>2243</v>
      </c>
      <c r="F34" s="45" t="s">
        <v>34</v>
      </c>
      <c r="G34" s="22"/>
      <c r="H34" s="22"/>
      <c r="I34" s="230">
        <f t="shared" si="0"/>
        <v>0</v>
      </c>
    </row>
    <row r="35" spans="1:9" ht="23.25" x14ac:dyDescent="0.35">
      <c r="A35" s="19"/>
      <c r="B35" s="19"/>
      <c r="C35" s="19"/>
      <c r="D35" s="20">
        <v>9995</v>
      </c>
      <c r="E35" s="20">
        <v>2244</v>
      </c>
      <c r="F35" s="45" t="s">
        <v>35</v>
      </c>
      <c r="G35" s="22">
        <v>11287</v>
      </c>
      <c r="H35" s="22">
        <v>11287</v>
      </c>
      <c r="I35" s="230">
        <f t="shared" si="0"/>
        <v>0</v>
      </c>
    </row>
    <row r="36" spans="1:9" ht="23.25" x14ac:dyDescent="0.35">
      <c r="A36" s="19"/>
      <c r="B36" s="19"/>
      <c r="C36" s="19"/>
      <c r="D36" s="20">
        <v>9995</v>
      </c>
      <c r="E36" s="20">
        <v>2251</v>
      </c>
      <c r="F36" s="45" t="s">
        <v>36</v>
      </c>
      <c r="G36" s="22">
        <v>148050.54999999999</v>
      </c>
      <c r="H36" s="22">
        <v>148050.54999999999</v>
      </c>
      <c r="I36" s="230">
        <f t="shared" si="0"/>
        <v>0</v>
      </c>
    </row>
    <row r="37" spans="1:9" ht="23.25" x14ac:dyDescent="0.35">
      <c r="A37" s="19"/>
      <c r="B37" s="19"/>
      <c r="C37" s="19"/>
      <c r="D37" s="20">
        <v>9995</v>
      </c>
      <c r="E37" s="20">
        <v>2253</v>
      </c>
      <c r="F37" s="45" t="s">
        <v>37</v>
      </c>
      <c r="G37" s="22"/>
      <c r="H37" s="22"/>
      <c r="I37" s="230">
        <f t="shared" si="0"/>
        <v>0</v>
      </c>
    </row>
    <row r="38" spans="1:9" ht="23.25" x14ac:dyDescent="0.35">
      <c r="A38" s="19"/>
      <c r="B38" s="19"/>
      <c r="C38" s="19"/>
      <c r="D38" s="20">
        <v>9995</v>
      </c>
      <c r="E38" s="20">
        <v>2254</v>
      </c>
      <c r="F38" s="45" t="s">
        <v>38</v>
      </c>
      <c r="G38" s="22"/>
      <c r="H38" s="22"/>
      <c r="I38" s="230">
        <f t="shared" si="0"/>
        <v>0</v>
      </c>
    </row>
    <row r="39" spans="1:9" ht="23.25" x14ac:dyDescent="0.35">
      <c r="A39" s="19"/>
      <c r="B39" s="19"/>
      <c r="C39" s="19"/>
      <c r="D39" s="20">
        <v>9995</v>
      </c>
      <c r="E39" s="20">
        <v>2258</v>
      </c>
      <c r="F39" s="45" t="s">
        <v>39</v>
      </c>
      <c r="G39" s="22">
        <v>89517.1</v>
      </c>
      <c r="H39" s="22">
        <v>89517.1</v>
      </c>
      <c r="I39" s="230">
        <f t="shared" si="0"/>
        <v>0</v>
      </c>
    </row>
    <row r="40" spans="1:9" ht="23.25" x14ac:dyDescent="0.35">
      <c r="A40" s="19"/>
      <c r="B40" s="19"/>
      <c r="C40" s="19"/>
      <c r="D40" s="20">
        <v>9995</v>
      </c>
      <c r="E40" s="20">
        <v>2261</v>
      </c>
      <c r="F40" s="45" t="s">
        <v>40</v>
      </c>
      <c r="G40" s="22"/>
      <c r="H40" s="22"/>
      <c r="I40" s="230">
        <f t="shared" si="0"/>
        <v>0</v>
      </c>
    </row>
    <row r="41" spans="1:9" ht="23.25" x14ac:dyDescent="0.35">
      <c r="A41" s="19"/>
      <c r="B41" s="19"/>
      <c r="C41" s="19"/>
      <c r="D41" s="20">
        <v>9995</v>
      </c>
      <c r="E41" s="20">
        <v>2262</v>
      </c>
      <c r="F41" s="45" t="s">
        <v>41</v>
      </c>
      <c r="G41" s="22"/>
      <c r="H41" s="22"/>
      <c r="I41" s="230">
        <f t="shared" si="0"/>
        <v>0</v>
      </c>
    </row>
    <row r="42" spans="1:9" ht="23.25" x14ac:dyDescent="0.35">
      <c r="A42" s="19"/>
      <c r="B42" s="19"/>
      <c r="C42" s="19"/>
      <c r="D42" s="20">
        <v>9995</v>
      </c>
      <c r="E42" s="20">
        <v>2263</v>
      </c>
      <c r="F42" s="45" t="s">
        <v>42</v>
      </c>
      <c r="G42" s="22">
        <v>2661154.71</v>
      </c>
      <c r="H42" s="22">
        <v>2202231.91</v>
      </c>
      <c r="I42" s="230">
        <f t="shared" si="0"/>
        <v>458922.79999999981</v>
      </c>
    </row>
    <row r="43" spans="1:9" ht="23.25" x14ac:dyDescent="0.35">
      <c r="A43" s="19"/>
      <c r="B43" s="19"/>
      <c r="C43" s="19"/>
      <c r="D43" s="20">
        <v>9995</v>
      </c>
      <c r="E43" s="20">
        <v>2271</v>
      </c>
      <c r="F43" s="45" t="s">
        <v>43</v>
      </c>
      <c r="G43" s="22">
        <v>147642.60999999999</v>
      </c>
      <c r="H43" s="22">
        <v>147642.60999999999</v>
      </c>
      <c r="I43" s="230">
        <f t="shared" si="0"/>
        <v>0</v>
      </c>
    </row>
    <row r="44" spans="1:9" ht="23.25" x14ac:dyDescent="0.35">
      <c r="A44" s="19"/>
      <c r="B44" s="19"/>
      <c r="C44" s="19"/>
      <c r="D44" s="20">
        <v>9995</v>
      </c>
      <c r="E44" s="20">
        <v>2272</v>
      </c>
      <c r="F44" s="45" t="s">
        <v>44</v>
      </c>
      <c r="G44" s="22">
        <v>990476.3</v>
      </c>
      <c r="H44" s="22">
        <v>990476.3</v>
      </c>
      <c r="I44" s="230">
        <f t="shared" si="0"/>
        <v>0</v>
      </c>
    </row>
    <row r="45" spans="1:9" ht="23.25" x14ac:dyDescent="0.35">
      <c r="A45" s="19"/>
      <c r="B45" s="19"/>
      <c r="C45" s="19"/>
      <c r="D45" s="20">
        <v>9995</v>
      </c>
      <c r="E45" s="20">
        <v>2281</v>
      </c>
      <c r="F45" s="45" t="s">
        <v>45</v>
      </c>
      <c r="G45" s="22">
        <v>30680</v>
      </c>
      <c r="H45" s="22">
        <v>30680</v>
      </c>
      <c r="I45" s="230">
        <f t="shared" si="0"/>
        <v>0</v>
      </c>
    </row>
    <row r="46" spans="1:9" ht="23.25" x14ac:dyDescent="0.35">
      <c r="A46" s="19"/>
      <c r="B46" s="19"/>
      <c r="C46" s="19"/>
      <c r="D46" s="20">
        <v>9995</v>
      </c>
      <c r="E46" s="20">
        <v>2282</v>
      </c>
      <c r="F46" s="45" t="s">
        <v>46</v>
      </c>
      <c r="G46" s="22">
        <v>219130.68</v>
      </c>
      <c r="H46" s="22">
        <v>219130.68</v>
      </c>
      <c r="I46" s="230">
        <f t="shared" si="0"/>
        <v>0</v>
      </c>
    </row>
    <row r="47" spans="1:9" ht="23.25" x14ac:dyDescent="0.35">
      <c r="A47" s="19"/>
      <c r="B47" s="19"/>
      <c r="C47" s="19"/>
      <c r="D47" s="20">
        <v>9995</v>
      </c>
      <c r="E47" s="20">
        <v>2284</v>
      </c>
      <c r="F47" s="45" t="s">
        <v>47</v>
      </c>
      <c r="G47" s="22"/>
      <c r="H47" s="22"/>
      <c r="I47" s="230">
        <f t="shared" si="0"/>
        <v>0</v>
      </c>
    </row>
    <row r="48" spans="1:9" ht="23.25" x14ac:dyDescent="0.35">
      <c r="A48" s="19"/>
      <c r="B48" s="19"/>
      <c r="C48" s="19"/>
      <c r="D48" s="20">
        <v>9995</v>
      </c>
      <c r="E48" s="20">
        <v>2285</v>
      </c>
      <c r="F48" s="45" t="s">
        <v>203</v>
      </c>
      <c r="G48" s="22">
        <v>25606</v>
      </c>
      <c r="H48" s="22">
        <v>25606</v>
      </c>
      <c r="I48" s="230">
        <f t="shared" si="0"/>
        <v>0</v>
      </c>
    </row>
    <row r="49" spans="1:9" ht="23.25" x14ac:dyDescent="0.35">
      <c r="A49" s="19"/>
      <c r="B49" s="19"/>
      <c r="C49" s="19"/>
      <c r="D49" s="20">
        <v>9995</v>
      </c>
      <c r="E49" s="20">
        <v>2286</v>
      </c>
      <c r="F49" s="45" t="s">
        <v>48</v>
      </c>
      <c r="G49" s="22">
        <v>5045572.6399999997</v>
      </c>
      <c r="H49" s="22">
        <v>4974038.55</v>
      </c>
      <c r="I49" s="230">
        <f t="shared" si="0"/>
        <v>71534.089999999851</v>
      </c>
    </row>
    <row r="50" spans="1:9" ht="23.25" x14ac:dyDescent="0.35">
      <c r="A50" s="19"/>
      <c r="B50" s="19"/>
      <c r="C50" s="19"/>
      <c r="D50" s="20">
        <v>9995</v>
      </c>
      <c r="E50" s="23">
        <v>2287</v>
      </c>
      <c r="F50" s="45" t="s">
        <v>49</v>
      </c>
      <c r="G50" s="22">
        <v>682814.68</v>
      </c>
      <c r="H50" s="22">
        <v>682814.68</v>
      </c>
      <c r="I50" s="230">
        <f t="shared" si="0"/>
        <v>0</v>
      </c>
    </row>
    <row r="51" spans="1:9" ht="24" thickBot="1" x14ac:dyDescent="0.4">
      <c r="A51" s="19"/>
      <c r="B51" s="19"/>
      <c r="C51" s="19"/>
      <c r="D51" s="20">
        <v>9995</v>
      </c>
      <c r="E51" s="20">
        <v>2288</v>
      </c>
      <c r="F51" s="45" t="s">
        <v>50</v>
      </c>
      <c r="G51" s="22">
        <v>2750</v>
      </c>
      <c r="H51" s="22">
        <v>2750</v>
      </c>
      <c r="I51" s="230">
        <f t="shared" si="0"/>
        <v>0</v>
      </c>
    </row>
    <row r="52" spans="1:9" ht="24" thickBot="1" x14ac:dyDescent="0.4">
      <c r="A52" s="46"/>
      <c r="B52" s="28"/>
      <c r="C52" s="28"/>
      <c r="D52" s="47"/>
      <c r="E52" s="29"/>
      <c r="F52" s="30" t="s">
        <v>51</v>
      </c>
      <c r="G52" s="265">
        <f>SUM(G21:G51)</f>
        <v>14641766.539999999</v>
      </c>
      <c r="H52" s="266">
        <f>SUM(H21:H51)</f>
        <v>14111309.649999999</v>
      </c>
      <c r="I52" s="230">
        <f t="shared" ref="I52:I78" si="1">+G52-H52</f>
        <v>530456.8900000006</v>
      </c>
    </row>
    <row r="53" spans="1:9" ht="23.25" x14ac:dyDescent="0.35">
      <c r="A53" s="50"/>
      <c r="B53" s="51"/>
      <c r="C53" s="51"/>
      <c r="D53" s="52"/>
      <c r="E53" s="52"/>
      <c r="F53" s="53" t="s">
        <v>52</v>
      </c>
      <c r="G53" s="267"/>
      <c r="H53" s="55"/>
      <c r="I53" s="230">
        <f t="shared" si="1"/>
        <v>0</v>
      </c>
    </row>
    <row r="54" spans="1:9" ht="23.25" x14ac:dyDescent="0.35">
      <c r="A54" s="19"/>
      <c r="B54" s="19"/>
      <c r="C54" s="19"/>
      <c r="D54" s="20">
        <v>9995</v>
      </c>
      <c r="E54" s="20">
        <v>2311</v>
      </c>
      <c r="F54" s="21" t="s">
        <v>53</v>
      </c>
      <c r="G54" s="22">
        <v>411592.3</v>
      </c>
      <c r="H54" s="22">
        <v>411592.3</v>
      </c>
      <c r="I54" s="230">
        <f t="shared" si="1"/>
        <v>0</v>
      </c>
    </row>
    <row r="55" spans="1:9" ht="23.25" x14ac:dyDescent="0.35">
      <c r="A55" s="19"/>
      <c r="B55" s="19"/>
      <c r="C55" s="19"/>
      <c r="D55" s="20">
        <v>9995</v>
      </c>
      <c r="E55" s="20">
        <v>2313</v>
      </c>
      <c r="F55" s="21" t="s">
        <v>130</v>
      </c>
      <c r="G55" s="22">
        <v>66000</v>
      </c>
      <c r="H55" s="22">
        <v>66000</v>
      </c>
      <c r="I55" s="230">
        <f t="shared" si="1"/>
        <v>0</v>
      </c>
    </row>
    <row r="56" spans="1:9" ht="23.25" x14ac:dyDescent="0.35">
      <c r="A56" s="19"/>
      <c r="B56" s="19"/>
      <c r="C56" s="19"/>
      <c r="D56" s="20">
        <v>9995</v>
      </c>
      <c r="E56" s="20">
        <v>2322</v>
      </c>
      <c r="F56" s="21" t="s">
        <v>185</v>
      </c>
      <c r="G56" s="22">
        <v>77115.360000000001</v>
      </c>
      <c r="H56" s="22">
        <v>77115.360000000001</v>
      </c>
      <c r="I56" s="230">
        <f t="shared" si="1"/>
        <v>0</v>
      </c>
    </row>
    <row r="57" spans="1:9" ht="23.25" x14ac:dyDescent="0.35">
      <c r="A57" s="19"/>
      <c r="B57" s="19"/>
      <c r="C57" s="19"/>
      <c r="D57" s="20">
        <v>9995</v>
      </c>
      <c r="E57" s="20">
        <v>2323</v>
      </c>
      <c r="F57" s="21" t="s">
        <v>54</v>
      </c>
      <c r="G57" s="22">
        <v>123148.92</v>
      </c>
      <c r="H57" s="22">
        <v>123148.92</v>
      </c>
      <c r="I57" s="230">
        <f t="shared" si="1"/>
        <v>0</v>
      </c>
    </row>
    <row r="58" spans="1:9" ht="23.25" x14ac:dyDescent="0.35">
      <c r="A58" s="19"/>
      <c r="B58" s="19"/>
      <c r="C58" s="19"/>
      <c r="D58" s="20">
        <v>9995</v>
      </c>
      <c r="E58" s="20">
        <v>2324</v>
      </c>
      <c r="F58" s="21" t="s">
        <v>139</v>
      </c>
      <c r="G58" s="22"/>
      <c r="H58" s="22"/>
      <c r="I58" s="230">
        <f t="shared" si="1"/>
        <v>0</v>
      </c>
    </row>
    <row r="59" spans="1:9" ht="23.25" x14ac:dyDescent="0.35">
      <c r="A59" s="19"/>
      <c r="B59" s="19"/>
      <c r="C59" s="19"/>
      <c r="D59" s="20">
        <v>9995</v>
      </c>
      <c r="E59" s="20">
        <v>2331</v>
      </c>
      <c r="F59" s="21" t="s">
        <v>55</v>
      </c>
      <c r="G59" s="22">
        <v>141600</v>
      </c>
      <c r="H59" s="22">
        <v>141600</v>
      </c>
      <c r="I59" s="230">
        <f t="shared" si="1"/>
        <v>0</v>
      </c>
    </row>
    <row r="60" spans="1:9" ht="23.25" x14ac:dyDescent="0.35">
      <c r="A60" s="19"/>
      <c r="B60" s="19"/>
      <c r="C60" s="19"/>
      <c r="D60" s="20">
        <v>9995</v>
      </c>
      <c r="E60" s="20">
        <v>2332</v>
      </c>
      <c r="F60" s="21" t="s">
        <v>173</v>
      </c>
      <c r="G60" s="22">
        <v>2377</v>
      </c>
      <c r="H60" s="22">
        <v>2377</v>
      </c>
      <c r="I60" s="230">
        <f t="shared" si="1"/>
        <v>0</v>
      </c>
    </row>
    <row r="61" spans="1:9" ht="23.25" x14ac:dyDescent="0.35">
      <c r="A61" s="19"/>
      <c r="B61" s="19"/>
      <c r="C61" s="19"/>
      <c r="D61" s="20">
        <v>9995</v>
      </c>
      <c r="E61" s="20">
        <v>2333</v>
      </c>
      <c r="F61" s="21" t="s">
        <v>165</v>
      </c>
      <c r="G61" s="22"/>
      <c r="H61" s="22"/>
      <c r="I61" s="230">
        <f t="shared" si="1"/>
        <v>0</v>
      </c>
    </row>
    <row r="62" spans="1:9" ht="23.25" x14ac:dyDescent="0.35">
      <c r="A62" s="19"/>
      <c r="B62" s="19"/>
      <c r="C62" s="19"/>
      <c r="D62" s="20">
        <v>9995</v>
      </c>
      <c r="E62" s="20">
        <v>2334</v>
      </c>
      <c r="F62" s="21" t="s">
        <v>56</v>
      </c>
      <c r="G62" s="22">
        <v>33200</v>
      </c>
      <c r="H62" s="22">
        <v>33200</v>
      </c>
      <c r="I62" s="230">
        <f t="shared" si="1"/>
        <v>0</v>
      </c>
    </row>
    <row r="63" spans="1:9" ht="23.25" x14ac:dyDescent="0.35">
      <c r="A63" s="19"/>
      <c r="B63" s="19"/>
      <c r="C63" s="19"/>
      <c r="D63" s="20">
        <v>9995</v>
      </c>
      <c r="E63" s="20">
        <v>2341</v>
      </c>
      <c r="F63" s="21" t="s">
        <v>57</v>
      </c>
      <c r="G63" s="22"/>
      <c r="H63" s="22"/>
      <c r="I63" s="230">
        <f t="shared" si="1"/>
        <v>0</v>
      </c>
    </row>
    <row r="64" spans="1:9" ht="23.25" x14ac:dyDescent="0.35">
      <c r="A64" s="19"/>
      <c r="B64" s="19"/>
      <c r="C64" s="19"/>
      <c r="D64" s="20">
        <v>9995</v>
      </c>
      <c r="E64" s="20">
        <v>2351</v>
      </c>
      <c r="F64" s="21" t="s">
        <v>176</v>
      </c>
      <c r="G64" s="22"/>
      <c r="H64" s="22"/>
      <c r="I64" s="230">
        <f t="shared" si="1"/>
        <v>0</v>
      </c>
    </row>
    <row r="65" spans="1:9" ht="23.25" x14ac:dyDescent="0.35">
      <c r="A65" s="19"/>
      <c r="B65" s="19"/>
      <c r="C65" s="19"/>
      <c r="D65" s="20">
        <v>9995</v>
      </c>
      <c r="E65" s="20">
        <v>2353</v>
      </c>
      <c r="F65" s="21" t="s">
        <v>58</v>
      </c>
      <c r="G65" s="22"/>
      <c r="H65" s="22"/>
      <c r="I65" s="230">
        <f t="shared" si="1"/>
        <v>0</v>
      </c>
    </row>
    <row r="66" spans="1:9" ht="23.25" x14ac:dyDescent="0.35">
      <c r="A66" s="19"/>
      <c r="B66" s="19"/>
      <c r="C66" s="19"/>
      <c r="D66" s="20">
        <v>9995</v>
      </c>
      <c r="E66" s="20">
        <v>2354</v>
      </c>
      <c r="F66" s="21" t="s">
        <v>193</v>
      </c>
      <c r="G66" s="22">
        <v>1504.5</v>
      </c>
      <c r="H66" s="22">
        <v>1504.5</v>
      </c>
      <c r="I66" s="230">
        <f t="shared" si="1"/>
        <v>0</v>
      </c>
    </row>
    <row r="67" spans="1:9" ht="23.25" x14ac:dyDescent="0.35">
      <c r="A67" s="19"/>
      <c r="B67" s="19"/>
      <c r="C67" s="19"/>
      <c r="D67" s="20">
        <v>9995</v>
      </c>
      <c r="E67" s="20">
        <v>2355</v>
      </c>
      <c r="F67" s="21" t="s">
        <v>152</v>
      </c>
      <c r="G67" s="22">
        <v>22193</v>
      </c>
      <c r="H67" s="22">
        <v>22193</v>
      </c>
      <c r="I67" s="230">
        <f t="shared" si="1"/>
        <v>0</v>
      </c>
    </row>
    <row r="68" spans="1:9" ht="23.25" x14ac:dyDescent="0.35">
      <c r="A68" s="19"/>
      <c r="B68" s="19"/>
      <c r="C68" s="19"/>
      <c r="D68" s="20">
        <v>9995</v>
      </c>
      <c r="E68" s="20">
        <v>2361</v>
      </c>
      <c r="F68" s="21" t="s">
        <v>199</v>
      </c>
      <c r="G68" s="22"/>
      <c r="H68" s="22"/>
      <c r="I68" s="230">
        <f t="shared" si="1"/>
        <v>0</v>
      </c>
    </row>
    <row r="69" spans="1:9" ht="23.25" x14ac:dyDescent="0.35">
      <c r="A69" s="19"/>
      <c r="B69" s="19"/>
      <c r="C69" s="19"/>
      <c r="D69" s="20">
        <v>9995</v>
      </c>
      <c r="E69" s="20">
        <v>2362</v>
      </c>
      <c r="F69" s="21" t="s">
        <v>160</v>
      </c>
      <c r="G69" s="22">
        <v>35083.760000000002</v>
      </c>
      <c r="H69" s="22">
        <v>35083.760000000002</v>
      </c>
      <c r="I69" s="230">
        <f t="shared" si="1"/>
        <v>0</v>
      </c>
    </row>
    <row r="70" spans="1:9" ht="23.25" x14ac:dyDescent="0.35">
      <c r="A70" s="19"/>
      <c r="B70" s="19"/>
      <c r="C70" s="19"/>
      <c r="D70" s="20">
        <v>9995</v>
      </c>
      <c r="E70" s="20">
        <v>2363</v>
      </c>
      <c r="F70" s="21" t="s">
        <v>166</v>
      </c>
      <c r="G70" s="22">
        <v>9508.3700000000008</v>
      </c>
      <c r="H70" s="22">
        <v>9508.3700000000008</v>
      </c>
      <c r="I70" s="230">
        <f t="shared" si="1"/>
        <v>0</v>
      </c>
    </row>
    <row r="71" spans="1:9" ht="23.25" x14ac:dyDescent="0.35">
      <c r="A71" s="19"/>
      <c r="B71" s="19"/>
      <c r="C71" s="19"/>
      <c r="D71" s="20">
        <v>9995</v>
      </c>
      <c r="E71" s="20">
        <v>2371</v>
      </c>
      <c r="F71" s="21" t="s">
        <v>59</v>
      </c>
      <c r="G71" s="22">
        <v>996442</v>
      </c>
      <c r="H71" s="22">
        <v>996442</v>
      </c>
      <c r="I71" s="230">
        <f t="shared" si="1"/>
        <v>0</v>
      </c>
    </row>
    <row r="72" spans="1:9" ht="23.25" x14ac:dyDescent="0.35">
      <c r="A72" s="19"/>
      <c r="B72" s="19"/>
      <c r="C72" s="19"/>
      <c r="D72" s="20">
        <v>9995</v>
      </c>
      <c r="E72" s="20">
        <v>2372</v>
      </c>
      <c r="F72" s="21" t="s">
        <v>157</v>
      </c>
      <c r="G72" s="22">
        <v>600.01</v>
      </c>
      <c r="H72" s="22">
        <v>600.01</v>
      </c>
      <c r="I72" s="230">
        <f t="shared" si="1"/>
        <v>0</v>
      </c>
    </row>
    <row r="73" spans="1:9" ht="23.25" x14ac:dyDescent="0.35">
      <c r="A73" s="19"/>
      <c r="B73" s="19"/>
      <c r="C73" s="19"/>
      <c r="D73" s="20">
        <v>9995</v>
      </c>
      <c r="E73" s="20">
        <v>2391</v>
      </c>
      <c r="F73" s="21" t="s">
        <v>60</v>
      </c>
      <c r="G73" s="22">
        <v>21676.25</v>
      </c>
      <c r="H73" s="22">
        <v>21676.25</v>
      </c>
      <c r="I73" s="230">
        <f t="shared" si="1"/>
        <v>0</v>
      </c>
    </row>
    <row r="74" spans="1:9" ht="23.25" x14ac:dyDescent="0.35">
      <c r="A74" s="19"/>
      <c r="B74" s="19"/>
      <c r="C74" s="19"/>
      <c r="D74" s="20">
        <v>9995</v>
      </c>
      <c r="E74" s="23">
        <v>2392</v>
      </c>
      <c r="F74" s="21" t="s">
        <v>61</v>
      </c>
      <c r="G74" s="22">
        <v>1392101.66</v>
      </c>
      <c r="H74" s="22">
        <v>1045678.06</v>
      </c>
      <c r="I74" s="230">
        <f t="shared" si="1"/>
        <v>346423.59999999986</v>
      </c>
    </row>
    <row r="75" spans="1:9" ht="23.25" x14ac:dyDescent="0.35">
      <c r="A75" s="19"/>
      <c r="B75" s="19"/>
      <c r="C75" s="19"/>
      <c r="D75" s="20">
        <v>9995</v>
      </c>
      <c r="E75" s="20">
        <v>2394</v>
      </c>
      <c r="F75" s="21" t="s">
        <v>62</v>
      </c>
      <c r="G75" s="22"/>
      <c r="H75" s="22"/>
      <c r="I75" s="230">
        <f t="shared" si="1"/>
        <v>0</v>
      </c>
    </row>
    <row r="76" spans="1:9" ht="23.25" x14ac:dyDescent="0.35">
      <c r="A76" s="19"/>
      <c r="B76" s="19"/>
      <c r="C76" s="19"/>
      <c r="D76" s="20">
        <v>9995</v>
      </c>
      <c r="E76" s="20">
        <v>2395</v>
      </c>
      <c r="F76" s="21" t="s">
        <v>63</v>
      </c>
      <c r="G76" s="22">
        <v>6655.84</v>
      </c>
      <c r="H76" s="22">
        <v>6655.84</v>
      </c>
      <c r="I76" s="230">
        <f t="shared" si="1"/>
        <v>0</v>
      </c>
    </row>
    <row r="77" spans="1:9" ht="23.25" x14ac:dyDescent="0.35">
      <c r="A77" s="19"/>
      <c r="B77" s="19"/>
      <c r="C77" s="19"/>
      <c r="D77" s="20">
        <v>9995</v>
      </c>
      <c r="E77" s="20">
        <v>2396</v>
      </c>
      <c r="F77" s="21" t="s">
        <v>64</v>
      </c>
      <c r="G77" s="22">
        <v>123410.54</v>
      </c>
      <c r="H77" s="22">
        <v>123410.54</v>
      </c>
      <c r="I77" s="230">
        <f t="shared" si="1"/>
        <v>0</v>
      </c>
    </row>
    <row r="78" spans="1:9" ht="24" thickBot="1" x14ac:dyDescent="0.4">
      <c r="A78" s="56"/>
      <c r="B78" s="56"/>
      <c r="C78" s="56"/>
      <c r="D78" s="24">
        <v>9995</v>
      </c>
      <c r="E78" s="24">
        <v>2399</v>
      </c>
      <c r="F78" s="25" t="s">
        <v>65</v>
      </c>
      <c r="G78" s="26">
        <v>741786.16</v>
      </c>
      <c r="H78" s="26">
        <v>741786.16</v>
      </c>
      <c r="I78" s="230">
        <f t="shared" si="1"/>
        <v>0</v>
      </c>
    </row>
    <row r="79" spans="1:9" ht="24" thickBot="1" x14ac:dyDescent="0.4">
      <c r="A79" s="57"/>
      <c r="B79" s="58"/>
      <c r="C79" s="58"/>
      <c r="D79" s="59"/>
      <c r="E79" s="60"/>
      <c r="F79" s="61" t="s">
        <v>66</v>
      </c>
      <c r="G79" s="268">
        <f>SUM(G54:G78)</f>
        <v>4205995.67</v>
      </c>
      <c r="H79" s="269">
        <f>SUM(H54:H78)</f>
        <v>3859572.0700000003</v>
      </c>
      <c r="I79" s="230">
        <f t="shared" ref="I79:I98" si="2">+G79-H79</f>
        <v>346423.59999999963</v>
      </c>
    </row>
    <row r="80" spans="1:9" ht="23.25" x14ac:dyDescent="0.35">
      <c r="A80" s="50"/>
      <c r="B80" s="51"/>
      <c r="C80" s="51"/>
      <c r="D80" s="64"/>
      <c r="E80" s="64"/>
      <c r="F80" s="42" t="s">
        <v>67</v>
      </c>
      <c r="G80" s="270"/>
      <c r="H80" s="55"/>
      <c r="I80" s="230">
        <f t="shared" si="2"/>
        <v>0</v>
      </c>
    </row>
    <row r="81" spans="1:9" ht="23.25" x14ac:dyDescent="0.35">
      <c r="A81" s="19"/>
      <c r="B81" s="19"/>
      <c r="C81" s="19"/>
      <c r="D81" s="20">
        <v>9995</v>
      </c>
      <c r="E81" s="20">
        <v>2611</v>
      </c>
      <c r="F81" s="21" t="s">
        <v>68</v>
      </c>
      <c r="G81" s="22">
        <v>88297.37</v>
      </c>
      <c r="H81" s="22">
        <v>88297.37</v>
      </c>
      <c r="I81" s="230">
        <f t="shared" si="2"/>
        <v>0</v>
      </c>
    </row>
    <row r="82" spans="1:9" ht="23.25" x14ac:dyDescent="0.35">
      <c r="A82" s="19"/>
      <c r="B82" s="19"/>
      <c r="C82" s="19"/>
      <c r="D82" s="20">
        <v>9995</v>
      </c>
      <c r="E82" s="20">
        <v>2613</v>
      </c>
      <c r="F82" s="21" t="s">
        <v>69</v>
      </c>
      <c r="G82" s="22">
        <v>2521612.15</v>
      </c>
      <c r="H82" s="22">
        <v>2521612.15</v>
      </c>
      <c r="I82" s="230">
        <f t="shared" si="2"/>
        <v>0</v>
      </c>
    </row>
    <row r="83" spans="1:9" ht="23.25" x14ac:dyDescent="0.35">
      <c r="A83" s="19"/>
      <c r="B83" s="19"/>
      <c r="C83" s="19"/>
      <c r="D83" s="20">
        <v>9995</v>
      </c>
      <c r="E83" s="20">
        <v>2614</v>
      </c>
      <c r="F83" s="21" t="s">
        <v>146</v>
      </c>
      <c r="G83" s="22">
        <v>12492</v>
      </c>
      <c r="H83" s="22">
        <v>12492</v>
      </c>
      <c r="I83" s="230">
        <f t="shared" si="2"/>
        <v>0</v>
      </c>
    </row>
    <row r="84" spans="1:9" ht="23.25" x14ac:dyDescent="0.35">
      <c r="A84" s="19"/>
      <c r="B84" s="19"/>
      <c r="C84" s="19"/>
      <c r="D84" s="20">
        <v>9995</v>
      </c>
      <c r="E84" s="20">
        <v>2619</v>
      </c>
      <c r="F84" s="21" t="s">
        <v>147</v>
      </c>
      <c r="G84" s="22"/>
      <c r="H84" s="22"/>
      <c r="I84" s="230">
        <f t="shared" si="2"/>
        <v>0</v>
      </c>
    </row>
    <row r="85" spans="1:9" ht="23.25" x14ac:dyDescent="0.35">
      <c r="A85" s="19"/>
      <c r="B85" s="19"/>
      <c r="C85" s="19"/>
      <c r="D85" s="20">
        <v>9995</v>
      </c>
      <c r="E85" s="20">
        <v>2621</v>
      </c>
      <c r="F85" s="21" t="s">
        <v>175</v>
      </c>
      <c r="G85" s="22">
        <v>161044.79999999999</v>
      </c>
      <c r="H85" s="22">
        <v>161044.79999999999</v>
      </c>
      <c r="I85" s="230">
        <f t="shared" si="2"/>
        <v>0</v>
      </c>
    </row>
    <row r="86" spans="1:9" ht="23.25" x14ac:dyDescent="0.35">
      <c r="A86" s="19"/>
      <c r="B86" s="19"/>
      <c r="C86" s="19"/>
      <c r="D86" s="20">
        <v>9995</v>
      </c>
      <c r="E86" s="20">
        <v>2623</v>
      </c>
      <c r="F86" s="21" t="s">
        <v>140</v>
      </c>
      <c r="G86" s="22"/>
      <c r="H86" s="22"/>
      <c r="I86" s="230">
        <f t="shared" si="2"/>
        <v>0</v>
      </c>
    </row>
    <row r="87" spans="1:9" ht="23.25" x14ac:dyDescent="0.35">
      <c r="A87" s="19"/>
      <c r="B87" s="19"/>
      <c r="C87" s="19"/>
      <c r="D87" s="20">
        <v>9995</v>
      </c>
      <c r="E87" s="20">
        <v>2641</v>
      </c>
      <c r="F87" s="21" t="s">
        <v>70</v>
      </c>
      <c r="G87" s="22"/>
      <c r="H87" s="22"/>
      <c r="I87" s="230">
        <f t="shared" si="2"/>
        <v>0</v>
      </c>
    </row>
    <row r="88" spans="1:9" ht="23.25" x14ac:dyDescent="0.35">
      <c r="A88" s="19"/>
      <c r="B88" s="19"/>
      <c r="C88" s="19"/>
      <c r="D88" s="20">
        <v>9995</v>
      </c>
      <c r="E88" s="20">
        <v>2652</v>
      </c>
      <c r="F88" s="21" t="s">
        <v>163</v>
      </c>
      <c r="G88" s="22"/>
      <c r="H88" s="22"/>
      <c r="I88" s="230">
        <f t="shared" si="2"/>
        <v>0</v>
      </c>
    </row>
    <row r="89" spans="1:9" ht="23.25" x14ac:dyDescent="0.35">
      <c r="A89" s="19"/>
      <c r="B89" s="19"/>
      <c r="C89" s="19"/>
      <c r="D89" s="20">
        <v>9995</v>
      </c>
      <c r="E89" s="20">
        <v>2653</v>
      </c>
      <c r="F89" s="21" t="s">
        <v>148</v>
      </c>
      <c r="G89" s="22"/>
      <c r="H89" s="22"/>
      <c r="I89" s="230">
        <f t="shared" si="2"/>
        <v>0</v>
      </c>
    </row>
    <row r="90" spans="1:9" ht="23.25" x14ac:dyDescent="0.35">
      <c r="A90" s="19"/>
      <c r="B90" s="19"/>
      <c r="C90" s="19"/>
      <c r="D90" s="20">
        <v>9995</v>
      </c>
      <c r="E90" s="20">
        <v>2654</v>
      </c>
      <c r="F90" s="247" t="s">
        <v>149</v>
      </c>
      <c r="G90" s="22"/>
      <c r="H90" s="22"/>
      <c r="I90" s="230">
        <f t="shared" si="2"/>
        <v>0</v>
      </c>
    </row>
    <row r="91" spans="1:9" ht="23.25" x14ac:dyDescent="0.35">
      <c r="A91" s="19"/>
      <c r="B91" s="19"/>
      <c r="C91" s="19"/>
      <c r="D91" s="20">
        <v>9995</v>
      </c>
      <c r="E91" s="20">
        <v>2655</v>
      </c>
      <c r="F91" s="21" t="s">
        <v>71</v>
      </c>
      <c r="G91" s="22"/>
      <c r="H91" s="22"/>
      <c r="I91" s="230">
        <f t="shared" si="2"/>
        <v>0</v>
      </c>
    </row>
    <row r="92" spans="1:9" ht="23.25" x14ac:dyDescent="0.35">
      <c r="A92" s="19"/>
      <c r="B92" s="19"/>
      <c r="C92" s="19"/>
      <c r="D92" s="20">
        <v>9995</v>
      </c>
      <c r="E92" s="20">
        <v>2656</v>
      </c>
      <c r="F92" s="21" t="s">
        <v>174</v>
      </c>
      <c r="G92" s="22"/>
      <c r="H92" s="22"/>
      <c r="I92" s="230">
        <f t="shared" si="2"/>
        <v>0</v>
      </c>
    </row>
    <row r="93" spans="1:9" ht="23.25" x14ac:dyDescent="0.35">
      <c r="A93" s="19"/>
      <c r="B93" s="19"/>
      <c r="C93" s="19"/>
      <c r="D93" s="20">
        <v>9995</v>
      </c>
      <c r="E93" s="20">
        <v>2657</v>
      </c>
      <c r="F93" s="21" t="s">
        <v>72</v>
      </c>
      <c r="G93" s="22"/>
      <c r="H93" s="22"/>
      <c r="I93" s="230">
        <f t="shared" si="2"/>
        <v>0</v>
      </c>
    </row>
    <row r="94" spans="1:9" ht="23.25" x14ac:dyDescent="0.35">
      <c r="A94" s="19"/>
      <c r="B94" s="19"/>
      <c r="C94" s="19"/>
      <c r="D94" s="20">
        <v>9995</v>
      </c>
      <c r="E94" s="20">
        <v>2658</v>
      </c>
      <c r="F94" s="21" t="s">
        <v>73</v>
      </c>
      <c r="G94" s="22"/>
      <c r="H94" s="22"/>
      <c r="I94" s="230">
        <f t="shared" si="2"/>
        <v>0</v>
      </c>
    </row>
    <row r="95" spans="1:9" ht="23.25" x14ac:dyDescent="0.35">
      <c r="A95" s="19"/>
      <c r="B95" s="19"/>
      <c r="C95" s="19"/>
      <c r="D95" s="20">
        <v>9995</v>
      </c>
      <c r="E95" s="20">
        <v>2662</v>
      </c>
      <c r="F95" s="25" t="s">
        <v>150</v>
      </c>
      <c r="G95" s="22">
        <v>190587.7</v>
      </c>
      <c r="H95" s="22">
        <v>190587.7</v>
      </c>
      <c r="I95" s="230">
        <f t="shared" si="2"/>
        <v>0</v>
      </c>
    </row>
    <row r="96" spans="1:9" ht="23.25" x14ac:dyDescent="0.35">
      <c r="A96" s="19"/>
      <c r="B96" s="19"/>
      <c r="C96" s="19"/>
      <c r="D96" s="20">
        <v>9995</v>
      </c>
      <c r="E96" s="23">
        <v>2683</v>
      </c>
      <c r="F96" s="25" t="s">
        <v>74</v>
      </c>
      <c r="G96" s="22"/>
      <c r="H96" s="22"/>
      <c r="I96" s="230">
        <f t="shared" si="2"/>
        <v>0</v>
      </c>
    </row>
    <row r="97" spans="1:9" ht="23.25" x14ac:dyDescent="0.35">
      <c r="A97" s="56"/>
      <c r="B97" s="56"/>
      <c r="C97" s="56"/>
      <c r="D97" s="24">
        <v>9995</v>
      </c>
      <c r="E97" s="233">
        <v>2688</v>
      </c>
      <c r="F97" s="25" t="s">
        <v>134</v>
      </c>
      <c r="G97" s="22"/>
      <c r="H97" s="22"/>
      <c r="I97" s="230">
        <f t="shared" si="2"/>
        <v>0</v>
      </c>
    </row>
    <row r="98" spans="1:9" ht="24" thickBot="1" x14ac:dyDescent="0.4">
      <c r="A98" s="56"/>
      <c r="B98" s="56"/>
      <c r="C98" s="56"/>
      <c r="D98" s="24">
        <v>9995</v>
      </c>
      <c r="E98" s="24">
        <v>2712</v>
      </c>
      <c r="F98" s="21" t="s">
        <v>75</v>
      </c>
      <c r="G98" s="22"/>
      <c r="H98" s="22"/>
      <c r="I98" s="230">
        <f t="shared" si="2"/>
        <v>0</v>
      </c>
    </row>
    <row r="99" spans="1:9" ht="24" thickBot="1" x14ac:dyDescent="0.4">
      <c r="A99" s="57"/>
      <c r="B99" s="58"/>
      <c r="C99" s="58"/>
      <c r="D99" s="66"/>
      <c r="E99" s="67"/>
      <c r="F99" s="61" t="s">
        <v>76</v>
      </c>
      <c r="G99" s="268">
        <f>SUM(G81:G98)</f>
        <v>2974034.02</v>
      </c>
      <c r="H99" s="68">
        <f>SUM(H81:H98)</f>
        <v>2974034.02</v>
      </c>
      <c r="I99" s="230">
        <f t="shared" ref="I99:I103" si="3">+G99-H99</f>
        <v>0</v>
      </c>
    </row>
    <row r="100" spans="1:9" ht="24" thickBot="1" x14ac:dyDescent="0.4">
      <c r="A100" s="32"/>
      <c r="B100" s="69"/>
      <c r="C100" s="69"/>
      <c r="D100" s="70"/>
      <c r="E100" s="70"/>
      <c r="F100" s="35"/>
      <c r="G100" s="264"/>
      <c r="H100" s="37"/>
      <c r="I100" s="230">
        <f t="shared" si="3"/>
        <v>0</v>
      </c>
    </row>
    <row r="101" spans="1:9" ht="24" thickBot="1" x14ac:dyDescent="0.4">
      <c r="A101" s="38"/>
      <c r="B101" s="39"/>
      <c r="C101" s="39"/>
      <c r="D101" s="71"/>
      <c r="E101" s="72"/>
      <c r="F101" s="30" t="s">
        <v>77</v>
      </c>
      <c r="G101" s="73">
        <f>+G99+G79+G52+G18</f>
        <v>149696881.46999997</v>
      </c>
      <c r="H101" s="74">
        <f>+H99+H79+H52+H18</f>
        <v>148820000.97999999</v>
      </c>
      <c r="I101" s="230">
        <f t="shared" si="3"/>
        <v>876880.48999997973</v>
      </c>
    </row>
    <row r="102" spans="1:9" ht="24" thickBot="1" x14ac:dyDescent="0.4">
      <c r="A102" s="32"/>
      <c r="B102" s="69"/>
      <c r="C102" s="69"/>
      <c r="D102" s="70"/>
      <c r="E102" s="70"/>
      <c r="F102" s="75"/>
      <c r="G102" s="76"/>
      <c r="H102" s="77"/>
      <c r="I102" s="230">
        <f t="shared" si="3"/>
        <v>0</v>
      </c>
    </row>
    <row r="103" spans="1:9" ht="24" thickBot="1" x14ac:dyDescent="0.4">
      <c r="A103" s="78" t="s">
        <v>2</v>
      </c>
      <c r="B103" s="79" t="s">
        <v>3</v>
      </c>
      <c r="C103" s="80" t="s">
        <v>4</v>
      </c>
      <c r="D103" s="79" t="s">
        <v>5</v>
      </c>
      <c r="E103" s="79" t="s">
        <v>6</v>
      </c>
      <c r="F103" s="81"/>
      <c r="G103" s="82"/>
      <c r="H103" s="83"/>
      <c r="I103" s="230">
        <f t="shared" si="3"/>
        <v>0</v>
      </c>
    </row>
    <row r="104" spans="1:9" ht="24" thickBot="1" x14ac:dyDescent="0.4">
      <c r="A104" s="84">
        <v>11</v>
      </c>
      <c r="B104" s="85"/>
      <c r="C104" s="86">
        <v>2</v>
      </c>
      <c r="D104" s="85"/>
      <c r="E104" s="14"/>
      <c r="F104" s="87" t="s">
        <v>9</v>
      </c>
      <c r="G104" s="88" t="s">
        <v>7</v>
      </c>
      <c r="H104" s="89" t="s">
        <v>8</v>
      </c>
      <c r="I104" s="230"/>
    </row>
    <row r="105" spans="1:9" ht="23.25" x14ac:dyDescent="0.35">
      <c r="A105" s="90"/>
      <c r="B105" s="91"/>
      <c r="C105" s="91"/>
      <c r="D105" s="92">
        <v>100</v>
      </c>
      <c r="E105" s="93">
        <v>2111</v>
      </c>
      <c r="F105" s="94" t="s">
        <v>10</v>
      </c>
      <c r="G105" s="271">
        <v>5086739.3</v>
      </c>
      <c r="H105" s="271">
        <v>5086739.3</v>
      </c>
      <c r="I105" s="230">
        <f>+G105-H105</f>
        <v>0</v>
      </c>
    </row>
    <row r="106" spans="1:9" ht="23.25" x14ac:dyDescent="0.35">
      <c r="A106" s="239"/>
      <c r="B106" s="91"/>
      <c r="C106" s="91"/>
      <c r="D106" s="92">
        <v>100</v>
      </c>
      <c r="E106" s="93">
        <v>2151</v>
      </c>
      <c r="F106" s="21" t="s">
        <v>18</v>
      </c>
      <c r="G106" s="271">
        <v>351611.62</v>
      </c>
      <c r="H106" s="271">
        <v>351611.62</v>
      </c>
      <c r="I106" s="230">
        <f t="shared" ref="I106:I119" si="4">+G106-H106</f>
        <v>0</v>
      </c>
    </row>
    <row r="107" spans="1:9" ht="23.25" x14ac:dyDescent="0.35">
      <c r="A107" s="239"/>
      <c r="B107" s="91"/>
      <c r="C107" s="91"/>
      <c r="D107" s="92">
        <v>100</v>
      </c>
      <c r="E107" s="93">
        <v>2152</v>
      </c>
      <c r="F107" s="21" t="s">
        <v>19</v>
      </c>
      <c r="G107" s="271">
        <v>360503.99</v>
      </c>
      <c r="H107" s="271">
        <v>360503.99</v>
      </c>
      <c r="I107" s="230">
        <f t="shared" si="4"/>
        <v>0</v>
      </c>
    </row>
    <row r="108" spans="1:9" ht="23.25" x14ac:dyDescent="0.35">
      <c r="A108" s="239"/>
      <c r="B108" s="91"/>
      <c r="C108" s="91"/>
      <c r="D108" s="92">
        <v>100</v>
      </c>
      <c r="E108" s="93">
        <v>2153</v>
      </c>
      <c r="F108" s="25" t="s">
        <v>20</v>
      </c>
      <c r="G108" s="271">
        <v>47326.11</v>
      </c>
      <c r="H108" s="271">
        <v>47326.11</v>
      </c>
      <c r="I108" s="230">
        <f t="shared" si="4"/>
        <v>0</v>
      </c>
    </row>
    <row r="109" spans="1:9" ht="23.25" x14ac:dyDescent="0.35">
      <c r="A109" s="19"/>
      <c r="B109" s="19"/>
      <c r="C109" s="19"/>
      <c r="D109" s="20">
        <v>9995</v>
      </c>
      <c r="E109" s="23">
        <v>2111</v>
      </c>
      <c r="F109" s="21" t="s">
        <v>10</v>
      </c>
      <c r="G109" s="240">
        <v>7446678.2000000002</v>
      </c>
      <c r="H109" s="240">
        <v>7446678.2000000002</v>
      </c>
      <c r="I109" s="230">
        <f t="shared" si="4"/>
        <v>0</v>
      </c>
    </row>
    <row r="110" spans="1:9" ht="23.25" x14ac:dyDescent="0.35">
      <c r="A110" s="19"/>
      <c r="B110" s="19"/>
      <c r="C110" s="19"/>
      <c r="D110" s="20">
        <v>9995</v>
      </c>
      <c r="E110" s="20">
        <v>2112</v>
      </c>
      <c r="F110" s="21" t="s">
        <v>11</v>
      </c>
      <c r="G110" s="240">
        <v>65110.37</v>
      </c>
      <c r="H110" s="240">
        <v>65110.37</v>
      </c>
      <c r="I110" s="230">
        <f t="shared" si="4"/>
        <v>0</v>
      </c>
    </row>
    <row r="111" spans="1:9" ht="23.25" x14ac:dyDescent="0.35">
      <c r="A111" s="19"/>
      <c r="B111" s="19"/>
      <c r="C111" s="19"/>
      <c r="D111" s="20">
        <v>9995</v>
      </c>
      <c r="E111" s="20">
        <v>2114</v>
      </c>
      <c r="F111" s="21" t="s">
        <v>12</v>
      </c>
      <c r="G111" s="22"/>
      <c r="H111" s="22"/>
      <c r="I111" s="230">
        <f t="shared" si="4"/>
        <v>0</v>
      </c>
    </row>
    <row r="112" spans="1:9" ht="23.25" x14ac:dyDescent="0.35">
      <c r="A112" s="19"/>
      <c r="B112" s="19"/>
      <c r="C112" s="19"/>
      <c r="D112" s="20">
        <v>9995</v>
      </c>
      <c r="E112" s="20">
        <v>2115</v>
      </c>
      <c r="F112" s="21" t="s">
        <v>13</v>
      </c>
      <c r="G112" s="22">
        <v>211975.39</v>
      </c>
      <c r="H112" s="22">
        <v>211975.39</v>
      </c>
      <c r="I112" s="230">
        <f t="shared" si="4"/>
        <v>0</v>
      </c>
    </row>
    <row r="113" spans="1:9" ht="23.25" x14ac:dyDescent="0.35">
      <c r="A113" s="19"/>
      <c r="B113" s="19"/>
      <c r="C113" s="19"/>
      <c r="D113" s="20">
        <v>9995</v>
      </c>
      <c r="E113" s="20">
        <v>2116</v>
      </c>
      <c r="F113" s="21" t="s">
        <v>14</v>
      </c>
      <c r="G113" s="22"/>
      <c r="H113" s="22"/>
      <c r="I113" s="230">
        <f t="shared" si="4"/>
        <v>0</v>
      </c>
    </row>
    <row r="114" spans="1:9" ht="23.25" x14ac:dyDescent="0.35">
      <c r="A114" s="19"/>
      <c r="B114" s="19"/>
      <c r="C114" s="19"/>
      <c r="D114" s="20">
        <v>9995</v>
      </c>
      <c r="E114" s="23">
        <v>2122</v>
      </c>
      <c r="F114" s="21" t="s">
        <v>15</v>
      </c>
      <c r="G114" s="22">
        <v>20400</v>
      </c>
      <c r="H114" s="22">
        <v>20400</v>
      </c>
      <c r="I114" s="230">
        <f t="shared" si="4"/>
        <v>0</v>
      </c>
    </row>
    <row r="115" spans="1:9" ht="23.25" x14ac:dyDescent="0.35">
      <c r="A115" s="19"/>
      <c r="B115" s="19"/>
      <c r="C115" s="19"/>
      <c r="D115" s="20">
        <v>9995</v>
      </c>
      <c r="E115" s="20">
        <v>2132</v>
      </c>
      <c r="F115" s="21" t="s">
        <v>16</v>
      </c>
      <c r="G115" s="22"/>
      <c r="H115" s="22"/>
      <c r="I115" s="230">
        <f t="shared" si="4"/>
        <v>0</v>
      </c>
    </row>
    <row r="116" spans="1:9" ht="23.25" x14ac:dyDescent="0.35">
      <c r="A116" s="19"/>
      <c r="B116" s="19"/>
      <c r="C116" s="19"/>
      <c r="D116" s="20">
        <v>9995</v>
      </c>
      <c r="E116" s="20">
        <v>2141</v>
      </c>
      <c r="F116" s="21" t="s">
        <v>17</v>
      </c>
      <c r="G116" s="22"/>
      <c r="H116" s="22"/>
      <c r="I116" s="230">
        <f t="shared" si="4"/>
        <v>0</v>
      </c>
    </row>
    <row r="117" spans="1:9" ht="23.25" x14ac:dyDescent="0.35">
      <c r="A117" s="19"/>
      <c r="B117" s="19"/>
      <c r="C117" s="19"/>
      <c r="D117" s="20">
        <v>9995</v>
      </c>
      <c r="E117" s="20">
        <v>2151</v>
      </c>
      <c r="F117" s="21" t="s">
        <v>18</v>
      </c>
      <c r="G117" s="22">
        <v>528071.84</v>
      </c>
      <c r="H117" s="22">
        <v>528071.84</v>
      </c>
      <c r="I117" s="230">
        <f t="shared" si="4"/>
        <v>0</v>
      </c>
    </row>
    <row r="118" spans="1:9" ht="23.25" x14ac:dyDescent="0.35">
      <c r="A118" s="19"/>
      <c r="B118" s="19"/>
      <c r="C118" s="19"/>
      <c r="D118" s="20">
        <v>9995</v>
      </c>
      <c r="E118" s="20">
        <v>2152</v>
      </c>
      <c r="F118" s="21" t="s">
        <v>19</v>
      </c>
      <c r="G118" s="22">
        <v>529440.72</v>
      </c>
      <c r="H118" s="22">
        <v>529440.72</v>
      </c>
      <c r="I118" s="230">
        <f t="shared" si="4"/>
        <v>0</v>
      </c>
    </row>
    <row r="119" spans="1:9" ht="24" thickBot="1" x14ac:dyDescent="0.4">
      <c r="A119" s="56"/>
      <c r="B119" s="56"/>
      <c r="C119" s="56"/>
      <c r="D119" s="24">
        <v>9995</v>
      </c>
      <c r="E119" s="24">
        <v>2153</v>
      </c>
      <c r="F119" s="25" t="s">
        <v>20</v>
      </c>
      <c r="G119" s="26">
        <v>75628.33</v>
      </c>
      <c r="H119" s="26">
        <v>75628.33</v>
      </c>
      <c r="I119" s="230">
        <f t="shared" si="4"/>
        <v>0</v>
      </c>
    </row>
    <row r="120" spans="1:9" ht="24" thickBot="1" x14ac:dyDescent="0.4">
      <c r="A120" s="96"/>
      <c r="B120" s="97"/>
      <c r="C120" s="97"/>
      <c r="D120" s="98"/>
      <c r="E120" s="98"/>
      <c r="F120" s="99" t="s">
        <v>21</v>
      </c>
      <c r="G120" s="272">
        <f>SUM(G105:G119)</f>
        <v>14723485.870000001</v>
      </c>
      <c r="H120" s="273">
        <f>SUM(H105:H119)</f>
        <v>14723485.870000001</v>
      </c>
      <c r="I120" s="230">
        <f t="shared" ref="I120:I152" si="5">+G120-H120</f>
        <v>0</v>
      </c>
    </row>
    <row r="121" spans="1:9" ht="24" thickBot="1" x14ac:dyDescent="0.4">
      <c r="A121" s="32"/>
      <c r="B121" s="33"/>
      <c r="C121" s="33"/>
      <c r="D121" s="34"/>
      <c r="E121" s="34"/>
      <c r="F121" s="35"/>
      <c r="G121" s="264"/>
      <c r="H121" s="102"/>
      <c r="I121" s="230">
        <f t="shared" si="5"/>
        <v>0</v>
      </c>
    </row>
    <row r="122" spans="1:9" ht="23.25" x14ac:dyDescent="0.35">
      <c r="A122" s="38"/>
      <c r="B122" s="39"/>
      <c r="C122" s="39"/>
      <c r="D122" s="40"/>
      <c r="E122" s="41"/>
      <c r="F122" s="42" t="s">
        <v>22</v>
      </c>
      <c r="G122" s="241"/>
      <c r="H122" s="242"/>
      <c r="I122" s="230">
        <f t="shared" si="5"/>
        <v>0</v>
      </c>
    </row>
    <row r="123" spans="1:9" ht="23.25" x14ac:dyDescent="0.35">
      <c r="A123" s="19"/>
      <c r="B123" s="19"/>
      <c r="C123" s="19"/>
      <c r="D123" s="20">
        <v>9995</v>
      </c>
      <c r="E123" s="20">
        <v>2212</v>
      </c>
      <c r="F123" s="45" t="s">
        <v>23</v>
      </c>
      <c r="G123" s="22"/>
      <c r="H123" s="22"/>
      <c r="I123" s="230">
        <f t="shared" si="5"/>
        <v>0</v>
      </c>
    </row>
    <row r="124" spans="1:9" ht="23.25" x14ac:dyDescent="0.35">
      <c r="A124" s="19"/>
      <c r="B124" s="19"/>
      <c r="C124" s="19"/>
      <c r="D124" s="23">
        <v>9995</v>
      </c>
      <c r="E124" s="23">
        <v>2213</v>
      </c>
      <c r="F124" s="45" t="s">
        <v>24</v>
      </c>
      <c r="G124" s="22"/>
      <c r="H124" s="22"/>
      <c r="I124" s="230">
        <f t="shared" si="5"/>
        <v>0</v>
      </c>
    </row>
    <row r="125" spans="1:9" ht="23.25" x14ac:dyDescent="0.35">
      <c r="A125" s="19"/>
      <c r="B125" s="19"/>
      <c r="C125" s="19"/>
      <c r="D125" s="23">
        <v>9995</v>
      </c>
      <c r="E125" s="23">
        <v>2214</v>
      </c>
      <c r="F125" s="45" t="s">
        <v>25</v>
      </c>
      <c r="G125" s="22">
        <v>10335</v>
      </c>
      <c r="H125" s="22">
        <v>10335</v>
      </c>
      <c r="I125" s="230">
        <f t="shared" si="5"/>
        <v>0</v>
      </c>
    </row>
    <row r="126" spans="1:9" ht="23.25" x14ac:dyDescent="0.35">
      <c r="A126" s="19"/>
      <c r="B126" s="19"/>
      <c r="C126" s="19"/>
      <c r="D126" s="23">
        <v>9995</v>
      </c>
      <c r="E126" s="23">
        <v>2215</v>
      </c>
      <c r="F126" s="45" t="s">
        <v>151</v>
      </c>
      <c r="G126" s="22">
        <v>167300.09</v>
      </c>
      <c r="H126" s="22">
        <v>167300.09</v>
      </c>
      <c r="I126" s="230">
        <f t="shared" si="5"/>
        <v>0</v>
      </c>
    </row>
    <row r="127" spans="1:9" ht="23.25" x14ac:dyDescent="0.35">
      <c r="A127" s="19"/>
      <c r="B127" s="19"/>
      <c r="C127" s="19"/>
      <c r="D127" s="23">
        <v>9995</v>
      </c>
      <c r="E127" s="23">
        <v>2216</v>
      </c>
      <c r="F127" s="45" t="s">
        <v>26</v>
      </c>
      <c r="G127" s="22">
        <v>539967.06000000006</v>
      </c>
      <c r="H127" s="22">
        <v>539967</v>
      </c>
      <c r="I127" s="230">
        <f t="shared" si="5"/>
        <v>6.0000000055879354E-2</v>
      </c>
    </row>
    <row r="128" spans="1:9" ht="23.25" x14ac:dyDescent="0.35">
      <c r="A128" s="19"/>
      <c r="B128" s="19"/>
      <c r="C128" s="19"/>
      <c r="D128" s="23">
        <v>9995</v>
      </c>
      <c r="E128" s="23">
        <v>2217</v>
      </c>
      <c r="F128" s="45" t="s">
        <v>27</v>
      </c>
      <c r="G128" s="22">
        <v>8629.82</v>
      </c>
      <c r="H128" s="22">
        <v>8629.82</v>
      </c>
      <c r="I128" s="230">
        <f t="shared" si="5"/>
        <v>0</v>
      </c>
    </row>
    <row r="129" spans="1:9" ht="23.25" x14ac:dyDescent="0.35">
      <c r="A129" s="19"/>
      <c r="B129" s="19"/>
      <c r="C129" s="19"/>
      <c r="D129" s="23">
        <v>9995</v>
      </c>
      <c r="E129" s="23">
        <v>2218</v>
      </c>
      <c r="F129" s="45" t="s">
        <v>142</v>
      </c>
      <c r="G129" s="22">
        <v>6605.57</v>
      </c>
      <c r="H129" s="22">
        <v>6605.57</v>
      </c>
      <c r="I129" s="230">
        <f t="shared" si="5"/>
        <v>0</v>
      </c>
    </row>
    <row r="130" spans="1:9" ht="23.25" x14ac:dyDescent="0.35">
      <c r="A130" s="19"/>
      <c r="B130" s="19"/>
      <c r="C130" s="19"/>
      <c r="D130" s="23">
        <v>9995</v>
      </c>
      <c r="E130" s="23">
        <v>2221</v>
      </c>
      <c r="F130" s="45" t="s">
        <v>28</v>
      </c>
      <c r="G130" s="22"/>
      <c r="H130" s="22"/>
      <c r="I130" s="230">
        <f t="shared" si="5"/>
        <v>0</v>
      </c>
    </row>
    <row r="131" spans="1:9" ht="23.25" x14ac:dyDescent="0.35">
      <c r="A131" s="19"/>
      <c r="B131" s="19"/>
      <c r="C131" s="19"/>
      <c r="D131" s="23">
        <v>9995</v>
      </c>
      <c r="E131" s="23">
        <v>2222</v>
      </c>
      <c r="F131" s="45" t="s">
        <v>29</v>
      </c>
      <c r="G131" s="22"/>
      <c r="H131" s="22"/>
      <c r="I131" s="230">
        <f t="shared" si="5"/>
        <v>0</v>
      </c>
    </row>
    <row r="132" spans="1:9" ht="23.25" x14ac:dyDescent="0.35">
      <c r="A132" s="19"/>
      <c r="B132" s="19"/>
      <c r="C132" s="19"/>
      <c r="D132" s="20">
        <v>9995</v>
      </c>
      <c r="E132" s="20">
        <v>2231</v>
      </c>
      <c r="F132" s="45" t="s">
        <v>30</v>
      </c>
      <c r="G132" s="22"/>
      <c r="H132" s="22"/>
      <c r="I132" s="230">
        <f t="shared" si="5"/>
        <v>0</v>
      </c>
    </row>
    <row r="133" spans="1:9" ht="23.25" x14ac:dyDescent="0.35">
      <c r="A133" s="19"/>
      <c r="B133" s="19"/>
      <c r="C133" s="19"/>
      <c r="D133" s="20">
        <v>9995</v>
      </c>
      <c r="E133" s="20">
        <v>2232</v>
      </c>
      <c r="F133" s="45" t="s">
        <v>31</v>
      </c>
      <c r="G133" s="22"/>
      <c r="H133" s="22"/>
      <c r="I133" s="230">
        <f t="shared" si="5"/>
        <v>0</v>
      </c>
    </row>
    <row r="134" spans="1:9" ht="23.25" x14ac:dyDescent="0.35">
      <c r="A134" s="19"/>
      <c r="B134" s="19"/>
      <c r="C134" s="19"/>
      <c r="D134" s="20">
        <v>9995</v>
      </c>
      <c r="E134" s="20">
        <v>2241</v>
      </c>
      <c r="F134" s="45" t="s">
        <v>32</v>
      </c>
      <c r="G134" s="22">
        <v>850</v>
      </c>
      <c r="H134" s="22">
        <v>850</v>
      </c>
      <c r="I134" s="230">
        <f t="shared" si="5"/>
        <v>0</v>
      </c>
    </row>
    <row r="135" spans="1:9" ht="23.25" x14ac:dyDescent="0.35">
      <c r="A135" s="19"/>
      <c r="B135" s="19"/>
      <c r="C135" s="19"/>
      <c r="D135" s="20">
        <v>9995</v>
      </c>
      <c r="E135" s="20">
        <v>2242</v>
      </c>
      <c r="F135" s="45" t="s">
        <v>33</v>
      </c>
      <c r="G135" s="22"/>
      <c r="H135" s="22"/>
      <c r="I135" s="230">
        <f t="shared" si="5"/>
        <v>0</v>
      </c>
    </row>
    <row r="136" spans="1:9" ht="23.25" x14ac:dyDescent="0.35">
      <c r="A136" s="19"/>
      <c r="B136" s="19"/>
      <c r="C136" s="19"/>
      <c r="D136" s="20">
        <v>9995</v>
      </c>
      <c r="E136" s="20">
        <v>2243</v>
      </c>
      <c r="F136" s="45" t="s">
        <v>34</v>
      </c>
      <c r="G136" s="22"/>
      <c r="H136" s="22"/>
      <c r="I136" s="230">
        <f t="shared" si="5"/>
        <v>0</v>
      </c>
    </row>
    <row r="137" spans="1:9" ht="23.25" x14ac:dyDescent="0.35">
      <c r="A137" s="19"/>
      <c r="B137" s="19"/>
      <c r="C137" s="19"/>
      <c r="D137" s="20">
        <v>9995</v>
      </c>
      <c r="E137" s="20">
        <v>2244</v>
      </c>
      <c r="F137" s="45" t="s">
        <v>35</v>
      </c>
      <c r="G137" s="22">
        <v>1620</v>
      </c>
      <c r="H137" s="22">
        <v>1620</v>
      </c>
      <c r="I137" s="230">
        <f t="shared" si="5"/>
        <v>0</v>
      </c>
    </row>
    <row r="138" spans="1:9" ht="23.25" x14ac:dyDescent="0.35">
      <c r="A138" s="19"/>
      <c r="B138" s="19"/>
      <c r="C138" s="19"/>
      <c r="D138" s="20">
        <v>9995</v>
      </c>
      <c r="E138" s="20">
        <v>2251</v>
      </c>
      <c r="F138" s="45" t="s">
        <v>36</v>
      </c>
      <c r="G138" s="22">
        <v>1775097.41</v>
      </c>
      <c r="H138" s="22">
        <v>1775097.41</v>
      </c>
      <c r="I138" s="230">
        <f t="shared" si="5"/>
        <v>0</v>
      </c>
    </row>
    <row r="139" spans="1:9" ht="23.25" x14ac:dyDescent="0.35">
      <c r="A139" s="19"/>
      <c r="B139" s="19"/>
      <c r="C139" s="19"/>
      <c r="D139" s="20">
        <v>9995</v>
      </c>
      <c r="E139" s="20">
        <v>2253</v>
      </c>
      <c r="F139" s="45" t="s">
        <v>37</v>
      </c>
      <c r="G139" s="22"/>
      <c r="H139" s="22"/>
      <c r="I139" s="230">
        <f t="shared" si="5"/>
        <v>0</v>
      </c>
    </row>
    <row r="140" spans="1:9" ht="23.25" x14ac:dyDescent="0.35">
      <c r="A140" s="19"/>
      <c r="B140" s="19"/>
      <c r="C140" s="19"/>
      <c r="D140" s="20">
        <v>9995</v>
      </c>
      <c r="E140" s="20">
        <v>2254</v>
      </c>
      <c r="F140" s="45" t="s">
        <v>38</v>
      </c>
      <c r="G140" s="22"/>
      <c r="H140" s="22"/>
      <c r="I140" s="230">
        <f t="shared" si="5"/>
        <v>0</v>
      </c>
    </row>
    <row r="141" spans="1:9" ht="23.25" x14ac:dyDescent="0.35">
      <c r="A141" s="19"/>
      <c r="B141" s="19"/>
      <c r="C141" s="19"/>
      <c r="D141" s="20">
        <v>9995</v>
      </c>
      <c r="E141" s="20">
        <v>2258</v>
      </c>
      <c r="F141" s="45" t="s">
        <v>39</v>
      </c>
      <c r="G141" s="22">
        <v>7720</v>
      </c>
      <c r="H141" s="22">
        <v>7720</v>
      </c>
      <c r="I141" s="230">
        <f t="shared" si="5"/>
        <v>0</v>
      </c>
    </row>
    <row r="142" spans="1:9" ht="23.25" x14ac:dyDescent="0.35">
      <c r="A142" s="19"/>
      <c r="B142" s="19"/>
      <c r="C142" s="19"/>
      <c r="D142" s="20">
        <v>9995</v>
      </c>
      <c r="E142" s="20">
        <v>2261</v>
      </c>
      <c r="F142" s="45" t="s">
        <v>40</v>
      </c>
      <c r="G142" s="22"/>
      <c r="H142" s="22"/>
      <c r="I142" s="230">
        <f t="shared" si="5"/>
        <v>0</v>
      </c>
    </row>
    <row r="143" spans="1:9" ht="23.25" x14ac:dyDescent="0.35">
      <c r="A143" s="19"/>
      <c r="B143" s="19"/>
      <c r="C143" s="19"/>
      <c r="D143" s="20">
        <v>9995</v>
      </c>
      <c r="E143" s="20">
        <v>2262</v>
      </c>
      <c r="F143" s="45" t="s">
        <v>41</v>
      </c>
      <c r="G143" s="22"/>
      <c r="H143" s="22"/>
      <c r="I143" s="230">
        <f t="shared" si="5"/>
        <v>0</v>
      </c>
    </row>
    <row r="144" spans="1:9" ht="23.25" x14ac:dyDescent="0.35">
      <c r="A144" s="19"/>
      <c r="B144" s="19"/>
      <c r="C144" s="19"/>
      <c r="D144" s="20">
        <v>9995</v>
      </c>
      <c r="E144" s="20">
        <v>2263</v>
      </c>
      <c r="F144" s="45" t="s">
        <v>42</v>
      </c>
      <c r="G144" s="22"/>
      <c r="H144" s="22"/>
      <c r="I144" s="230">
        <f t="shared" si="5"/>
        <v>0</v>
      </c>
    </row>
    <row r="145" spans="1:9" ht="23.25" x14ac:dyDescent="0.35">
      <c r="A145" s="19"/>
      <c r="B145" s="19"/>
      <c r="C145" s="19"/>
      <c r="D145" s="20">
        <v>9995</v>
      </c>
      <c r="E145" s="20">
        <v>2271</v>
      </c>
      <c r="F145" s="45" t="s">
        <v>43</v>
      </c>
      <c r="G145" s="22">
        <v>1348.58</v>
      </c>
      <c r="H145" s="22">
        <v>1348.58</v>
      </c>
      <c r="I145" s="230">
        <f t="shared" si="5"/>
        <v>0</v>
      </c>
    </row>
    <row r="146" spans="1:9" ht="23.25" x14ac:dyDescent="0.35">
      <c r="A146" s="19"/>
      <c r="B146" s="19"/>
      <c r="C146" s="19"/>
      <c r="D146" s="20">
        <v>9995</v>
      </c>
      <c r="E146" s="20">
        <v>2272</v>
      </c>
      <c r="F146" s="45" t="s">
        <v>44</v>
      </c>
      <c r="G146" s="22">
        <v>1111</v>
      </c>
      <c r="H146" s="22">
        <v>1111</v>
      </c>
      <c r="I146" s="230">
        <f t="shared" si="5"/>
        <v>0</v>
      </c>
    </row>
    <row r="147" spans="1:9" ht="23.25" x14ac:dyDescent="0.35">
      <c r="A147" s="19"/>
      <c r="B147" s="19"/>
      <c r="C147" s="19"/>
      <c r="D147" s="20">
        <v>9995</v>
      </c>
      <c r="E147" s="20">
        <v>2281</v>
      </c>
      <c r="F147" s="45" t="s">
        <v>45</v>
      </c>
      <c r="G147" s="22"/>
      <c r="H147" s="22"/>
      <c r="I147" s="230">
        <f t="shared" si="5"/>
        <v>0</v>
      </c>
    </row>
    <row r="148" spans="1:9" ht="23.25" x14ac:dyDescent="0.35">
      <c r="A148" s="19"/>
      <c r="B148" s="19"/>
      <c r="C148" s="19"/>
      <c r="D148" s="20">
        <v>9995</v>
      </c>
      <c r="E148" s="20">
        <v>2282</v>
      </c>
      <c r="F148" s="45" t="s">
        <v>46</v>
      </c>
      <c r="G148" s="22"/>
      <c r="H148" s="22"/>
      <c r="I148" s="230">
        <f t="shared" si="5"/>
        <v>0</v>
      </c>
    </row>
    <row r="149" spans="1:9" ht="23.25" x14ac:dyDescent="0.35">
      <c r="A149" s="19"/>
      <c r="B149" s="19"/>
      <c r="C149" s="19"/>
      <c r="D149" s="20">
        <v>9995</v>
      </c>
      <c r="E149" s="20">
        <v>2284</v>
      </c>
      <c r="F149" s="45" t="s">
        <v>47</v>
      </c>
      <c r="G149" s="22"/>
      <c r="H149" s="22"/>
      <c r="I149" s="230">
        <f t="shared" si="5"/>
        <v>0</v>
      </c>
    </row>
    <row r="150" spans="1:9" ht="23.25" x14ac:dyDescent="0.35">
      <c r="A150" s="19"/>
      <c r="B150" s="19"/>
      <c r="C150" s="19"/>
      <c r="D150" s="20">
        <v>9995</v>
      </c>
      <c r="E150" s="20">
        <v>2286</v>
      </c>
      <c r="F150" s="45" t="s">
        <v>48</v>
      </c>
      <c r="G150" s="22"/>
      <c r="H150" s="22"/>
      <c r="I150" s="230">
        <f t="shared" si="5"/>
        <v>0</v>
      </c>
    </row>
    <row r="151" spans="1:9" ht="23.25" x14ac:dyDescent="0.35">
      <c r="A151" s="19"/>
      <c r="B151" s="19"/>
      <c r="C151" s="19"/>
      <c r="D151" s="20">
        <v>9995</v>
      </c>
      <c r="E151" s="23">
        <v>2287</v>
      </c>
      <c r="F151" s="45" t="s">
        <v>49</v>
      </c>
      <c r="G151" s="22">
        <v>5290</v>
      </c>
      <c r="H151" s="22">
        <v>5290</v>
      </c>
      <c r="I151" s="230">
        <f t="shared" si="5"/>
        <v>0</v>
      </c>
    </row>
    <row r="152" spans="1:9" ht="24" thickBot="1" x14ac:dyDescent="0.4">
      <c r="A152" s="19"/>
      <c r="B152" s="19"/>
      <c r="C152" s="19"/>
      <c r="D152" s="20">
        <v>9995</v>
      </c>
      <c r="E152" s="20">
        <v>2288</v>
      </c>
      <c r="F152" s="45" t="s">
        <v>50</v>
      </c>
      <c r="G152" s="22"/>
      <c r="H152" s="22"/>
      <c r="I152" s="230">
        <f t="shared" si="5"/>
        <v>0</v>
      </c>
    </row>
    <row r="153" spans="1:9" ht="24" thickBot="1" x14ac:dyDescent="0.4">
      <c r="A153" s="243"/>
      <c r="B153" s="97"/>
      <c r="C153" s="97"/>
      <c r="D153" s="244"/>
      <c r="E153" s="98"/>
      <c r="F153" s="61" t="s">
        <v>143</v>
      </c>
      <c r="G153" s="268">
        <f>SUM(G123:G152)</f>
        <v>2525874.5299999998</v>
      </c>
      <c r="H153" s="269">
        <f>SUM(H123:H152)</f>
        <v>2525874.4699999997</v>
      </c>
      <c r="I153" s="230">
        <f t="shared" ref="I153:I156" si="6">+G153-H153</f>
        <v>6.0000000055879354E-2</v>
      </c>
    </row>
    <row r="154" spans="1:9" ht="23.25" x14ac:dyDescent="0.35">
      <c r="A154" s="50"/>
      <c r="B154" s="51"/>
      <c r="C154" s="51"/>
      <c r="D154" s="52"/>
      <c r="E154" s="52"/>
      <c r="F154" s="245" t="s">
        <v>52</v>
      </c>
      <c r="G154" s="267"/>
      <c r="H154" s="246"/>
      <c r="I154" s="230">
        <f t="shared" si="6"/>
        <v>0</v>
      </c>
    </row>
    <row r="155" spans="1:9" ht="23.25" x14ac:dyDescent="0.35">
      <c r="A155" s="19"/>
      <c r="B155" s="19"/>
      <c r="C155" s="19"/>
      <c r="D155" s="20">
        <v>9995</v>
      </c>
      <c r="E155" s="20">
        <v>2311</v>
      </c>
      <c r="F155" s="21" t="s">
        <v>53</v>
      </c>
      <c r="G155" s="22">
        <v>22518.62</v>
      </c>
      <c r="H155" s="22">
        <v>22518.62</v>
      </c>
      <c r="I155" s="230">
        <f t="shared" si="6"/>
        <v>0</v>
      </c>
    </row>
    <row r="156" spans="1:9" ht="23.25" x14ac:dyDescent="0.35">
      <c r="A156" s="19"/>
      <c r="B156" s="19"/>
      <c r="C156" s="19"/>
      <c r="D156" s="20">
        <v>9995</v>
      </c>
      <c r="E156" s="20">
        <v>2313</v>
      </c>
      <c r="F156" s="21" t="s">
        <v>130</v>
      </c>
      <c r="G156" s="22">
        <v>5949.98</v>
      </c>
      <c r="H156" s="22">
        <v>5949.98</v>
      </c>
      <c r="I156" s="230">
        <f t="shared" si="6"/>
        <v>0</v>
      </c>
    </row>
    <row r="157" spans="1:9" ht="23.25" x14ac:dyDescent="0.35">
      <c r="A157" s="19"/>
      <c r="B157" s="19"/>
      <c r="C157" s="19"/>
      <c r="D157" s="20">
        <v>9995</v>
      </c>
      <c r="E157" s="20">
        <v>2323</v>
      </c>
      <c r="F157" s="21" t="s">
        <v>54</v>
      </c>
      <c r="G157" s="22"/>
      <c r="H157" s="22"/>
      <c r="I157" s="230">
        <f>+G157-H157</f>
        <v>0</v>
      </c>
    </row>
    <row r="158" spans="1:9" ht="23.25" x14ac:dyDescent="0.35">
      <c r="A158" s="19"/>
      <c r="B158" s="19"/>
      <c r="C158" s="19"/>
      <c r="D158" s="20">
        <v>9995</v>
      </c>
      <c r="E158" s="20">
        <v>2324</v>
      </c>
      <c r="F158" s="21" t="s">
        <v>139</v>
      </c>
      <c r="G158" s="22"/>
      <c r="H158" s="22"/>
      <c r="I158" s="230">
        <f t="shared" ref="I158:I173" si="7">+G158-H158</f>
        <v>0</v>
      </c>
    </row>
    <row r="159" spans="1:9" ht="23.25" x14ac:dyDescent="0.35">
      <c r="A159" s="19"/>
      <c r="B159" s="19"/>
      <c r="C159" s="19"/>
      <c r="D159" s="20">
        <v>9995</v>
      </c>
      <c r="E159" s="20">
        <v>2331</v>
      </c>
      <c r="F159" s="21" t="s">
        <v>55</v>
      </c>
      <c r="G159" s="22"/>
      <c r="H159" s="22"/>
      <c r="I159" s="230">
        <f t="shared" si="7"/>
        <v>0</v>
      </c>
    </row>
    <row r="160" spans="1:9" ht="23.25" x14ac:dyDescent="0.35">
      <c r="A160" s="19"/>
      <c r="B160" s="19"/>
      <c r="C160" s="19"/>
      <c r="D160" s="20">
        <v>9995</v>
      </c>
      <c r="E160" s="20">
        <v>2332</v>
      </c>
      <c r="F160" s="21" t="s">
        <v>173</v>
      </c>
      <c r="G160" s="22"/>
      <c r="H160" s="22"/>
      <c r="I160" s="230">
        <f t="shared" si="7"/>
        <v>0</v>
      </c>
    </row>
    <row r="161" spans="1:9" ht="23.25" x14ac:dyDescent="0.35">
      <c r="A161" s="19"/>
      <c r="B161" s="19"/>
      <c r="C161" s="19"/>
      <c r="D161" s="20">
        <v>9995</v>
      </c>
      <c r="E161" s="20">
        <v>2334</v>
      </c>
      <c r="F161" s="21" t="s">
        <v>56</v>
      </c>
      <c r="G161" s="22"/>
      <c r="H161" s="22"/>
      <c r="I161" s="230">
        <f t="shared" si="7"/>
        <v>0</v>
      </c>
    </row>
    <row r="162" spans="1:9" ht="23.25" x14ac:dyDescent="0.35">
      <c r="A162" s="19"/>
      <c r="B162" s="19"/>
      <c r="C162" s="19"/>
      <c r="D162" s="20">
        <v>9995</v>
      </c>
      <c r="E162" s="20">
        <v>2341</v>
      </c>
      <c r="F162" s="21" t="s">
        <v>57</v>
      </c>
      <c r="G162" s="22"/>
      <c r="H162" s="22"/>
      <c r="I162" s="230">
        <f t="shared" si="7"/>
        <v>0</v>
      </c>
    </row>
    <row r="163" spans="1:9" ht="23.25" x14ac:dyDescent="0.35">
      <c r="A163" s="19"/>
      <c r="B163" s="19"/>
      <c r="C163" s="19"/>
      <c r="D163" s="20">
        <v>9995</v>
      </c>
      <c r="E163" s="20">
        <v>2353</v>
      </c>
      <c r="F163" s="21" t="s">
        <v>58</v>
      </c>
      <c r="G163" s="22"/>
      <c r="H163" s="22"/>
      <c r="I163" s="230">
        <f t="shared" si="7"/>
        <v>0</v>
      </c>
    </row>
    <row r="164" spans="1:9" ht="23.25" x14ac:dyDescent="0.35">
      <c r="A164" s="19"/>
      <c r="B164" s="19"/>
      <c r="C164" s="19"/>
      <c r="D164" s="20">
        <v>9995</v>
      </c>
      <c r="E164" s="20">
        <v>2355</v>
      </c>
      <c r="F164" s="21" t="s">
        <v>152</v>
      </c>
      <c r="G164" s="22"/>
      <c r="H164" s="22"/>
      <c r="I164" s="230">
        <f t="shared" si="7"/>
        <v>0</v>
      </c>
    </row>
    <row r="165" spans="1:9" ht="23.25" x14ac:dyDescent="0.35">
      <c r="A165" s="19"/>
      <c r="B165" s="19"/>
      <c r="C165" s="19"/>
      <c r="D165" s="20">
        <v>9995</v>
      </c>
      <c r="E165" s="20">
        <v>2363</v>
      </c>
      <c r="F165" s="21" t="s">
        <v>166</v>
      </c>
      <c r="G165" s="22"/>
      <c r="H165" s="22"/>
      <c r="I165" s="230">
        <f t="shared" si="7"/>
        <v>0</v>
      </c>
    </row>
    <row r="166" spans="1:9" ht="23.25" x14ac:dyDescent="0.35">
      <c r="A166" s="19"/>
      <c r="B166" s="19"/>
      <c r="C166" s="19"/>
      <c r="D166" s="20">
        <v>9995</v>
      </c>
      <c r="E166" s="20">
        <v>2371</v>
      </c>
      <c r="F166" s="21" t="s">
        <v>59</v>
      </c>
      <c r="G166" s="22">
        <v>101155</v>
      </c>
      <c r="H166" s="22">
        <v>101155</v>
      </c>
      <c r="I166" s="230">
        <f t="shared" si="7"/>
        <v>0</v>
      </c>
    </row>
    <row r="167" spans="1:9" ht="23.25" x14ac:dyDescent="0.35">
      <c r="A167" s="19"/>
      <c r="B167" s="19"/>
      <c r="C167" s="19"/>
      <c r="D167" s="20">
        <v>9995</v>
      </c>
      <c r="E167" s="20">
        <v>2372</v>
      </c>
      <c r="F167" s="21" t="s">
        <v>157</v>
      </c>
      <c r="G167" s="22"/>
      <c r="H167" s="22"/>
      <c r="I167" s="230">
        <f t="shared" si="7"/>
        <v>0</v>
      </c>
    </row>
    <row r="168" spans="1:9" ht="23.25" x14ac:dyDescent="0.35">
      <c r="A168" s="19"/>
      <c r="B168" s="19"/>
      <c r="C168" s="19"/>
      <c r="D168" s="20">
        <v>9995</v>
      </c>
      <c r="E168" s="20">
        <v>2391</v>
      </c>
      <c r="F168" s="21" t="s">
        <v>60</v>
      </c>
      <c r="G168" s="22">
        <v>14254.64</v>
      </c>
      <c r="H168" s="22">
        <v>14254.64</v>
      </c>
      <c r="I168" s="230">
        <f t="shared" si="7"/>
        <v>0</v>
      </c>
    </row>
    <row r="169" spans="1:9" ht="23.25" x14ac:dyDescent="0.35">
      <c r="A169" s="19"/>
      <c r="B169" s="19"/>
      <c r="C169" s="19"/>
      <c r="D169" s="20">
        <v>9995</v>
      </c>
      <c r="E169" s="23">
        <v>2392</v>
      </c>
      <c r="F169" s="21" t="s">
        <v>144</v>
      </c>
      <c r="G169" s="22">
        <v>10025</v>
      </c>
      <c r="H169" s="22">
        <v>10025</v>
      </c>
      <c r="I169" s="230">
        <f t="shared" si="7"/>
        <v>0</v>
      </c>
    </row>
    <row r="170" spans="1:9" ht="23.25" x14ac:dyDescent="0.35">
      <c r="A170" s="19"/>
      <c r="B170" s="19"/>
      <c r="C170" s="19"/>
      <c r="D170" s="20">
        <v>9995</v>
      </c>
      <c r="E170" s="20">
        <v>2394</v>
      </c>
      <c r="F170" s="21" t="s">
        <v>62</v>
      </c>
      <c r="G170" s="22"/>
      <c r="H170" s="22"/>
      <c r="I170" s="230">
        <f t="shared" si="7"/>
        <v>0</v>
      </c>
    </row>
    <row r="171" spans="1:9" ht="23.25" x14ac:dyDescent="0.35">
      <c r="A171" s="19"/>
      <c r="B171" s="19"/>
      <c r="C171" s="19"/>
      <c r="D171" s="20">
        <v>9995</v>
      </c>
      <c r="E171" s="20">
        <v>2395</v>
      </c>
      <c r="F171" s="21" t="s">
        <v>63</v>
      </c>
      <c r="G171" s="22">
        <v>4758.24</v>
      </c>
      <c r="H171" s="22">
        <v>4758</v>
      </c>
      <c r="I171" s="230">
        <f t="shared" si="7"/>
        <v>0.23999999999978172</v>
      </c>
    </row>
    <row r="172" spans="1:9" ht="23.25" x14ac:dyDescent="0.35">
      <c r="A172" s="19"/>
      <c r="B172" s="19"/>
      <c r="C172" s="19"/>
      <c r="D172" s="20">
        <v>9995</v>
      </c>
      <c r="E172" s="20">
        <v>2396</v>
      </c>
      <c r="F172" s="21" t="s">
        <v>64</v>
      </c>
      <c r="G172" s="22">
        <v>74577.97</v>
      </c>
      <c r="H172" s="22">
        <v>74577.97</v>
      </c>
      <c r="I172" s="230">
        <f t="shared" si="7"/>
        <v>0</v>
      </c>
    </row>
    <row r="173" spans="1:9" ht="24" thickBot="1" x14ac:dyDescent="0.4">
      <c r="A173" s="56"/>
      <c r="B173" s="56"/>
      <c r="C173" s="56"/>
      <c r="D173" s="24">
        <v>9995</v>
      </c>
      <c r="E173" s="24">
        <v>2399</v>
      </c>
      <c r="F173" s="25" t="s">
        <v>65</v>
      </c>
      <c r="G173" s="26">
        <v>3393.02</v>
      </c>
      <c r="H173" s="26">
        <v>3393.02</v>
      </c>
      <c r="I173" s="230">
        <f t="shared" si="7"/>
        <v>0</v>
      </c>
    </row>
    <row r="174" spans="1:9" ht="24" thickBot="1" x14ac:dyDescent="0.4">
      <c r="A174" s="57"/>
      <c r="B174" s="58"/>
      <c r="C174" s="58"/>
      <c r="D174" s="59"/>
      <c r="E174" s="60"/>
      <c r="F174" s="61" t="s">
        <v>145</v>
      </c>
      <c r="G174" s="269">
        <f>SUM(G155:G173)</f>
        <v>236632.46999999997</v>
      </c>
      <c r="H174" s="269">
        <f>SUM(H155:H173)</f>
        <v>236632.22999999998</v>
      </c>
      <c r="I174" s="230">
        <f t="shared" ref="I174:I194" si="8">+G174-H174</f>
        <v>0.23999999999068677</v>
      </c>
    </row>
    <row r="175" spans="1:9" ht="23.25" x14ac:dyDescent="0.35">
      <c r="A175" s="50"/>
      <c r="B175" s="51"/>
      <c r="C175" s="51"/>
      <c r="D175" s="64"/>
      <c r="E175" s="64"/>
      <c r="F175" s="42" t="s">
        <v>67</v>
      </c>
      <c r="G175" s="270"/>
      <c r="H175" s="55"/>
      <c r="I175" s="230">
        <f t="shared" si="8"/>
        <v>0</v>
      </c>
    </row>
    <row r="176" spans="1:9" ht="23.25" x14ac:dyDescent="0.35">
      <c r="A176" s="19"/>
      <c r="B176" s="19"/>
      <c r="C176" s="19"/>
      <c r="D176" s="20">
        <v>9995</v>
      </c>
      <c r="E176" s="20">
        <v>2611</v>
      </c>
      <c r="F176" s="21" t="s">
        <v>68</v>
      </c>
      <c r="G176" s="22"/>
      <c r="H176" s="22"/>
      <c r="I176" s="230">
        <f t="shared" si="8"/>
        <v>0</v>
      </c>
    </row>
    <row r="177" spans="1:9" ht="23.25" x14ac:dyDescent="0.35">
      <c r="A177" s="19"/>
      <c r="B177" s="19"/>
      <c r="C177" s="19"/>
      <c r="D177" s="20">
        <v>9995</v>
      </c>
      <c r="E177" s="20">
        <v>2613</v>
      </c>
      <c r="F177" s="21" t="s">
        <v>69</v>
      </c>
      <c r="G177" s="22">
        <v>171120</v>
      </c>
      <c r="H177" s="22">
        <v>171120</v>
      </c>
      <c r="I177" s="230">
        <f t="shared" si="8"/>
        <v>0</v>
      </c>
    </row>
    <row r="178" spans="1:9" ht="23.25" x14ac:dyDescent="0.35">
      <c r="A178" s="19"/>
      <c r="B178" s="19"/>
      <c r="C178" s="19"/>
      <c r="D178" s="20">
        <v>9995</v>
      </c>
      <c r="E178" s="20">
        <v>2614</v>
      </c>
      <c r="F178" s="21" t="s">
        <v>146</v>
      </c>
      <c r="G178" s="22"/>
      <c r="H178" s="22"/>
      <c r="I178" s="230">
        <f t="shared" si="8"/>
        <v>0</v>
      </c>
    </row>
    <row r="179" spans="1:9" ht="23.25" x14ac:dyDescent="0.35">
      <c r="A179" s="19"/>
      <c r="B179" s="19"/>
      <c r="C179" s="19"/>
      <c r="D179" s="20">
        <v>9995</v>
      </c>
      <c r="E179" s="20">
        <v>2619</v>
      </c>
      <c r="F179" s="21" t="s">
        <v>147</v>
      </c>
      <c r="G179" s="22"/>
      <c r="H179" s="22"/>
      <c r="I179" s="230">
        <f t="shared" si="8"/>
        <v>0</v>
      </c>
    </row>
    <row r="180" spans="1:9" ht="23.25" x14ac:dyDescent="0.35">
      <c r="A180" s="19"/>
      <c r="B180" s="19"/>
      <c r="C180" s="19"/>
      <c r="D180" s="20">
        <v>9995</v>
      </c>
      <c r="E180" s="20">
        <v>2623</v>
      </c>
      <c r="F180" s="21" t="s">
        <v>140</v>
      </c>
      <c r="G180" s="22">
        <v>7722</v>
      </c>
      <c r="H180" s="22">
        <v>7722</v>
      </c>
      <c r="I180" s="230">
        <f t="shared" si="8"/>
        <v>0</v>
      </c>
    </row>
    <row r="181" spans="1:9" ht="23.25" x14ac:dyDescent="0.35">
      <c r="A181" s="19"/>
      <c r="B181" s="19"/>
      <c r="C181" s="19"/>
      <c r="D181" s="20">
        <v>9995</v>
      </c>
      <c r="E181" s="20">
        <v>2641</v>
      </c>
      <c r="F181" s="21" t="s">
        <v>70</v>
      </c>
      <c r="G181" s="22"/>
      <c r="H181" s="22"/>
      <c r="I181" s="230">
        <f t="shared" si="8"/>
        <v>0</v>
      </c>
    </row>
    <row r="182" spans="1:9" ht="23.25" x14ac:dyDescent="0.35">
      <c r="A182" s="19"/>
      <c r="B182" s="19"/>
      <c r="C182" s="19"/>
      <c r="D182" s="20">
        <v>9995</v>
      </c>
      <c r="E182" s="20">
        <v>2654</v>
      </c>
      <c r="F182" s="21" t="s">
        <v>149</v>
      </c>
      <c r="G182" s="22"/>
      <c r="H182" s="22"/>
      <c r="I182" s="230">
        <f t="shared" si="8"/>
        <v>0</v>
      </c>
    </row>
    <row r="183" spans="1:9" ht="23.25" x14ac:dyDescent="0.35">
      <c r="A183" s="19"/>
      <c r="B183" s="19"/>
      <c r="C183" s="19"/>
      <c r="D183" s="20">
        <v>9995</v>
      </c>
      <c r="E183" s="20">
        <v>2655</v>
      </c>
      <c r="F183" s="21" t="s">
        <v>71</v>
      </c>
      <c r="G183" s="22"/>
      <c r="H183" s="22"/>
      <c r="I183" s="230">
        <f t="shared" si="8"/>
        <v>0</v>
      </c>
    </row>
    <row r="184" spans="1:9" ht="23.25" x14ac:dyDescent="0.35">
      <c r="A184" s="19"/>
      <c r="B184" s="19"/>
      <c r="C184" s="19"/>
      <c r="D184" s="20">
        <v>9995</v>
      </c>
      <c r="E184" s="20">
        <v>2656</v>
      </c>
      <c r="F184" s="21" t="s">
        <v>153</v>
      </c>
      <c r="G184" s="22"/>
      <c r="H184" s="22"/>
      <c r="I184" s="230">
        <f t="shared" si="8"/>
        <v>0</v>
      </c>
    </row>
    <row r="185" spans="1:9" ht="23.25" x14ac:dyDescent="0.35">
      <c r="A185" s="19"/>
      <c r="B185" s="19"/>
      <c r="C185" s="19"/>
      <c r="D185" s="20">
        <v>9995</v>
      </c>
      <c r="E185" s="20">
        <v>2657</v>
      </c>
      <c r="F185" s="21" t="s">
        <v>72</v>
      </c>
      <c r="G185" s="22"/>
      <c r="H185" s="22"/>
      <c r="I185" s="230">
        <f t="shared" si="8"/>
        <v>0</v>
      </c>
    </row>
    <row r="186" spans="1:9" ht="23.25" x14ac:dyDescent="0.35">
      <c r="A186" s="19"/>
      <c r="B186" s="19"/>
      <c r="C186" s="19"/>
      <c r="D186" s="20">
        <v>9995</v>
      </c>
      <c r="E186" s="20">
        <v>2658</v>
      </c>
      <c r="F186" s="21" t="s">
        <v>73</v>
      </c>
      <c r="G186" s="22"/>
      <c r="H186" s="22"/>
      <c r="I186" s="230">
        <f t="shared" si="8"/>
        <v>0</v>
      </c>
    </row>
    <row r="187" spans="1:9" ht="23.25" x14ac:dyDescent="0.35">
      <c r="A187" s="19"/>
      <c r="B187" s="19"/>
      <c r="C187" s="19"/>
      <c r="D187" s="20">
        <v>9995</v>
      </c>
      <c r="E187" s="20">
        <v>2683</v>
      </c>
      <c r="F187" s="25" t="s">
        <v>74</v>
      </c>
      <c r="G187" s="22"/>
      <c r="H187" s="22"/>
      <c r="I187" s="230">
        <f t="shared" si="8"/>
        <v>0</v>
      </c>
    </row>
    <row r="188" spans="1:9" ht="24" thickBot="1" x14ac:dyDescent="0.4">
      <c r="A188" s="19"/>
      <c r="B188" s="19"/>
      <c r="C188" s="19"/>
      <c r="D188" s="20">
        <v>9995</v>
      </c>
      <c r="E188" s="23">
        <v>2712</v>
      </c>
      <c r="F188" s="21" t="s">
        <v>75</v>
      </c>
      <c r="G188" s="22"/>
      <c r="H188" s="22"/>
      <c r="I188" s="230">
        <f t="shared" si="8"/>
        <v>0</v>
      </c>
    </row>
    <row r="189" spans="1:9" ht="24" thickBot="1" x14ac:dyDescent="0.4">
      <c r="A189" s="57"/>
      <c r="B189" s="58"/>
      <c r="C189" s="58"/>
      <c r="D189" s="66"/>
      <c r="E189" s="67"/>
      <c r="F189" s="61" t="s">
        <v>76</v>
      </c>
      <c r="G189" s="268">
        <f>SUM(G176:G188)</f>
        <v>178842</v>
      </c>
      <c r="H189" s="68">
        <f>SUM(H176:H188)</f>
        <v>178842</v>
      </c>
      <c r="I189" s="230">
        <f t="shared" si="8"/>
        <v>0</v>
      </c>
    </row>
    <row r="190" spans="1:9" ht="23.25" x14ac:dyDescent="0.35">
      <c r="A190" s="103"/>
      <c r="B190" s="103"/>
      <c r="C190" s="103"/>
      <c r="D190" s="104"/>
      <c r="E190" s="104"/>
      <c r="F190" s="105"/>
      <c r="G190" s="274"/>
      <c r="H190" s="107"/>
      <c r="I190" s="230">
        <f t="shared" si="8"/>
        <v>0</v>
      </c>
    </row>
    <row r="191" spans="1:9" ht="24" thickBot="1" x14ac:dyDescent="0.4">
      <c r="A191" s="103"/>
      <c r="B191" s="103"/>
      <c r="C191" s="103"/>
      <c r="D191" s="104"/>
      <c r="E191" s="104"/>
      <c r="F191" s="105"/>
      <c r="G191" s="274"/>
      <c r="H191" s="107"/>
      <c r="I191" s="230">
        <f t="shared" si="8"/>
        <v>0</v>
      </c>
    </row>
    <row r="192" spans="1:9" ht="24" thickBot="1" x14ac:dyDescent="0.4">
      <c r="A192" s="57"/>
      <c r="B192" s="58"/>
      <c r="C192" s="58"/>
      <c r="D192" s="108"/>
      <c r="E192" s="109"/>
      <c r="F192" s="61" t="s">
        <v>78</v>
      </c>
      <c r="G192" s="110">
        <f>+G189+G174+G153+G120</f>
        <v>17664834.870000001</v>
      </c>
      <c r="H192" s="111">
        <f>+H189+H174+H153+H120</f>
        <v>17664834.57</v>
      </c>
      <c r="I192" s="230">
        <f t="shared" si="8"/>
        <v>0.30000000074505806</v>
      </c>
    </row>
    <row r="193" spans="1:9" ht="23.25" x14ac:dyDescent="0.35">
      <c r="A193" s="112"/>
      <c r="B193" s="112"/>
      <c r="C193" s="112"/>
      <c r="D193" s="112"/>
      <c r="E193" s="112"/>
      <c r="F193" s="112"/>
      <c r="G193" s="113"/>
      <c r="H193" s="114"/>
      <c r="I193" s="230">
        <f t="shared" si="8"/>
        <v>0</v>
      </c>
    </row>
    <row r="194" spans="1:9" ht="24" thickBot="1" x14ac:dyDescent="0.4">
      <c r="A194" s="115"/>
      <c r="B194" s="115"/>
      <c r="C194" s="115"/>
      <c r="D194" s="115"/>
      <c r="E194" s="115"/>
      <c r="F194" s="116"/>
      <c r="G194" s="117"/>
      <c r="H194" s="118"/>
      <c r="I194" s="230">
        <f t="shared" si="8"/>
        <v>0</v>
      </c>
    </row>
    <row r="195" spans="1:9" ht="24" thickBot="1" x14ac:dyDescent="0.4">
      <c r="A195" s="84"/>
      <c r="B195" s="85"/>
      <c r="C195" s="85"/>
      <c r="D195" s="85"/>
      <c r="E195" s="85"/>
      <c r="F195" s="79"/>
      <c r="G195" s="79" t="s">
        <v>7</v>
      </c>
      <c r="H195" s="119" t="s">
        <v>8</v>
      </c>
      <c r="I195" s="230"/>
    </row>
    <row r="196" spans="1:9" ht="23.25" x14ac:dyDescent="0.35">
      <c r="A196" s="120" t="s">
        <v>2</v>
      </c>
      <c r="B196" s="121" t="s">
        <v>3</v>
      </c>
      <c r="C196" s="121" t="s">
        <v>79</v>
      </c>
      <c r="D196" s="121" t="s">
        <v>5</v>
      </c>
      <c r="E196" s="121" t="s">
        <v>80</v>
      </c>
      <c r="F196" s="122" t="s">
        <v>81</v>
      </c>
      <c r="G196" s="123"/>
      <c r="H196" s="124"/>
      <c r="I196" s="230">
        <f t="shared" ref="I196:I204" si="9">+G196-H196</f>
        <v>0</v>
      </c>
    </row>
    <row r="197" spans="1:9" ht="23.25" x14ac:dyDescent="0.35">
      <c r="A197" s="125">
        <v>98</v>
      </c>
      <c r="B197" s="126"/>
      <c r="C197" s="126"/>
      <c r="D197" s="126">
        <v>9995</v>
      </c>
      <c r="E197" s="126">
        <v>2412</v>
      </c>
      <c r="F197" s="127" t="s">
        <v>82</v>
      </c>
      <c r="G197" s="128">
        <v>101000</v>
      </c>
      <c r="H197" s="128">
        <v>67421.53</v>
      </c>
      <c r="I197" s="230">
        <f t="shared" si="9"/>
        <v>33578.47</v>
      </c>
    </row>
    <row r="198" spans="1:9" ht="23.25" x14ac:dyDescent="0.35">
      <c r="A198" s="126"/>
      <c r="B198" s="126"/>
      <c r="C198" s="126"/>
      <c r="D198" s="129">
        <v>9995</v>
      </c>
      <c r="E198" s="129">
        <v>2414</v>
      </c>
      <c r="F198" s="130" t="s">
        <v>83</v>
      </c>
      <c r="G198" s="128">
        <v>5543.26</v>
      </c>
      <c r="H198" s="128">
        <v>5543.26</v>
      </c>
      <c r="I198" s="230">
        <f t="shared" si="9"/>
        <v>0</v>
      </c>
    </row>
    <row r="199" spans="1:9" ht="24" thickBot="1" x14ac:dyDescent="0.4">
      <c r="A199" s="131"/>
      <c r="B199" s="131"/>
      <c r="C199" s="131"/>
      <c r="D199" s="132">
        <v>9995</v>
      </c>
      <c r="E199" s="132">
        <v>2416</v>
      </c>
      <c r="F199" s="133" t="s">
        <v>84</v>
      </c>
      <c r="G199" s="134">
        <v>165000</v>
      </c>
      <c r="H199" s="134">
        <v>165000</v>
      </c>
      <c r="I199" s="230">
        <f t="shared" si="9"/>
        <v>0</v>
      </c>
    </row>
    <row r="200" spans="1:9" ht="24" thickBot="1" x14ac:dyDescent="0.4">
      <c r="A200" s="135"/>
      <c r="B200" s="136"/>
      <c r="C200" s="136"/>
      <c r="D200" s="137"/>
      <c r="E200" s="137"/>
      <c r="F200" s="138" t="s">
        <v>85</v>
      </c>
      <c r="G200" s="139">
        <f>SUM(G197:G199)</f>
        <v>271543.26</v>
      </c>
      <c r="H200" s="140">
        <f>SUM(H197:H199)</f>
        <v>237964.78999999998</v>
      </c>
      <c r="I200" s="230">
        <f t="shared" si="9"/>
        <v>33578.47000000003</v>
      </c>
    </row>
    <row r="201" spans="1:9" ht="24" thickBot="1" x14ac:dyDescent="0.4">
      <c r="A201" s="141"/>
      <c r="B201" s="141"/>
      <c r="C201" s="141"/>
      <c r="D201" s="142"/>
      <c r="E201" s="142"/>
      <c r="F201" s="143"/>
      <c r="G201" s="118"/>
      <c r="H201" s="118"/>
      <c r="I201" s="230">
        <f t="shared" si="9"/>
        <v>0</v>
      </c>
    </row>
    <row r="202" spans="1:9" ht="24" thickBot="1" x14ac:dyDescent="0.4">
      <c r="A202" s="57"/>
      <c r="B202" s="58"/>
      <c r="C202" s="58"/>
      <c r="D202" s="67"/>
      <c r="E202" s="70"/>
      <c r="F202" s="144" t="s">
        <v>86</v>
      </c>
      <c r="G202" s="111">
        <f>+G200+G192+G101</f>
        <v>167633259.59999996</v>
      </c>
      <c r="H202" s="111">
        <f>+H200+H192+H101</f>
        <v>166722800.33999997</v>
      </c>
      <c r="I202" s="230">
        <f t="shared" si="9"/>
        <v>910459.25999999046</v>
      </c>
    </row>
    <row r="203" spans="1:9" ht="23.25" x14ac:dyDescent="0.35">
      <c r="A203" s="141"/>
      <c r="B203" s="141"/>
      <c r="C203" s="141"/>
      <c r="D203" s="142"/>
      <c r="E203" s="142"/>
      <c r="F203" s="143"/>
      <c r="G203" s="118"/>
      <c r="H203" s="118"/>
      <c r="I203" s="230">
        <f t="shared" si="9"/>
        <v>0</v>
      </c>
    </row>
    <row r="204" spans="1:9" ht="24" thickBot="1" x14ac:dyDescent="0.4">
      <c r="A204" s="112"/>
      <c r="B204" s="112"/>
      <c r="C204" s="112"/>
      <c r="D204" s="112"/>
      <c r="E204" s="112"/>
      <c r="F204" s="116"/>
      <c r="G204" s="116"/>
      <c r="H204" s="112"/>
      <c r="I204" s="230">
        <f t="shared" si="9"/>
        <v>0</v>
      </c>
    </row>
    <row r="205" spans="1:9" ht="24" thickBot="1" x14ac:dyDescent="0.4">
      <c r="A205" s="278" t="s">
        <v>87</v>
      </c>
      <c r="B205" s="279"/>
      <c r="C205" s="279"/>
      <c r="D205" s="279"/>
      <c r="E205" s="279"/>
      <c r="F205" s="259" t="s">
        <v>88</v>
      </c>
      <c r="G205" s="83" t="s">
        <v>7</v>
      </c>
      <c r="H205" s="83" t="s">
        <v>8</v>
      </c>
      <c r="I205" s="230"/>
    </row>
    <row r="206" spans="1:9" ht="24" thickBot="1" x14ac:dyDescent="0.4">
      <c r="A206" s="145" t="s">
        <v>89</v>
      </c>
      <c r="B206" s="146"/>
      <c r="C206" s="146" t="s">
        <v>90</v>
      </c>
      <c r="D206" s="146"/>
      <c r="E206" s="147"/>
      <c r="F206" s="259" t="s">
        <v>91</v>
      </c>
      <c r="G206" s="148"/>
      <c r="H206" s="148"/>
      <c r="I206" s="230">
        <f t="shared" ref="I206:I213" si="10">+G206-H206</f>
        <v>0</v>
      </c>
    </row>
    <row r="207" spans="1:9" ht="23.25" x14ac:dyDescent="0.35">
      <c r="A207" s="8" t="s">
        <v>2</v>
      </c>
      <c r="B207" s="9" t="s">
        <v>3</v>
      </c>
      <c r="C207" s="9" t="s">
        <v>79</v>
      </c>
      <c r="D207" s="9" t="s">
        <v>5</v>
      </c>
      <c r="E207" s="149"/>
      <c r="F207" s="150" t="s">
        <v>81</v>
      </c>
      <c r="G207" s="151"/>
      <c r="H207" s="152"/>
      <c r="I207" s="230">
        <f t="shared" si="10"/>
        <v>0</v>
      </c>
    </row>
    <row r="208" spans="1:9" ht="23.25" x14ac:dyDescent="0.35">
      <c r="A208" s="126"/>
      <c r="B208" s="126"/>
      <c r="C208" s="126"/>
      <c r="D208" s="126">
        <v>9995</v>
      </c>
      <c r="E208" s="126"/>
      <c r="F208" s="127" t="s">
        <v>92</v>
      </c>
      <c r="G208" s="128"/>
      <c r="H208" s="128"/>
      <c r="I208" s="230">
        <f t="shared" si="10"/>
        <v>0</v>
      </c>
    </row>
    <row r="209" spans="1:9" ht="23.25" x14ac:dyDescent="0.35">
      <c r="A209" s="126"/>
      <c r="B209" s="126"/>
      <c r="C209" s="126"/>
      <c r="D209" s="126">
        <v>9995</v>
      </c>
      <c r="E209" s="126"/>
      <c r="F209" s="127" t="s">
        <v>93</v>
      </c>
      <c r="G209" s="128"/>
      <c r="H209" s="128"/>
      <c r="I209" s="230">
        <f t="shared" si="10"/>
        <v>0</v>
      </c>
    </row>
    <row r="210" spans="1:9" ht="24" thickBot="1" x14ac:dyDescent="0.4">
      <c r="A210" s="131"/>
      <c r="B210" s="131"/>
      <c r="C210" s="131"/>
      <c r="D210" s="131">
        <v>9995</v>
      </c>
      <c r="E210" s="131"/>
      <c r="F210" s="153" t="s">
        <v>94</v>
      </c>
      <c r="G210" s="134"/>
      <c r="H210" s="134">
        <v>227042</v>
      </c>
      <c r="I210" s="230">
        <f t="shared" si="10"/>
        <v>-227042</v>
      </c>
    </row>
    <row r="211" spans="1:9" ht="24" thickBot="1" x14ac:dyDescent="0.4">
      <c r="A211" s="135"/>
      <c r="B211" s="136"/>
      <c r="C211" s="136"/>
      <c r="D211" s="154"/>
      <c r="E211" s="155"/>
      <c r="F211" s="156" t="s">
        <v>85</v>
      </c>
      <c r="G211" s="139">
        <f>SUM(G208:G210)</f>
        <v>0</v>
      </c>
      <c r="H211" s="140">
        <f>SUM(H208:H210)</f>
        <v>227042</v>
      </c>
      <c r="I211" s="230">
        <f t="shared" si="10"/>
        <v>-227042</v>
      </c>
    </row>
    <row r="212" spans="1:9" ht="24" thickBot="1" x14ac:dyDescent="0.4">
      <c r="A212" s="112"/>
      <c r="B212" s="112"/>
      <c r="C212" s="112"/>
      <c r="D212" s="112"/>
      <c r="E212" s="112"/>
      <c r="F212" s="112"/>
      <c r="G212" s="112"/>
      <c r="H212" s="112"/>
      <c r="I212" s="230">
        <f t="shared" si="10"/>
        <v>0</v>
      </c>
    </row>
    <row r="213" spans="1:9" ht="24" thickBot="1" x14ac:dyDescent="0.4">
      <c r="A213" s="57"/>
      <c r="B213" s="58"/>
      <c r="C213" s="58"/>
      <c r="D213" s="67"/>
      <c r="E213" s="70"/>
      <c r="F213" s="144" t="s">
        <v>95</v>
      </c>
      <c r="G213" s="158">
        <f>+G211+G202</f>
        <v>167633259.59999996</v>
      </c>
      <c r="H213" s="158">
        <f>+H211+H202</f>
        <v>166949842.33999997</v>
      </c>
      <c r="I213" s="230">
        <f t="shared" si="10"/>
        <v>683417.25999999046</v>
      </c>
    </row>
  </sheetData>
  <mergeCells count="3">
    <mergeCell ref="A1:H1"/>
    <mergeCell ref="A2:H2"/>
    <mergeCell ref="A205:E205"/>
  </mergeCells>
  <pageMargins left="0.25" right="0.25" top="0.75" bottom="0.75" header="0.3" footer="0.3"/>
  <pageSetup scale="4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view="pageBreakPreview" zoomScale="62" zoomScaleNormal="100" zoomScaleSheetLayoutView="62" workbookViewId="0">
      <selection activeCell="F17" sqref="F17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  <col min="7" max="7" width="39.85546875" hidden="1" customWidth="1"/>
  </cols>
  <sheetData>
    <row r="1" spans="1:7" ht="15.75" thickBot="1" x14ac:dyDescent="0.3"/>
    <row r="2" spans="1:7" ht="23.25" thickBot="1" x14ac:dyDescent="0.35">
      <c r="A2" s="283" t="s">
        <v>96</v>
      </c>
      <c r="B2" s="284"/>
      <c r="C2" s="284"/>
      <c r="D2" s="284"/>
      <c r="E2" s="284"/>
      <c r="F2" s="285"/>
    </row>
    <row r="3" spans="1:7" ht="22.5" x14ac:dyDescent="0.3">
      <c r="A3" s="286" t="s">
        <v>97</v>
      </c>
      <c r="B3" s="287"/>
      <c r="C3" s="287"/>
      <c r="D3" s="287"/>
      <c r="E3" s="287"/>
      <c r="F3" s="288"/>
    </row>
    <row r="4" spans="1:7" ht="22.5" x14ac:dyDescent="0.3">
      <c r="A4" s="159"/>
      <c r="B4" s="260"/>
      <c r="C4" s="260"/>
      <c r="D4" s="260"/>
      <c r="E4" s="260"/>
      <c r="F4" s="160"/>
    </row>
    <row r="5" spans="1:7" ht="22.5" x14ac:dyDescent="0.3">
      <c r="A5" s="161" t="s">
        <v>98</v>
      </c>
      <c r="B5" s="162"/>
      <c r="C5" s="162" t="s">
        <v>0</v>
      </c>
      <c r="D5" s="162"/>
      <c r="E5" s="163"/>
      <c r="F5" s="164"/>
    </row>
    <row r="6" spans="1:7" ht="22.5" x14ac:dyDescent="0.3">
      <c r="A6" s="165" t="s">
        <v>1</v>
      </c>
      <c r="B6" s="289">
        <v>5139</v>
      </c>
      <c r="C6" s="289"/>
      <c r="D6" s="166"/>
      <c r="E6" s="167"/>
      <c r="F6" s="168"/>
    </row>
    <row r="7" spans="1:7" ht="22.5" x14ac:dyDescent="0.3">
      <c r="A7" s="165" t="s">
        <v>99</v>
      </c>
      <c r="B7" s="290" t="s">
        <v>228</v>
      </c>
      <c r="C7" s="291"/>
      <c r="D7" s="166"/>
      <c r="E7" s="167"/>
      <c r="F7" s="168"/>
    </row>
    <row r="8" spans="1:7" ht="23.25" thickBot="1" x14ac:dyDescent="0.35">
      <c r="A8" s="169" t="s">
        <v>100</v>
      </c>
      <c r="B8" s="292">
        <v>2017</v>
      </c>
      <c r="C8" s="292"/>
      <c r="D8" s="170"/>
      <c r="E8" s="171"/>
      <c r="F8" s="172"/>
    </row>
    <row r="9" spans="1:7" ht="23.25" thickBot="1" x14ac:dyDescent="0.35">
      <c r="A9" s="173"/>
      <c r="B9" s="174"/>
      <c r="C9" s="175"/>
      <c r="D9" s="175"/>
      <c r="E9" s="175"/>
      <c r="F9" s="176"/>
    </row>
    <row r="10" spans="1:7" ht="23.25" thickBot="1" x14ac:dyDescent="0.35">
      <c r="A10" s="293"/>
      <c r="B10" s="294"/>
      <c r="C10" s="294"/>
      <c r="D10" s="294"/>
      <c r="E10" s="294"/>
      <c r="F10" s="295"/>
    </row>
    <row r="11" spans="1:7" x14ac:dyDescent="0.25">
      <c r="A11" s="296" t="s">
        <v>101</v>
      </c>
      <c r="B11" s="297"/>
      <c r="C11" s="297"/>
      <c r="D11" s="298" t="s">
        <v>102</v>
      </c>
      <c r="E11" s="297" t="s">
        <v>103</v>
      </c>
      <c r="F11" s="301" t="s">
        <v>104</v>
      </c>
    </row>
    <row r="12" spans="1:7" x14ac:dyDescent="0.25">
      <c r="A12" s="296"/>
      <c r="B12" s="297"/>
      <c r="C12" s="297"/>
      <c r="D12" s="298"/>
      <c r="E12" s="297"/>
      <c r="F12" s="301"/>
    </row>
    <row r="13" spans="1:7" ht="22.5" x14ac:dyDescent="0.3">
      <c r="A13" s="302" t="s">
        <v>89</v>
      </c>
      <c r="B13" s="303"/>
      <c r="C13" s="303"/>
      <c r="D13" s="299"/>
      <c r="E13" s="300"/>
      <c r="F13" s="261"/>
    </row>
    <row r="14" spans="1:7" ht="22.5" x14ac:dyDescent="0.25">
      <c r="A14" s="177" t="s">
        <v>105</v>
      </c>
      <c r="B14" s="178" t="s">
        <v>106</v>
      </c>
      <c r="C14" s="178" t="s">
        <v>107</v>
      </c>
      <c r="D14" s="179" t="s">
        <v>81</v>
      </c>
      <c r="E14" s="180" t="s">
        <v>108</v>
      </c>
      <c r="F14" s="181" t="s">
        <v>109</v>
      </c>
    </row>
    <row r="15" spans="1:7" ht="22.5" x14ac:dyDescent="0.3">
      <c r="A15" s="182">
        <v>4</v>
      </c>
      <c r="B15" s="183">
        <v>1</v>
      </c>
      <c r="C15" s="184">
        <v>201</v>
      </c>
      <c r="D15" s="185" t="s">
        <v>110</v>
      </c>
      <c r="E15" s="184">
        <v>100</v>
      </c>
      <c r="F15" s="275">
        <v>6333333</v>
      </c>
      <c r="G15" t="s">
        <v>212</v>
      </c>
    </row>
    <row r="16" spans="1:7" ht="22.5" x14ac:dyDescent="0.3">
      <c r="A16" s="187"/>
      <c r="B16" s="188"/>
      <c r="C16" s="189"/>
      <c r="D16" s="190"/>
      <c r="E16" s="189"/>
      <c r="F16" s="191"/>
    </row>
    <row r="17" spans="1:7" ht="22.5" x14ac:dyDescent="0.3">
      <c r="A17" s="187">
        <v>5</v>
      </c>
      <c r="B17" s="188">
        <v>1</v>
      </c>
      <c r="C17" s="189">
        <v>299</v>
      </c>
      <c r="D17" s="190" t="s">
        <v>111</v>
      </c>
      <c r="E17" s="189">
        <v>9995</v>
      </c>
      <c r="F17" s="276">
        <v>58070962.270000003</v>
      </c>
      <c r="G17" t="s">
        <v>213</v>
      </c>
    </row>
    <row r="18" spans="1:7" ht="22.5" x14ac:dyDescent="0.3">
      <c r="A18" s="187"/>
      <c r="B18" s="188"/>
      <c r="C18" s="189"/>
      <c r="D18" s="190"/>
      <c r="E18" s="189"/>
      <c r="F18" s="193"/>
    </row>
    <row r="19" spans="1:7" ht="22.5" x14ac:dyDescent="0.3">
      <c r="A19" s="187"/>
      <c r="B19" s="188"/>
      <c r="C19" s="189"/>
      <c r="D19" s="190" t="s">
        <v>112</v>
      </c>
      <c r="E19" s="189">
        <v>9995</v>
      </c>
      <c r="F19" s="276">
        <v>102545547</v>
      </c>
    </row>
    <row r="20" spans="1:7" ht="22.5" x14ac:dyDescent="0.3">
      <c r="A20" s="187"/>
      <c r="B20" s="188"/>
      <c r="C20" s="189"/>
      <c r="D20" s="190"/>
      <c r="E20" s="189"/>
      <c r="F20" s="195"/>
    </row>
    <row r="21" spans="1:7" ht="22.5" x14ac:dyDescent="0.3">
      <c r="A21" s="187"/>
      <c r="B21" s="188"/>
      <c r="C21" s="189"/>
      <c r="D21" s="190" t="s">
        <v>113</v>
      </c>
      <c r="E21" s="189">
        <v>9995</v>
      </c>
      <c r="F21" s="196">
        <v>683417</v>
      </c>
    </row>
    <row r="22" spans="1:7" ht="22.5" x14ac:dyDescent="0.3">
      <c r="A22" s="197"/>
      <c r="B22" s="198"/>
      <c r="C22" s="199"/>
      <c r="D22" s="200"/>
      <c r="E22" s="199"/>
      <c r="F22" s="201"/>
    </row>
    <row r="23" spans="1:7" ht="23.25" thickBot="1" x14ac:dyDescent="0.3">
      <c r="A23" s="202"/>
      <c r="B23" s="203"/>
      <c r="C23" s="204"/>
      <c r="D23" s="205" t="s">
        <v>85</v>
      </c>
      <c r="E23" s="206"/>
      <c r="F23" s="277">
        <f>SUM(F15:F22)</f>
        <v>167633259.27000001</v>
      </c>
    </row>
    <row r="24" spans="1:7" ht="22.5" x14ac:dyDescent="0.3">
      <c r="A24" s="208"/>
      <c r="B24" s="208"/>
      <c r="C24" s="208"/>
      <c r="D24" s="209"/>
      <c r="E24" s="209"/>
      <c r="F24" s="210"/>
    </row>
    <row r="25" spans="1:7" ht="22.5" x14ac:dyDescent="0.3">
      <c r="A25" s="210"/>
      <c r="B25" s="210"/>
      <c r="C25" s="210"/>
      <c r="D25" s="210"/>
      <c r="E25" s="210"/>
      <c r="F25" s="210"/>
    </row>
    <row r="26" spans="1:7" ht="22.5" x14ac:dyDescent="0.3">
      <c r="A26" s="282" t="s">
        <v>0</v>
      </c>
      <c r="B26" s="282"/>
      <c r="C26" s="282"/>
      <c r="D26" s="282"/>
      <c r="E26" s="282"/>
      <c r="F26" s="282"/>
    </row>
    <row r="27" spans="1:7" ht="22.5" x14ac:dyDescent="0.3">
      <c r="A27" s="210"/>
      <c r="B27" s="210"/>
      <c r="C27" s="210"/>
      <c r="D27" s="210"/>
      <c r="E27" s="210"/>
      <c r="F27" s="210"/>
    </row>
    <row r="28" spans="1:7" ht="22.5" x14ac:dyDescent="0.3">
      <c r="A28" s="305" t="s">
        <v>114</v>
      </c>
      <c r="B28" s="305"/>
      <c r="C28" s="305"/>
      <c r="D28" s="305"/>
      <c r="E28" s="305"/>
      <c r="F28" s="305"/>
    </row>
    <row r="29" spans="1:7" ht="22.5" x14ac:dyDescent="0.3">
      <c r="A29" s="306" t="s">
        <v>229</v>
      </c>
      <c r="B29" s="306"/>
      <c r="C29" s="306"/>
      <c r="D29" s="306"/>
      <c r="E29" s="306"/>
      <c r="F29" s="306"/>
    </row>
    <row r="30" spans="1:7" ht="23.25" thickBot="1" x14ac:dyDescent="0.35">
      <c r="A30" s="305" t="s">
        <v>115</v>
      </c>
      <c r="B30" s="305"/>
      <c r="C30" s="305"/>
      <c r="D30" s="305"/>
      <c r="E30" s="305"/>
      <c r="F30" s="305"/>
    </row>
    <row r="31" spans="1:7" ht="23.25" thickBot="1" x14ac:dyDescent="0.35">
      <c r="A31" s="173" t="s">
        <v>116</v>
      </c>
      <c r="B31" s="174"/>
      <c r="C31" s="174"/>
      <c r="D31" s="175"/>
      <c r="E31" s="176"/>
      <c r="F31" s="211">
        <v>249689</v>
      </c>
      <c r="G31" t="s">
        <v>211</v>
      </c>
    </row>
    <row r="32" spans="1:7" ht="22.5" x14ac:dyDescent="0.3">
      <c r="A32" s="212" t="s">
        <v>117</v>
      </c>
      <c r="B32" s="167"/>
      <c r="C32" s="167"/>
      <c r="D32" s="167"/>
      <c r="E32" s="168"/>
      <c r="F32" s="213">
        <v>910459</v>
      </c>
      <c r="G32" t="s">
        <v>210</v>
      </c>
    </row>
    <row r="33" spans="1:7" ht="22.5" x14ac:dyDescent="0.3">
      <c r="A33" s="212"/>
      <c r="B33" s="167"/>
      <c r="C33" s="167"/>
      <c r="D33" s="167"/>
      <c r="E33" s="168"/>
      <c r="F33" s="214"/>
    </row>
    <row r="34" spans="1:7" ht="23.25" thickBot="1" x14ac:dyDescent="0.35">
      <c r="A34" s="212" t="s">
        <v>118</v>
      </c>
      <c r="B34" s="167"/>
      <c r="C34" s="167"/>
      <c r="D34" s="167"/>
      <c r="E34" s="168"/>
      <c r="F34" s="213">
        <v>227042</v>
      </c>
    </row>
    <row r="35" spans="1:7" ht="23.25" thickBot="1" x14ac:dyDescent="0.35">
      <c r="A35" s="173" t="s">
        <v>119</v>
      </c>
      <c r="B35" s="174"/>
      <c r="C35" s="174"/>
      <c r="D35" s="174"/>
      <c r="E35" s="176"/>
      <c r="F35" s="211">
        <f>F32+F31-F34</f>
        <v>933106</v>
      </c>
    </row>
    <row r="36" spans="1:7" ht="22.5" x14ac:dyDescent="0.3">
      <c r="A36" s="165"/>
      <c r="B36" s="215"/>
      <c r="C36" s="215"/>
      <c r="D36" s="215"/>
      <c r="E36" s="168"/>
      <c r="F36" s="214"/>
    </row>
    <row r="37" spans="1:7" ht="22.5" x14ac:dyDescent="0.3">
      <c r="A37" s="212" t="s">
        <v>116</v>
      </c>
      <c r="B37" s="167"/>
      <c r="C37" s="167"/>
      <c r="D37" s="167"/>
      <c r="E37" s="168"/>
      <c r="F37" s="213">
        <f>+F31</f>
        <v>249689</v>
      </c>
    </row>
    <row r="38" spans="1:7" ht="22.5" x14ac:dyDescent="0.3">
      <c r="A38" s="212"/>
      <c r="B38" s="167"/>
      <c r="C38" s="167"/>
      <c r="D38" s="167"/>
      <c r="E38" s="168"/>
      <c r="F38" s="213"/>
    </row>
    <row r="39" spans="1:7" ht="23.25" thickBot="1" x14ac:dyDescent="0.35">
      <c r="A39" s="212" t="s">
        <v>119</v>
      </c>
      <c r="B39" s="167"/>
      <c r="C39" s="167"/>
      <c r="D39" s="167"/>
      <c r="E39" s="168"/>
      <c r="F39" s="213">
        <f>+F35</f>
        <v>933106</v>
      </c>
    </row>
    <row r="40" spans="1:7" ht="23.25" thickBot="1" x14ac:dyDescent="0.35">
      <c r="A40" s="173" t="s">
        <v>217</v>
      </c>
      <c r="B40" s="174"/>
      <c r="C40" s="174"/>
      <c r="D40" s="174"/>
      <c r="E40" s="176"/>
      <c r="F40" s="211">
        <f>F37-F39</f>
        <v>-683417</v>
      </c>
    </row>
    <row r="41" spans="1:7" ht="22.5" x14ac:dyDescent="0.3">
      <c r="A41" s="167"/>
      <c r="B41" s="167"/>
      <c r="C41" s="167"/>
      <c r="D41" s="167"/>
      <c r="E41" s="167"/>
      <c r="F41" s="216"/>
    </row>
    <row r="42" spans="1:7" ht="22.5" x14ac:dyDescent="0.3">
      <c r="A42" s="305" t="s">
        <v>120</v>
      </c>
      <c r="B42" s="305"/>
      <c r="C42" s="305"/>
      <c r="D42" s="305"/>
      <c r="E42" s="305"/>
      <c r="F42" s="305"/>
    </row>
    <row r="43" spans="1:7" ht="22.5" x14ac:dyDescent="0.3">
      <c r="A43" s="306" t="s">
        <v>229</v>
      </c>
      <c r="B43" s="306"/>
      <c r="C43" s="306"/>
      <c r="D43" s="306"/>
      <c r="E43" s="306"/>
      <c r="F43" s="306"/>
    </row>
    <row r="44" spans="1:7" ht="22.5" x14ac:dyDescent="0.3">
      <c r="A44" s="305" t="s">
        <v>115</v>
      </c>
      <c r="B44" s="305"/>
      <c r="C44" s="305"/>
      <c r="D44" s="305"/>
      <c r="E44" s="305"/>
      <c r="F44" s="305"/>
    </row>
    <row r="45" spans="1:7" ht="23.25" thickBot="1" x14ac:dyDescent="0.35">
      <c r="A45" s="217"/>
      <c r="B45" s="217"/>
      <c r="C45" s="217"/>
      <c r="D45" s="217"/>
      <c r="E45" s="217"/>
      <c r="F45" s="217"/>
    </row>
    <row r="46" spans="1:7" ht="23.25" thickBot="1" x14ac:dyDescent="0.35">
      <c r="A46" s="173" t="s">
        <v>121</v>
      </c>
      <c r="B46" s="174"/>
      <c r="C46" s="174"/>
      <c r="D46" s="175"/>
      <c r="E46" s="176"/>
      <c r="F46" s="218">
        <v>153445048</v>
      </c>
      <c r="G46" t="s">
        <v>214</v>
      </c>
    </row>
    <row r="47" spans="1:7" ht="22.5" x14ac:dyDescent="0.3">
      <c r="A47" s="212" t="s">
        <v>122</v>
      </c>
      <c r="B47" s="167"/>
      <c r="C47" s="167"/>
      <c r="D47" s="167"/>
      <c r="E47" s="168"/>
      <c r="F47" s="219">
        <f>+F15+F17</f>
        <v>64404295.270000003</v>
      </c>
    </row>
    <row r="48" spans="1:7" ht="23.25" thickBot="1" x14ac:dyDescent="0.35">
      <c r="A48" s="212"/>
      <c r="B48" s="167"/>
      <c r="C48" s="167"/>
      <c r="D48" s="167"/>
      <c r="E48" s="168"/>
      <c r="F48" s="220"/>
    </row>
    <row r="49" spans="1:6" ht="23.25" thickBot="1" x14ac:dyDescent="0.35">
      <c r="A49" s="212" t="s">
        <v>123</v>
      </c>
      <c r="B49" s="167"/>
      <c r="C49" s="167"/>
      <c r="D49" s="167"/>
      <c r="E49" s="168"/>
      <c r="F49" s="218">
        <v>166949842</v>
      </c>
    </row>
    <row r="50" spans="1:6" ht="23.25" thickBot="1" x14ac:dyDescent="0.35">
      <c r="A50" s="173" t="s">
        <v>124</v>
      </c>
      <c r="B50" s="174"/>
      <c r="C50" s="174"/>
      <c r="D50" s="174"/>
      <c r="E50" s="176"/>
      <c r="F50" s="221">
        <f>+SUM(F46:F47)-F49</f>
        <v>50899501.270000011</v>
      </c>
    </row>
    <row r="51" spans="1:6" ht="22.5" x14ac:dyDescent="0.3">
      <c r="A51" s="212" t="s">
        <v>125</v>
      </c>
      <c r="B51" s="167"/>
      <c r="C51" s="167"/>
      <c r="D51" s="167"/>
      <c r="E51" s="168"/>
      <c r="F51" s="222">
        <f>+F46</f>
        <v>153445048</v>
      </c>
    </row>
    <row r="52" spans="1:6" ht="22.5" x14ac:dyDescent="0.3">
      <c r="A52" s="212"/>
      <c r="B52" s="167"/>
      <c r="C52" s="167"/>
      <c r="D52" s="167"/>
      <c r="E52" s="168"/>
      <c r="F52" s="223"/>
    </row>
    <row r="53" spans="1:6" ht="23.25" thickBot="1" x14ac:dyDescent="0.35">
      <c r="A53" s="212" t="s">
        <v>124</v>
      </c>
      <c r="B53" s="167"/>
      <c r="C53" s="167"/>
      <c r="D53" s="167"/>
      <c r="E53" s="168"/>
      <c r="F53" s="222">
        <f>+F50</f>
        <v>50899501.270000011</v>
      </c>
    </row>
    <row r="54" spans="1:6" ht="23.25" thickBot="1" x14ac:dyDescent="0.35">
      <c r="A54" s="173" t="s">
        <v>218</v>
      </c>
      <c r="B54" s="174"/>
      <c r="C54" s="174"/>
      <c r="D54" s="174"/>
      <c r="E54" s="176"/>
      <c r="F54" s="224">
        <f>F51-F53</f>
        <v>102545546.72999999</v>
      </c>
    </row>
    <row r="55" spans="1:6" ht="22.5" x14ac:dyDescent="0.3">
      <c r="A55" s="210"/>
      <c r="B55" s="210"/>
      <c r="C55" s="210"/>
      <c r="D55" s="210"/>
      <c r="E55" s="210"/>
      <c r="F55" s="210"/>
    </row>
    <row r="56" spans="1:6" ht="22.5" x14ac:dyDescent="0.3">
      <c r="A56" s="210"/>
      <c r="B56" s="210"/>
      <c r="C56" s="210"/>
      <c r="D56" s="210"/>
      <c r="E56" s="210"/>
      <c r="F56" s="225"/>
    </row>
    <row r="57" spans="1:6" ht="22.5" x14ac:dyDescent="0.3">
      <c r="A57" s="226"/>
      <c r="B57" s="210"/>
      <c r="C57" s="210"/>
      <c r="D57" s="210"/>
      <c r="E57" s="210"/>
      <c r="F57" s="225"/>
    </row>
    <row r="58" spans="1:6" ht="22.5" x14ac:dyDescent="0.3">
      <c r="A58" s="210"/>
      <c r="B58" s="227"/>
      <c r="C58" s="210"/>
      <c r="D58" s="210"/>
      <c r="E58" s="210"/>
      <c r="F58" s="225"/>
    </row>
    <row r="59" spans="1:6" ht="22.5" x14ac:dyDescent="0.3">
      <c r="A59" s="228"/>
      <c r="B59" s="229"/>
      <c r="C59" s="228"/>
      <c r="D59" s="210"/>
      <c r="E59" s="210"/>
      <c r="F59" s="225"/>
    </row>
    <row r="60" spans="1:6" ht="22.5" x14ac:dyDescent="0.3">
      <c r="A60" s="304" t="s">
        <v>127</v>
      </c>
      <c r="B60" s="304"/>
      <c r="C60" s="304"/>
      <c r="D60" s="210"/>
      <c r="E60" s="210"/>
      <c r="F60" s="210"/>
    </row>
    <row r="61" spans="1:6" ht="22.5" x14ac:dyDescent="0.3">
      <c r="A61" s="304" t="s">
        <v>128</v>
      </c>
      <c r="B61" s="304"/>
      <c r="C61" s="304"/>
      <c r="D61" s="210"/>
      <c r="E61" s="210"/>
      <c r="F61" s="210"/>
    </row>
    <row r="62" spans="1:6" ht="22.5" x14ac:dyDescent="0.3">
      <c r="A62" s="304" t="s">
        <v>129</v>
      </c>
      <c r="B62" s="304"/>
      <c r="C62" s="304"/>
      <c r="D62" s="210"/>
      <c r="E62" s="210"/>
      <c r="F62" s="210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</mergeCells>
  <pageMargins left="0.7" right="0.7" top="0.75" bottom="0.75" header="0.3" footer="0.3"/>
  <pageSetup scale="4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6"/>
  <sheetViews>
    <sheetView view="pageBreakPreview" topLeftCell="A196" zoomScale="60" zoomScaleNormal="100" workbookViewId="0">
      <selection activeCell="I1" sqref="I1:I1048576"/>
    </sheetView>
  </sheetViews>
  <sheetFormatPr baseColWidth="10" defaultColWidth="11.42578125" defaultRowHeight="15" x14ac:dyDescent="0.25"/>
  <cols>
    <col min="5" max="5" width="18.140625" bestFit="1" customWidth="1"/>
    <col min="6" max="6" width="136" bestFit="1" customWidth="1"/>
    <col min="7" max="7" width="26.140625" bestFit="1" customWidth="1"/>
    <col min="8" max="8" width="22.28515625" bestFit="1" customWidth="1"/>
    <col min="9" max="9" width="13" hidden="1" customWidth="1"/>
  </cols>
  <sheetData>
    <row r="1" spans="1:9" ht="23.25" thickBot="1" x14ac:dyDescent="0.35">
      <c r="A1" s="280" t="s">
        <v>0</v>
      </c>
      <c r="B1" s="281"/>
      <c r="C1" s="281"/>
      <c r="D1" s="281"/>
      <c r="E1" s="281"/>
      <c r="F1" s="281"/>
      <c r="G1" s="281"/>
      <c r="H1" s="281"/>
    </row>
    <row r="2" spans="1:9" ht="23.25" thickBot="1" x14ac:dyDescent="0.35">
      <c r="A2" s="280" t="s">
        <v>172</v>
      </c>
      <c r="B2" s="281"/>
      <c r="C2" s="281"/>
      <c r="D2" s="281"/>
      <c r="E2" s="281"/>
      <c r="F2" s="281"/>
      <c r="G2" s="281"/>
      <c r="H2" s="281"/>
    </row>
    <row r="3" spans="1:9" ht="24" thickBot="1" x14ac:dyDescent="0.4">
      <c r="A3" s="1" t="s">
        <v>1</v>
      </c>
      <c r="B3" s="2"/>
      <c r="C3" s="3">
        <v>5139</v>
      </c>
      <c r="D3" s="4"/>
      <c r="E3" s="4"/>
      <c r="F3" s="5"/>
      <c r="G3" s="6"/>
      <c r="H3" s="7"/>
    </row>
    <row r="4" spans="1:9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1" t="s">
        <v>7</v>
      </c>
      <c r="H4" s="12" t="s">
        <v>8</v>
      </c>
    </row>
    <row r="5" spans="1:9" ht="23.25" x14ac:dyDescent="0.35">
      <c r="A5" s="13">
        <v>11</v>
      </c>
      <c r="B5" s="14"/>
      <c r="C5" s="15">
        <v>1</v>
      </c>
      <c r="D5" s="14"/>
      <c r="E5" s="14">
        <v>2014</v>
      </c>
      <c r="F5" s="16" t="s">
        <v>9</v>
      </c>
      <c r="G5" s="17"/>
      <c r="H5" s="18"/>
    </row>
    <row r="6" spans="1:9" ht="23.25" x14ac:dyDescent="0.35">
      <c r="A6" s="19"/>
      <c r="B6" s="19"/>
      <c r="C6" s="19"/>
      <c r="D6" s="20">
        <v>9995</v>
      </c>
      <c r="E6" s="20">
        <v>2111</v>
      </c>
      <c r="F6" s="21" t="s">
        <v>10</v>
      </c>
      <c r="G6" s="22">
        <v>18478334.57</v>
      </c>
      <c r="H6" s="22">
        <v>18478334.57</v>
      </c>
      <c r="I6" s="230">
        <f>+G6-H6</f>
        <v>0</v>
      </c>
    </row>
    <row r="7" spans="1:9" ht="23.25" x14ac:dyDescent="0.35">
      <c r="A7" s="19"/>
      <c r="B7" s="19"/>
      <c r="C7" s="19"/>
      <c r="D7" s="20">
        <v>9995</v>
      </c>
      <c r="E7" s="20">
        <v>2112</v>
      </c>
      <c r="F7" s="21" t="s">
        <v>11</v>
      </c>
      <c r="G7" s="22">
        <v>34359.050000000003</v>
      </c>
      <c r="H7" s="22">
        <v>34359.050000000003</v>
      </c>
      <c r="I7" s="230">
        <f t="shared" ref="I7:I83" si="0">+G7-H7</f>
        <v>0</v>
      </c>
    </row>
    <row r="8" spans="1:9" ht="23.25" x14ac:dyDescent="0.35">
      <c r="A8" s="19"/>
      <c r="B8" s="19"/>
      <c r="C8" s="19"/>
      <c r="D8" s="20">
        <v>9995</v>
      </c>
      <c r="E8" s="20">
        <v>2114</v>
      </c>
      <c r="F8" s="21" t="s">
        <v>12</v>
      </c>
      <c r="G8" s="22"/>
      <c r="H8" s="22"/>
      <c r="I8" s="230">
        <f t="shared" si="0"/>
        <v>0</v>
      </c>
    </row>
    <row r="9" spans="1:9" ht="23.25" x14ac:dyDescent="0.35">
      <c r="A9" s="19"/>
      <c r="B9" s="19"/>
      <c r="C9" s="19"/>
      <c r="D9" s="20">
        <v>9995</v>
      </c>
      <c r="E9" s="20">
        <v>2115</v>
      </c>
      <c r="F9" s="21" t="s">
        <v>13</v>
      </c>
      <c r="G9" s="22">
        <v>1813961.19</v>
      </c>
      <c r="H9" s="22">
        <v>1813961.19</v>
      </c>
      <c r="I9" s="230">
        <f t="shared" si="0"/>
        <v>0</v>
      </c>
    </row>
    <row r="10" spans="1:9" ht="23.25" x14ac:dyDescent="0.35">
      <c r="A10" s="19"/>
      <c r="B10" s="19"/>
      <c r="C10" s="19"/>
      <c r="D10" s="20">
        <v>9995</v>
      </c>
      <c r="E10" s="20">
        <v>2116</v>
      </c>
      <c r="F10" s="21" t="s">
        <v>14</v>
      </c>
      <c r="G10" s="22"/>
      <c r="H10" s="22"/>
      <c r="I10" s="230">
        <f t="shared" si="0"/>
        <v>0</v>
      </c>
    </row>
    <row r="11" spans="1:9" ht="23.25" x14ac:dyDescent="0.35">
      <c r="A11" s="19"/>
      <c r="B11" s="19"/>
      <c r="C11" s="19"/>
      <c r="D11" s="20">
        <v>9995</v>
      </c>
      <c r="E11" s="23">
        <v>2122</v>
      </c>
      <c r="F11" s="21" t="s">
        <v>15</v>
      </c>
      <c r="G11" s="22">
        <v>2064658.97</v>
      </c>
      <c r="H11" s="22">
        <v>2064658.97</v>
      </c>
      <c r="I11" s="230">
        <f t="shared" si="0"/>
        <v>0</v>
      </c>
    </row>
    <row r="12" spans="1:9" ht="23.25" x14ac:dyDescent="0.35">
      <c r="A12" s="19"/>
      <c r="B12" s="19"/>
      <c r="C12" s="19"/>
      <c r="D12" s="20">
        <v>9995</v>
      </c>
      <c r="E12" s="23">
        <v>2131</v>
      </c>
      <c r="F12" s="21" t="s">
        <v>135</v>
      </c>
      <c r="G12" s="22">
        <v>26900</v>
      </c>
      <c r="H12" s="22">
        <v>26900</v>
      </c>
      <c r="I12" s="230">
        <f t="shared" si="0"/>
        <v>0</v>
      </c>
    </row>
    <row r="13" spans="1:9" ht="23.25" x14ac:dyDescent="0.35">
      <c r="A13" s="19"/>
      <c r="B13" s="19"/>
      <c r="C13" s="19"/>
      <c r="D13" s="20">
        <v>9995</v>
      </c>
      <c r="E13" s="23">
        <v>2132</v>
      </c>
      <c r="F13" s="21" t="s">
        <v>16</v>
      </c>
      <c r="G13" s="22">
        <v>243405.69</v>
      </c>
      <c r="H13" s="22">
        <v>243405.69</v>
      </c>
      <c r="I13" s="230">
        <f t="shared" si="0"/>
        <v>0</v>
      </c>
    </row>
    <row r="14" spans="1:9" ht="23.25" x14ac:dyDescent="0.35">
      <c r="A14" s="19"/>
      <c r="B14" s="19"/>
      <c r="C14" s="19"/>
      <c r="D14" s="20">
        <v>9995</v>
      </c>
      <c r="E14" s="20">
        <v>2141</v>
      </c>
      <c r="F14" s="21" t="s">
        <v>17</v>
      </c>
      <c r="G14" s="22"/>
      <c r="H14" s="22"/>
      <c r="I14" s="230">
        <f t="shared" si="0"/>
        <v>0</v>
      </c>
    </row>
    <row r="15" spans="1:9" ht="23.25" x14ac:dyDescent="0.35">
      <c r="A15" s="19"/>
      <c r="B15" s="19"/>
      <c r="C15" s="19"/>
      <c r="D15" s="20">
        <v>9995</v>
      </c>
      <c r="E15" s="20">
        <v>2151</v>
      </c>
      <c r="F15" s="21" t="s">
        <v>18</v>
      </c>
      <c r="G15" s="22">
        <v>1049481.51</v>
      </c>
      <c r="H15" s="22">
        <v>1049481.51</v>
      </c>
      <c r="I15" s="230">
        <f t="shared" si="0"/>
        <v>0</v>
      </c>
    </row>
    <row r="16" spans="1:9" ht="23.25" x14ac:dyDescent="0.35">
      <c r="A16" s="19"/>
      <c r="B16" s="19"/>
      <c r="C16" s="19"/>
      <c r="D16" s="20">
        <v>9995</v>
      </c>
      <c r="E16" s="20">
        <v>2152</v>
      </c>
      <c r="F16" s="21" t="s">
        <v>19</v>
      </c>
      <c r="G16" s="22">
        <v>1222784.0900000001</v>
      </c>
      <c r="H16" s="22">
        <v>1222784.0900000001</v>
      </c>
      <c r="I16" s="230">
        <f t="shared" si="0"/>
        <v>0</v>
      </c>
    </row>
    <row r="17" spans="1:9" ht="24" thickBot="1" x14ac:dyDescent="0.4">
      <c r="A17" s="19"/>
      <c r="B17" s="19"/>
      <c r="C17" s="19"/>
      <c r="D17" s="24">
        <v>9995</v>
      </c>
      <c r="E17" s="24">
        <v>2153</v>
      </c>
      <c r="F17" s="25" t="s">
        <v>20</v>
      </c>
      <c r="G17" s="26">
        <v>95028.11</v>
      </c>
      <c r="H17" s="26">
        <v>95028.11</v>
      </c>
      <c r="I17" s="230">
        <f t="shared" si="0"/>
        <v>0</v>
      </c>
    </row>
    <row r="18" spans="1:9" ht="24" thickBot="1" x14ac:dyDescent="0.4">
      <c r="A18" s="27"/>
      <c r="B18" s="28"/>
      <c r="C18" s="28"/>
      <c r="D18" s="29"/>
      <c r="E18" s="29"/>
      <c r="F18" s="30" t="s">
        <v>21</v>
      </c>
      <c r="G18" s="31">
        <f>SUM(G6:G17)</f>
        <v>25028913.180000003</v>
      </c>
      <c r="H18" s="31">
        <f>SUM(H6:H17)</f>
        <v>25028913.180000003</v>
      </c>
      <c r="I18" s="230">
        <f t="shared" si="0"/>
        <v>0</v>
      </c>
    </row>
    <row r="19" spans="1:9" ht="24" thickBot="1" x14ac:dyDescent="0.4">
      <c r="A19" s="32"/>
      <c r="B19" s="33"/>
      <c r="C19" s="33"/>
      <c r="D19" s="34"/>
      <c r="E19" s="34"/>
      <c r="F19" s="35"/>
      <c r="G19" s="36"/>
      <c r="H19" s="37"/>
      <c r="I19" s="230">
        <f t="shared" si="0"/>
        <v>0</v>
      </c>
    </row>
    <row r="20" spans="1:9" ht="23.25" x14ac:dyDescent="0.35">
      <c r="A20" s="38"/>
      <c r="B20" s="39"/>
      <c r="C20" s="39"/>
      <c r="D20" s="40"/>
      <c r="E20" s="41"/>
      <c r="F20" s="42" t="s">
        <v>22</v>
      </c>
      <c r="G20" s="43"/>
      <c r="H20" s="44"/>
      <c r="I20" s="230">
        <f t="shared" si="0"/>
        <v>0</v>
      </c>
    </row>
    <row r="21" spans="1:9" ht="23.25" x14ac:dyDescent="0.35">
      <c r="A21" s="19"/>
      <c r="B21" s="19"/>
      <c r="C21" s="19"/>
      <c r="D21" s="20">
        <v>9995</v>
      </c>
      <c r="E21" s="20">
        <v>2212</v>
      </c>
      <c r="F21" s="45" t="s">
        <v>23</v>
      </c>
      <c r="G21" s="22">
        <v>215541.44</v>
      </c>
      <c r="H21" s="22">
        <v>215541.44</v>
      </c>
      <c r="I21" s="230">
        <f t="shared" si="0"/>
        <v>0</v>
      </c>
    </row>
    <row r="22" spans="1:9" ht="23.25" x14ac:dyDescent="0.35">
      <c r="A22" s="19"/>
      <c r="B22" s="19"/>
      <c r="C22" s="19"/>
      <c r="D22" s="23">
        <v>9995</v>
      </c>
      <c r="E22" s="23">
        <v>2213</v>
      </c>
      <c r="F22" s="45" t="s">
        <v>24</v>
      </c>
      <c r="G22" s="22"/>
      <c r="H22" s="22"/>
      <c r="I22" s="230">
        <f t="shared" si="0"/>
        <v>0</v>
      </c>
    </row>
    <row r="23" spans="1:9" ht="23.25" x14ac:dyDescent="0.35">
      <c r="A23" s="19"/>
      <c r="B23" s="19"/>
      <c r="C23" s="19"/>
      <c r="D23" s="23">
        <v>9995</v>
      </c>
      <c r="E23" s="23">
        <v>2214</v>
      </c>
      <c r="F23" s="45" t="s">
        <v>25</v>
      </c>
      <c r="G23" s="22">
        <v>12110</v>
      </c>
      <c r="H23" s="22">
        <v>12110</v>
      </c>
      <c r="I23" s="230">
        <f t="shared" si="0"/>
        <v>0</v>
      </c>
    </row>
    <row r="24" spans="1:9" ht="23.25" x14ac:dyDescent="0.35">
      <c r="A24" s="19"/>
      <c r="B24" s="19"/>
      <c r="C24" s="19"/>
      <c r="D24" s="23">
        <v>9995</v>
      </c>
      <c r="E24" s="23">
        <v>2215</v>
      </c>
      <c r="F24" s="45" t="s">
        <v>151</v>
      </c>
      <c r="G24" s="22"/>
      <c r="H24" s="22"/>
      <c r="I24" s="230"/>
    </row>
    <row r="25" spans="1:9" ht="23.25" x14ac:dyDescent="0.35">
      <c r="A25" s="19"/>
      <c r="B25" s="19"/>
      <c r="C25" s="19"/>
      <c r="D25" s="23">
        <v>9995</v>
      </c>
      <c r="E25" s="23">
        <v>2216</v>
      </c>
      <c r="F25" s="45" t="s">
        <v>26</v>
      </c>
      <c r="G25" s="22"/>
      <c r="H25" s="22"/>
      <c r="I25" s="230">
        <f t="shared" si="0"/>
        <v>0</v>
      </c>
    </row>
    <row r="26" spans="1:9" ht="23.25" x14ac:dyDescent="0.35">
      <c r="A26" s="19"/>
      <c r="B26" s="19"/>
      <c r="C26" s="19"/>
      <c r="D26" s="23">
        <v>9995</v>
      </c>
      <c r="E26" s="23">
        <v>2217</v>
      </c>
      <c r="F26" s="45" t="s">
        <v>27</v>
      </c>
      <c r="G26" s="22">
        <v>74328</v>
      </c>
      <c r="H26" s="22">
        <v>74328</v>
      </c>
      <c r="I26" s="230">
        <f t="shared" si="0"/>
        <v>0</v>
      </c>
    </row>
    <row r="27" spans="1:9" ht="23.25" x14ac:dyDescent="0.35">
      <c r="A27" s="19"/>
      <c r="B27" s="19"/>
      <c r="C27" s="19"/>
      <c r="D27" s="23">
        <v>9995</v>
      </c>
      <c r="E27" s="23">
        <v>2218</v>
      </c>
      <c r="F27" s="45" t="s">
        <v>142</v>
      </c>
      <c r="G27" s="22">
        <v>5900</v>
      </c>
      <c r="H27" s="22">
        <v>5900</v>
      </c>
      <c r="I27" s="230">
        <f t="shared" si="0"/>
        <v>0</v>
      </c>
    </row>
    <row r="28" spans="1:9" ht="23.25" x14ac:dyDescent="0.35">
      <c r="A28" s="19"/>
      <c r="B28" s="19"/>
      <c r="C28" s="19"/>
      <c r="D28" s="23">
        <v>9995</v>
      </c>
      <c r="E28" s="23">
        <v>2221</v>
      </c>
      <c r="F28" s="45" t="s">
        <v>28</v>
      </c>
      <c r="G28" s="22">
        <v>72991</v>
      </c>
      <c r="H28" s="22">
        <v>72991</v>
      </c>
      <c r="I28" s="230">
        <f t="shared" si="0"/>
        <v>0</v>
      </c>
    </row>
    <row r="29" spans="1:9" ht="23.25" x14ac:dyDescent="0.35">
      <c r="A29" s="19"/>
      <c r="B29" s="19"/>
      <c r="C29" s="19"/>
      <c r="D29" s="23">
        <v>9995</v>
      </c>
      <c r="E29" s="23">
        <v>2222</v>
      </c>
      <c r="F29" s="45" t="s">
        <v>29</v>
      </c>
      <c r="G29" s="22">
        <v>6922.16</v>
      </c>
      <c r="H29" s="22">
        <v>6922.16</v>
      </c>
      <c r="I29" s="230">
        <f t="shared" si="0"/>
        <v>0</v>
      </c>
    </row>
    <row r="30" spans="1:9" ht="23.25" x14ac:dyDescent="0.35">
      <c r="A30" s="19"/>
      <c r="B30" s="19"/>
      <c r="C30" s="19"/>
      <c r="D30" s="20">
        <v>9995</v>
      </c>
      <c r="E30" s="20">
        <v>2231</v>
      </c>
      <c r="F30" s="45" t="s">
        <v>30</v>
      </c>
      <c r="G30" s="22">
        <v>253650</v>
      </c>
      <c r="H30" s="22">
        <v>253650</v>
      </c>
      <c r="I30" s="230">
        <f t="shared" si="0"/>
        <v>0</v>
      </c>
    </row>
    <row r="31" spans="1:9" ht="23.25" x14ac:dyDescent="0.35">
      <c r="A31" s="19"/>
      <c r="B31" s="19"/>
      <c r="C31" s="19"/>
      <c r="D31" s="20">
        <v>9995</v>
      </c>
      <c r="E31" s="20">
        <v>2232</v>
      </c>
      <c r="F31" s="45" t="s">
        <v>31</v>
      </c>
      <c r="G31" s="22"/>
      <c r="H31" s="22"/>
      <c r="I31" s="230">
        <f t="shared" si="0"/>
        <v>0</v>
      </c>
    </row>
    <row r="32" spans="1:9" ht="23.25" x14ac:dyDescent="0.35">
      <c r="A32" s="19"/>
      <c r="B32" s="19"/>
      <c r="C32" s="19"/>
      <c r="D32" s="20">
        <v>9995</v>
      </c>
      <c r="E32" s="20">
        <v>2241</v>
      </c>
      <c r="F32" s="45" t="s">
        <v>32</v>
      </c>
      <c r="G32" s="22">
        <v>14050</v>
      </c>
      <c r="H32" s="22">
        <v>14050</v>
      </c>
      <c r="I32" s="230">
        <f t="shared" si="0"/>
        <v>0</v>
      </c>
    </row>
    <row r="33" spans="1:9" ht="23.25" x14ac:dyDescent="0.35">
      <c r="A33" s="19"/>
      <c r="B33" s="19"/>
      <c r="C33" s="19"/>
      <c r="D33" s="20">
        <v>9995</v>
      </c>
      <c r="E33" s="20">
        <v>2242</v>
      </c>
      <c r="F33" s="45" t="s">
        <v>33</v>
      </c>
      <c r="G33" s="22">
        <v>165260.42000000001</v>
      </c>
      <c r="H33" s="22">
        <v>165260.42000000001</v>
      </c>
      <c r="I33" s="230">
        <f t="shared" si="0"/>
        <v>0</v>
      </c>
    </row>
    <row r="34" spans="1:9" ht="23.25" x14ac:dyDescent="0.35">
      <c r="A34" s="19"/>
      <c r="B34" s="19"/>
      <c r="C34" s="19"/>
      <c r="D34" s="20">
        <v>9995</v>
      </c>
      <c r="E34" s="20">
        <v>2243</v>
      </c>
      <c r="F34" s="45" t="s">
        <v>34</v>
      </c>
      <c r="G34" s="22"/>
      <c r="H34" s="22"/>
      <c r="I34" s="230">
        <f t="shared" si="0"/>
        <v>0</v>
      </c>
    </row>
    <row r="35" spans="1:9" ht="23.25" x14ac:dyDescent="0.35">
      <c r="A35" s="19"/>
      <c r="B35" s="19"/>
      <c r="C35" s="19"/>
      <c r="D35" s="20">
        <v>9995</v>
      </c>
      <c r="E35" s="20">
        <v>2244</v>
      </c>
      <c r="F35" s="45" t="s">
        <v>35</v>
      </c>
      <c r="G35" s="22">
        <v>9208</v>
      </c>
      <c r="H35" s="22">
        <v>9208</v>
      </c>
      <c r="I35" s="230">
        <f t="shared" si="0"/>
        <v>0</v>
      </c>
    </row>
    <row r="36" spans="1:9" ht="23.25" x14ac:dyDescent="0.35">
      <c r="A36" s="19"/>
      <c r="B36" s="19"/>
      <c r="C36" s="19"/>
      <c r="D36" s="20">
        <v>9995</v>
      </c>
      <c r="E36" s="20">
        <v>2251</v>
      </c>
      <c r="F36" s="45" t="s">
        <v>36</v>
      </c>
      <c r="G36" s="22">
        <v>126237.38</v>
      </c>
      <c r="H36" s="22">
        <v>126237.38</v>
      </c>
      <c r="I36" s="230">
        <f t="shared" si="0"/>
        <v>0</v>
      </c>
    </row>
    <row r="37" spans="1:9" ht="23.25" x14ac:dyDescent="0.35">
      <c r="A37" s="19"/>
      <c r="B37" s="19"/>
      <c r="C37" s="19"/>
      <c r="D37" s="20">
        <v>9995</v>
      </c>
      <c r="E37" s="20">
        <v>2253</v>
      </c>
      <c r="F37" s="45" t="s">
        <v>37</v>
      </c>
      <c r="G37" s="22"/>
      <c r="H37" s="22"/>
      <c r="I37" s="230">
        <f t="shared" si="0"/>
        <v>0</v>
      </c>
    </row>
    <row r="38" spans="1:9" ht="23.25" x14ac:dyDescent="0.35">
      <c r="A38" s="19"/>
      <c r="B38" s="19"/>
      <c r="C38" s="19"/>
      <c r="D38" s="20">
        <v>9995</v>
      </c>
      <c r="E38" s="20">
        <v>2254</v>
      </c>
      <c r="F38" s="45" t="s">
        <v>38</v>
      </c>
      <c r="G38" s="22"/>
      <c r="H38" s="22"/>
      <c r="I38" s="230">
        <f t="shared" si="0"/>
        <v>0</v>
      </c>
    </row>
    <row r="39" spans="1:9" ht="23.25" x14ac:dyDescent="0.35">
      <c r="A39" s="19"/>
      <c r="B39" s="19"/>
      <c r="C39" s="19"/>
      <c r="D39" s="20">
        <v>9995</v>
      </c>
      <c r="E39" s="20">
        <v>2258</v>
      </c>
      <c r="F39" s="45" t="s">
        <v>39</v>
      </c>
      <c r="G39" s="22">
        <v>5600</v>
      </c>
      <c r="H39" s="22">
        <v>5600</v>
      </c>
      <c r="I39" s="230">
        <f t="shared" si="0"/>
        <v>0</v>
      </c>
    </row>
    <row r="40" spans="1:9" ht="23.25" x14ac:dyDescent="0.35">
      <c r="A40" s="19"/>
      <c r="B40" s="19"/>
      <c r="C40" s="19"/>
      <c r="D40" s="20">
        <v>9995</v>
      </c>
      <c r="E40" s="20">
        <v>2261</v>
      </c>
      <c r="F40" s="45" t="s">
        <v>40</v>
      </c>
      <c r="G40" s="22"/>
      <c r="H40" s="22"/>
      <c r="I40" s="230">
        <f t="shared" si="0"/>
        <v>0</v>
      </c>
    </row>
    <row r="41" spans="1:9" ht="23.25" x14ac:dyDescent="0.35">
      <c r="A41" s="19"/>
      <c r="B41" s="19"/>
      <c r="C41" s="19"/>
      <c r="D41" s="20">
        <v>9995</v>
      </c>
      <c r="E41" s="20">
        <v>2262</v>
      </c>
      <c r="F41" s="45" t="s">
        <v>41</v>
      </c>
      <c r="G41" s="22"/>
      <c r="H41" s="22"/>
      <c r="I41" s="230">
        <f t="shared" si="0"/>
        <v>0</v>
      </c>
    </row>
    <row r="42" spans="1:9" ht="23.25" x14ac:dyDescent="0.35">
      <c r="A42" s="19"/>
      <c r="B42" s="19"/>
      <c r="C42" s="19"/>
      <c r="D42" s="20">
        <v>9995</v>
      </c>
      <c r="E42" s="20">
        <v>2263</v>
      </c>
      <c r="F42" s="45" t="s">
        <v>42</v>
      </c>
      <c r="G42" s="22">
        <v>3480873.75</v>
      </c>
      <c r="H42" s="22">
        <v>3480873.75</v>
      </c>
      <c r="I42" s="230">
        <f t="shared" si="0"/>
        <v>0</v>
      </c>
    </row>
    <row r="43" spans="1:9" ht="23.25" x14ac:dyDescent="0.35">
      <c r="A43" s="19"/>
      <c r="B43" s="19"/>
      <c r="C43" s="19"/>
      <c r="D43" s="20">
        <v>9995</v>
      </c>
      <c r="E43" s="20">
        <v>2271</v>
      </c>
      <c r="F43" s="45" t="s">
        <v>43</v>
      </c>
      <c r="G43" s="22">
        <v>5664</v>
      </c>
      <c r="H43" s="22">
        <v>5664</v>
      </c>
      <c r="I43" s="230">
        <f t="shared" si="0"/>
        <v>0</v>
      </c>
    </row>
    <row r="44" spans="1:9" ht="23.25" x14ac:dyDescent="0.35">
      <c r="A44" s="19"/>
      <c r="B44" s="19"/>
      <c r="C44" s="19"/>
      <c r="D44" s="20">
        <v>9995</v>
      </c>
      <c r="E44" s="20">
        <v>2272</v>
      </c>
      <c r="F44" s="45" t="s">
        <v>44</v>
      </c>
      <c r="G44" s="22">
        <v>226551.64</v>
      </c>
      <c r="H44" s="22">
        <v>226551.64</v>
      </c>
      <c r="I44" s="230">
        <f t="shared" si="0"/>
        <v>0</v>
      </c>
    </row>
    <row r="45" spans="1:9" ht="23.25" x14ac:dyDescent="0.35">
      <c r="A45" s="19"/>
      <c r="B45" s="19"/>
      <c r="C45" s="19"/>
      <c r="D45" s="20">
        <v>9995</v>
      </c>
      <c r="E45" s="20">
        <v>2281</v>
      </c>
      <c r="F45" s="45" t="s">
        <v>45</v>
      </c>
      <c r="G45" s="22"/>
      <c r="H45" s="22"/>
      <c r="I45" s="230">
        <f t="shared" si="0"/>
        <v>0</v>
      </c>
    </row>
    <row r="46" spans="1:9" ht="23.25" x14ac:dyDescent="0.35">
      <c r="A46" s="19"/>
      <c r="B46" s="19"/>
      <c r="C46" s="19"/>
      <c r="D46" s="20">
        <v>9995</v>
      </c>
      <c r="E46" s="20">
        <v>2282</v>
      </c>
      <c r="F46" s="45" t="s">
        <v>46</v>
      </c>
      <c r="G46" s="22">
        <v>2625</v>
      </c>
      <c r="H46" s="22">
        <v>2625</v>
      </c>
      <c r="I46" s="230">
        <f t="shared" si="0"/>
        <v>0</v>
      </c>
    </row>
    <row r="47" spans="1:9" ht="23.25" x14ac:dyDescent="0.35">
      <c r="A47" s="19"/>
      <c r="B47" s="19"/>
      <c r="C47" s="19"/>
      <c r="D47" s="20">
        <v>9995</v>
      </c>
      <c r="E47" s="20">
        <v>2284</v>
      </c>
      <c r="F47" s="45" t="s">
        <v>47</v>
      </c>
      <c r="G47" s="22"/>
      <c r="H47" s="22"/>
      <c r="I47" s="230">
        <f t="shared" si="0"/>
        <v>0</v>
      </c>
    </row>
    <row r="48" spans="1:9" ht="23.25" x14ac:dyDescent="0.35">
      <c r="A48" s="19"/>
      <c r="B48" s="19"/>
      <c r="C48" s="19"/>
      <c r="D48" s="20">
        <v>9995</v>
      </c>
      <c r="E48" s="20">
        <v>2286</v>
      </c>
      <c r="F48" s="45" t="s">
        <v>48</v>
      </c>
      <c r="G48" s="22">
        <v>107578.31</v>
      </c>
      <c r="H48" s="22">
        <v>107578.31</v>
      </c>
      <c r="I48" s="230">
        <f t="shared" si="0"/>
        <v>0</v>
      </c>
    </row>
    <row r="49" spans="1:9" ht="23.25" x14ac:dyDescent="0.35">
      <c r="A49" s="19"/>
      <c r="B49" s="19"/>
      <c r="C49" s="19"/>
      <c r="D49" s="20">
        <v>9995</v>
      </c>
      <c r="E49" s="23">
        <v>2287</v>
      </c>
      <c r="F49" s="45" t="s">
        <v>49</v>
      </c>
      <c r="G49" s="22">
        <v>189781.44</v>
      </c>
      <c r="H49" s="22">
        <v>189781.44</v>
      </c>
      <c r="I49" s="230">
        <f t="shared" si="0"/>
        <v>0</v>
      </c>
    </row>
    <row r="50" spans="1:9" ht="24" thickBot="1" x14ac:dyDescent="0.4">
      <c r="A50" s="19"/>
      <c r="B50" s="19"/>
      <c r="C50" s="19"/>
      <c r="D50" s="20">
        <v>9995</v>
      </c>
      <c r="E50" s="20">
        <v>2288</v>
      </c>
      <c r="F50" s="45" t="s">
        <v>50</v>
      </c>
      <c r="G50" s="22">
        <v>1040</v>
      </c>
      <c r="H50" s="22">
        <v>1040</v>
      </c>
      <c r="I50" s="230">
        <f t="shared" si="0"/>
        <v>0</v>
      </c>
    </row>
    <row r="51" spans="1:9" ht="24" thickBot="1" x14ac:dyDescent="0.4">
      <c r="A51" s="46"/>
      <c r="B51" s="28"/>
      <c r="C51" s="28"/>
      <c r="D51" s="47"/>
      <c r="E51" s="29"/>
      <c r="F51" s="30" t="s">
        <v>51</v>
      </c>
      <c r="G51" s="48">
        <f>SUM(G21:G50)</f>
        <v>4975912.54</v>
      </c>
      <c r="H51" s="49">
        <f>SUM(H21:H50)</f>
        <v>4975912.54</v>
      </c>
      <c r="I51" s="230">
        <f t="shared" si="0"/>
        <v>0</v>
      </c>
    </row>
    <row r="52" spans="1:9" ht="23.25" x14ac:dyDescent="0.35">
      <c r="A52" s="50"/>
      <c r="B52" s="51"/>
      <c r="C52" s="51"/>
      <c r="D52" s="52"/>
      <c r="E52" s="52"/>
      <c r="F52" s="53" t="s">
        <v>52</v>
      </c>
      <c r="G52" s="54"/>
      <c r="H52" s="55"/>
      <c r="I52" s="230">
        <f t="shared" si="0"/>
        <v>0</v>
      </c>
    </row>
    <row r="53" spans="1:9" ht="23.25" x14ac:dyDescent="0.35">
      <c r="A53" s="19"/>
      <c r="B53" s="19"/>
      <c r="C53" s="19"/>
      <c r="D53" s="20">
        <v>9995</v>
      </c>
      <c r="E53" s="20">
        <v>2311</v>
      </c>
      <c r="F53" s="21" t="s">
        <v>53</v>
      </c>
      <c r="G53" s="22">
        <v>389443.2</v>
      </c>
      <c r="H53" s="22">
        <v>389443.2</v>
      </c>
      <c r="I53" s="230">
        <f t="shared" si="0"/>
        <v>0</v>
      </c>
    </row>
    <row r="54" spans="1:9" ht="23.25" x14ac:dyDescent="0.35">
      <c r="A54" s="19"/>
      <c r="B54" s="19"/>
      <c r="C54" s="19"/>
      <c r="D54" s="20">
        <v>9995</v>
      </c>
      <c r="E54" s="20">
        <v>2313</v>
      </c>
      <c r="F54" s="21" t="s">
        <v>130</v>
      </c>
      <c r="G54" s="22">
        <v>100345.23</v>
      </c>
      <c r="H54" s="22">
        <v>100345.23</v>
      </c>
      <c r="I54" s="230">
        <f t="shared" si="0"/>
        <v>0</v>
      </c>
    </row>
    <row r="55" spans="1:9" ht="23.25" x14ac:dyDescent="0.35">
      <c r="A55" s="19"/>
      <c r="B55" s="19"/>
      <c r="C55" s="19"/>
      <c r="D55" s="20">
        <v>9995</v>
      </c>
      <c r="E55" s="20">
        <v>2323</v>
      </c>
      <c r="F55" s="21" t="s">
        <v>54</v>
      </c>
      <c r="G55" s="22"/>
      <c r="H55" s="22"/>
      <c r="I55" s="230">
        <f t="shared" si="0"/>
        <v>0</v>
      </c>
    </row>
    <row r="56" spans="1:9" ht="23.25" x14ac:dyDescent="0.35">
      <c r="A56" s="19"/>
      <c r="B56" s="19"/>
      <c r="C56" s="19"/>
      <c r="D56" s="20">
        <v>9995</v>
      </c>
      <c r="E56" s="20">
        <v>2331</v>
      </c>
      <c r="F56" s="21" t="s">
        <v>55</v>
      </c>
      <c r="G56" s="22"/>
      <c r="H56" s="22"/>
      <c r="I56" s="230">
        <f t="shared" si="0"/>
        <v>0</v>
      </c>
    </row>
    <row r="57" spans="1:9" ht="23.25" x14ac:dyDescent="0.35">
      <c r="A57" s="19"/>
      <c r="B57" s="19"/>
      <c r="C57" s="19"/>
      <c r="D57" s="20">
        <v>9995</v>
      </c>
      <c r="E57" s="20">
        <v>2332</v>
      </c>
      <c r="F57" s="21" t="s">
        <v>131</v>
      </c>
      <c r="G57" s="22">
        <v>42985.68</v>
      </c>
      <c r="H57" s="22">
        <v>42985.68</v>
      </c>
      <c r="I57" s="230">
        <f t="shared" si="0"/>
        <v>0</v>
      </c>
    </row>
    <row r="58" spans="1:9" ht="23.25" x14ac:dyDescent="0.35">
      <c r="A58" s="19"/>
      <c r="B58" s="19"/>
      <c r="C58" s="19"/>
      <c r="D58" s="20">
        <v>9995</v>
      </c>
      <c r="E58" s="20">
        <v>2334</v>
      </c>
      <c r="F58" s="21" t="s">
        <v>56</v>
      </c>
      <c r="G58" s="22">
        <v>914925</v>
      </c>
      <c r="H58" s="22">
        <v>914925</v>
      </c>
      <c r="I58" s="230">
        <f t="shared" si="0"/>
        <v>0</v>
      </c>
    </row>
    <row r="59" spans="1:9" ht="23.25" x14ac:dyDescent="0.35">
      <c r="A59" s="19"/>
      <c r="B59" s="19"/>
      <c r="C59" s="19"/>
      <c r="D59" s="20">
        <v>9995</v>
      </c>
      <c r="E59" s="20">
        <v>2341</v>
      </c>
      <c r="F59" s="21" t="s">
        <v>57</v>
      </c>
      <c r="G59" s="22"/>
      <c r="H59" s="22"/>
      <c r="I59" s="230">
        <f t="shared" si="0"/>
        <v>0</v>
      </c>
    </row>
    <row r="60" spans="1:9" ht="23.25" x14ac:dyDescent="0.35">
      <c r="A60" s="19"/>
      <c r="B60" s="19"/>
      <c r="C60" s="19"/>
      <c r="D60" s="20">
        <v>9995</v>
      </c>
      <c r="E60" s="20">
        <v>2351</v>
      </c>
      <c r="F60" s="21" t="s">
        <v>178</v>
      </c>
      <c r="G60" s="22">
        <v>795</v>
      </c>
      <c r="H60" s="22">
        <v>795</v>
      </c>
      <c r="I60" s="230"/>
    </row>
    <row r="61" spans="1:9" ht="23.25" x14ac:dyDescent="0.35">
      <c r="A61" s="19"/>
      <c r="B61" s="19"/>
      <c r="C61" s="19"/>
      <c r="D61" s="20">
        <v>9995</v>
      </c>
      <c r="E61" s="20">
        <v>2353</v>
      </c>
      <c r="F61" s="21" t="s">
        <v>58</v>
      </c>
      <c r="G61" s="22"/>
      <c r="H61" s="22"/>
      <c r="I61" s="230">
        <f t="shared" si="0"/>
        <v>0</v>
      </c>
    </row>
    <row r="62" spans="1:9" ht="23.25" x14ac:dyDescent="0.35">
      <c r="A62" s="19"/>
      <c r="B62" s="19"/>
      <c r="C62" s="19"/>
      <c r="D62" s="20">
        <v>9995</v>
      </c>
      <c r="E62" s="20">
        <v>2355</v>
      </c>
      <c r="F62" s="21" t="s">
        <v>152</v>
      </c>
      <c r="G62" s="22">
        <v>25885.8</v>
      </c>
      <c r="H62" s="22">
        <v>25885.8</v>
      </c>
      <c r="I62" s="230">
        <f t="shared" si="0"/>
        <v>0</v>
      </c>
    </row>
    <row r="63" spans="1:9" ht="23.25" x14ac:dyDescent="0.35">
      <c r="A63" s="19"/>
      <c r="B63" s="19"/>
      <c r="C63" s="19"/>
      <c r="D63" s="20">
        <v>9995</v>
      </c>
      <c r="E63" s="20">
        <v>2363</v>
      </c>
      <c r="F63" s="21" t="s">
        <v>158</v>
      </c>
      <c r="G63" s="22">
        <v>10999</v>
      </c>
      <c r="H63" s="22">
        <v>10999</v>
      </c>
      <c r="I63" s="230">
        <f t="shared" si="0"/>
        <v>0</v>
      </c>
    </row>
    <row r="64" spans="1:9" ht="23.25" x14ac:dyDescent="0.35">
      <c r="A64" s="19"/>
      <c r="B64" s="19"/>
      <c r="C64" s="19"/>
      <c r="D64" s="20">
        <v>9995</v>
      </c>
      <c r="E64" s="20">
        <v>2371</v>
      </c>
      <c r="F64" s="21" t="s">
        <v>59</v>
      </c>
      <c r="G64" s="22">
        <v>908975.3</v>
      </c>
      <c r="H64" s="22">
        <v>908975.3</v>
      </c>
      <c r="I64" s="230">
        <f t="shared" si="0"/>
        <v>0</v>
      </c>
    </row>
    <row r="65" spans="1:9" ht="23.25" x14ac:dyDescent="0.35">
      <c r="A65" s="19"/>
      <c r="B65" s="19"/>
      <c r="C65" s="19"/>
      <c r="D65" s="20">
        <v>9995</v>
      </c>
      <c r="E65" s="20">
        <v>2372</v>
      </c>
      <c r="F65" s="21" t="s">
        <v>179</v>
      </c>
      <c r="G65" s="22">
        <v>76740.58</v>
      </c>
      <c r="H65" s="22">
        <v>76740.58</v>
      </c>
      <c r="I65" s="230">
        <f t="shared" si="0"/>
        <v>0</v>
      </c>
    </row>
    <row r="66" spans="1:9" ht="23.25" x14ac:dyDescent="0.35">
      <c r="A66" s="19"/>
      <c r="B66" s="19"/>
      <c r="C66" s="19"/>
      <c r="D66" s="20">
        <v>9995</v>
      </c>
      <c r="E66" s="20">
        <v>2391</v>
      </c>
      <c r="F66" s="21" t="s">
        <v>60</v>
      </c>
      <c r="G66" s="22">
        <v>4711.01</v>
      </c>
      <c r="H66" s="22">
        <v>4711.01</v>
      </c>
      <c r="I66" s="230">
        <f t="shared" si="0"/>
        <v>0</v>
      </c>
    </row>
    <row r="67" spans="1:9" ht="23.25" x14ac:dyDescent="0.35">
      <c r="A67" s="19"/>
      <c r="B67" s="19"/>
      <c r="C67" s="19"/>
      <c r="D67" s="20">
        <v>9995</v>
      </c>
      <c r="E67" s="23">
        <v>2392</v>
      </c>
      <c r="F67" s="21" t="s">
        <v>61</v>
      </c>
      <c r="G67" s="22">
        <v>238077.67</v>
      </c>
      <c r="H67" s="22">
        <v>238077.67</v>
      </c>
      <c r="I67" s="230">
        <f t="shared" si="0"/>
        <v>0</v>
      </c>
    </row>
    <row r="68" spans="1:9" ht="23.25" x14ac:dyDescent="0.35">
      <c r="A68" s="19"/>
      <c r="B68" s="19"/>
      <c r="C68" s="19"/>
      <c r="D68" s="20">
        <v>9995</v>
      </c>
      <c r="E68" s="20">
        <v>2394</v>
      </c>
      <c r="F68" s="21" t="s">
        <v>62</v>
      </c>
      <c r="G68" s="22"/>
      <c r="H68" s="22"/>
      <c r="I68" s="230">
        <f t="shared" si="0"/>
        <v>0</v>
      </c>
    </row>
    <row r="69" spans="1:9" ht="23.25" x14ac:dyDescent="0.35">
      <c r="A69" s="19"/>
      <c r="B69" s="19"/>
      <c r="C69" s="19"/>
      <c r="D69" s="20">
        <v>9995</v>
      </c>
      <c r="E69" s="20">
        <v>2395</v>
      </c>
      <c r="F69" s="21" t="s">
        <v>63</v>
      </c>
      <c r="G69" s="22">
        <v>21190.65</v>
      </c>
      <c r="H69" s="22">
        <v>21190.65</v>
      </c>
      <c r="I69" s="230">
        <f t="shared" si="0"/>
        <v>0</v>
      </c>
    </row>
    <row r="70" spans="1:9" ht="23.25" x14ac:dyDescent="0.35">
      <c r="A70" s="19"/>
      <c r="B70" s="19"/>
      <c r="C70" s="19"/>
      <c r="D70" s="20">
        <v>9995</v>
      </c>
      <c r="E70" s="20">
        <v>2396</v>
      </c>
      <c r="F70" s="21" t="s">
        <v>64</v>
      </c>
      <c r="G70" s="22">
        <v>48791.93</v>
      </c>
      <c r="H70" s="22">
        <v>48791.93</v>
      </c>
      <c r="I70" s="230">
        <f t="shared" si="0"/>
        <v>0</v>
      </c>
    </row>
    <row r="71" spans="1:9" ht="24" thickBot="1" x14ac:dyDescent="0.4">
      <c r="A71" s="56"/>
      <c r="B71" s="56"/>
      <c r="C71" s="56"/>
      <c r="D71" s="24">
        <v>9995</v>
      </c>
      <c r="E71" s="24">
        <v>2399</v>
      </c>
      <c r="F71" s="25" t="s">
        <v>65</v>
      </c>
      <c r="G71" s="26">
        <v>5372.98</v>
      </c>
      <c r="H71" s="26">
        <v>5372.98</v>
      </c>
      <c r="I71" s="230">
        <f t="shared" si="0"/>
        <v>0</v>
      </c>
    </row>
    <row r="72" spans="1:9" ht="24" thickBot="1" x14ac:dyDescent="0.4">
      <c r="A72" s="57"/>
      <c r="B72" s="58"/>
      <c r="C72" s="58"/>
      <c r="D72" s="59"/>
      <c r="E72" s="60"/>
      <c r="F72" s="61" t="s">
        <v>66</v>
      </c>
      <c r="G72" s="62">
        <f>SUM(G53:G71)</f>
        <v>2789239.03</v>
      </c>
      <c r="H72" s="63">
        <f>SUM(H53:H71)</f>
        <v>2789239.03</v>
      </c>
      <c r="I72" s="230">
        <f t="shared" si="0"/>
        <v>0</v>
      </c>
    </row>
    <row r="73" spans="1:9" ht="23.25" x14ac:dyDescent="0.35">
      <c r="A73" s="50"/>
      <c r="B73" s="51"/>
      <c r="C73" s="51"/>
      <c r="D73" s="64"/>
      <c r="E73" s="64"/>
      <c r="F73" s="42" t="s">
        <v>67</v>
      </c>
      <c r="G73" s="65"/>
      <c r="H73" s="55"/>
      <c r="I73" s="230">
        <f t="shared" si="0"/>
        <v>0</v>
      </c>
    </row>
    <row r="74" spans="1:9" ht="23.25" x14ac:dyDescent="0.35">
      <c r="A74" s="19"/>
      <c r="B74" s="19"/>
      <c r="C74" s="19"/>
      <c r="D74" s="20">
        <v>9995</v>
      </c>
      <c r="E74" s="20">
        <v>2611</v>
      </c>
      <c r="F74" s="21" t="s">
        <v>68</v>
      </c>
      <c r="G74" s="22">
        <v>61360</v>
      </c>
      <c r="H74" s="22">
        <v>61360</v>
      </c>
      <c r="I74" s="230">
        <f t="shared" si="0"/>
        <v>0</v>
      </c>
    </row>
    <row r="75" spans="1:9" ht="23.25" x14ac:dyDescent="0.35">
      <c r="A75" s="19"/>
      <c r="B75" s="19"/>
      <c r="C75" s="19"/>
      <c r="D75" s="20">
        <v>9995</v>
      </c>
      <c r="E75" s="20">
        <v>2613</v>
      </c>
      <c r="F75" s="21" t="s">
        <v>69</v>
      </c>
      <c r="G75" s="22">
        <v>135803.84</v>
      </c>
      <c r="H75" s="22">
        <v>135803.84</v>
      </c>
      <c r="I75" s="230">
        <f t="shared" si="0"/>
        <v>0</v>
      </c>
    </row>
    <row r="76" spans="1:9" ht="23.25" x14ac:dyDescent="0.35">
      <c r="A76" s="19"/>
      <c r="B76" s="19"/>
      <c r="C76" s="19"/>
      <c r="D76" s="20">
        <v>9995</v>
      </c>
      <c r="E76" s="20">
        <v>2614</v>
      </c>
      <c r="F76" s="21" t="s">
        <v>132</v>
      </c>
      <c r="G76" s="22">
        <v>199925.04</v>
      </c>
      <c r="H76" s="22">
        <v>199925.04</v>
      </c>
      <c r="I76" s="230">
        <f t="shared" si="0"/>
        <v>0</v>
      </c>
    </row>
    <row r="77" spans="1:9" ht="23.25" x14ac:dyDescent="0.35">
      <c r="A77" s="19"/>
      <c r="B77" s="19"/>
      <c r="C77" s="19"/>
      <c r="D77" s="20">
        <v>9995</v>
      </c>
      <c r="E77" s="20">
        <v>2619</v>
      </c>
      <c r="F77" s="21" t="s">
        <v>147</v>
      </c>
      <c r="G77" s="22"/>
      <c r="H77" s="22"/>
      <c r="I77" s="230">
        <f t="shared" si="0"/>
        <v>0</v>
      </c>
    </row>
    <row r="78" spans="1:9" ht="23.25" x14ac:dyDescent="0.35">
      <c r="A78" s="19"/>
      <c r="B78" s="19"/>
      <c r="C78" s="19"/>
      <c r="D78" s="20">
        <v>9995</v>
      </c>
      <c r="E78" s="20">
        <v>2641</v>
      </c>
      <c r="F78" s="21" t="s">
        <v>70</v>
      </c>
      <c r="G78" s="22"/>
      <c r="H78" s="22"/>
      <c r="I78" s="230">
        <f t="shared" si="0"/>
        <v>0</v>
      </c>
    </row>
    <row r="79" spans="1:9" ht="23.25" x14ac:dyDescent="0.35">
      <c r="A79" s="19"/>
      <c r="B79" s="19"/>
      <c r="C79" s="19"/>
      <c r="D79" s="20">
        <v>9995</v>
      </c>
      <c r="E79" s="20">
        <v>2653</v>
      </c>
      <c r="F79" s="21" t="s">
        <v>154</v>
      </c>
      <c r="G79" s="22"/>
      <c r="H79" s="22"/>
      <c r="I79" s="230"/>
    </row>
    <row r="80" spans="1:9" ht="23.25" x14ac:dyDescent="0.35">
      <c r="A80" s="19"/>
      <c r="B80" s="19"/>
      <c r="C80" s="19"/>
      <c r="D80" s="20">
        <v>9995</v>
      </c>
      <c r="E80" s="20">
        <v>2655</v>
      </c>
      <c r="F80" s="21" t="s">
        <v>71</v>
      </c>
      <c r="G80" s="22"/>
      <c r="H80" s="22"/>
      <c r="I80" s="230">
        <f t="shared" si="0"/>
        <v>0</v>
      </c>
    </row>
    <row r="81" spans="1:9" ht="23.25" x14ac:dyDescent="0.35">
      <c r="A81" s="19"/>
      <c r="B81" s="19"/>
      <c r="C81" s="19"/>
      <c r="D81" s="20">
        <v>9995</v>
      </c>
      <c r="E81" s="20">
        <v>2656</v>
      </c>
      <c r="F81" s="21" t="s">
        <v>155</v>
      </c>
      <c r="G81" s="22"/>
      <c r="H81" s="22"/>
      <c r="I81" s="230"/>
    </row>
    <row r="82" spans="1:9" ht="23.25" x14ac:dyDescent="0.35">
      <c r="A82" s="19"/>
      <c r="B82" s="19"/>
      <c r="C82" s="19"/>
      <c r="D82" s="20">
        <v>9995</v>
      </c>
      <c r="E82" s="20">
        <v>2657</v>
      </c>
      <c r="F82" s="21" t="s">
        <v>72</v>
      </c>
      <c r="G82" s="22"/>
      <c r="H82" s="22"/>
      <c r="I82" s="230">
        <f t="shared" si="0"/>
        <v>0</v>
      </c>
    </row>
    <row r="83" spans="1:9" ht="23.25" x14ac:dyDescent="0.35">
      <c r="A83" s="19"/>
      <c r="B83" s="19"/>
      <c r="C83" s="19"/>
      <c r="D83" s="20">
        <v>9995</v>
      </c>
      <c r="E83" s="20">
        <v>2658</v>
      </c>
      <c r="F83" s="21" t="s">
        <v>73</v>
      </c>
      <c r="G83" s="22"/>
      <c r="H83" s="22"/>
      <c r="I83" s="230">
        <f t="shared" si="0"/>
        <v>0</v>
      </c>
    </row>
    <row r="84" spans="1:9" ht="23.25" x14ac:dyDescent="0.35">
      <c r="A84" s="19"/>
      <c r="B84" s="19"/>
      <c r="C84" s="19"/>
      <c r="D84" s="20">
        <v>9995</v>
      </c>
      <c r="E84" s="20">
        <v>2662</v>
      </c>
      <c r="F84" s="25" t="s">
        <v>133</v>
      </c>
      <c r="G84" s="22"/>
      <c r="H84" s="22"/>
      <c r="I84" s="230"/>
    </row>
    <row r="85" spans="1:9" ht="23.25" x14ac:dyDescent="0.35">
      <c r="A85" s="19"/>
      <c r="B85" s="19"/>
      <c r="C85" s="19"/>
      <c r="D85" s="20">
        <v>9995</v>
      </c>
      <c r="E85" s="23">
        <v>2683</v>
      </c>
      <c r="F85" s="25" t="s">
        <v>74</v>
      </c>
      <c r="G85" s="22"/>
      <c r="H85" s="22"/>
      <c r="I85" s="230">
        <f t="shared" ref="I85:I155" si="1">+G85-H85</f>
        <v>0</v>
      </c>
    </row>
    <row r="86" spans="1:9" ht="23.25" x14ac:dyDescent="0.35">
      <c r="A86" s="56"/>
      <c r="B86" s="56"/>
      <c r="C86" s="56"/>
      <c r="D86" s="24"/>
      <c r="E86" s="233">
        <v>2688</v>
      </c>
      <c r="F86" s="25" t="s">
        <v>134</v>
      </c>
      <c r="G86" s="22">
        <v>250290.79</v>
      </c>
      <c r="H86" s="22">
        <v>250290.79</v>
      </c>
      <c r="I86" s="230"/>
    </row>
    <row r="87" spans="1:9" ht="24" thickBot="1" x14ac:dyDescent="0.4">
      <c r="A87" s="56"/>
      <c r="B87" s="56"/>
      <c r="C87" s="56"/>
      <c r="D87" s="24">
        <v>9995</v>
      </c>
      <c r="E87" s="24">
        <v>2712</v>
      </c>
      <c r="F87" s="21" t="s">
        <v>75</v>
      </c>
      <c r="G87" s="22"/>
      <c r="H87" s="22"/>
      <c r="I87" s="230">
        <f t="shared" si="1"/>
        <v>0</v>
      </c>
    </row>
    <row r="88" spans="1:9" ht="24" thickBot="1" x14ac:dyDescent="0.4">
      <c r="A88" s="57"/>
      <c r="B88" s="58"/>
      <c r="C88" s="58"/>
      <c r="D88" s="66"/>
      <c r="E88" s="67"/>
      <c r="F88" s="61" t="s">
        <v>76</v>
      </c>
      <c r="G88" s="62">
        <f>SUM(G74:G87)</f>
        <v>647379.67000000004</v>
      </c>
      <c r="H88" s="68">
        <f>SUM(H74:H87)</f>
        <v>647379.67000000004</v>
      </c>
      <c r="I88" s="230">
        <f t="shared" si="1"/>
        <v>0</v>
      </c>
    </row>
    <row r="89" spans="1:9" ht="24" thickBot="1" x14ac:dyDescent="0.4">
      <c r="A89" s="32"/>
      <c r="B89" s="69"/>
      <c r="C89" s="69"/>
      <c r="D89" s="70"/>
      <c r="E89" s="70"/>
      <c r="F89" s="35"/>
      <c r="G89" s="36"/>
      <c r="H89" s="37"/>
      <c r="I89" s="230">
        <f t="shared" si="1"/>
        <v>0</v>
      </c>
    </row>
    <row r="90" spans="1:9" ht="24" thickBot="1" x14ac:dyDescent="0.4">
      <c r="A90" s="38"/>
      <c r="B90" s="39"/>
      <c r="C90" s="39"/>
      <c r="D90" s="71"/>
      <c r="E90" s="72"/>
      <c r="F90" s="30" t="s">
        <v>77</v>
      </c>
      <c r="G90" s="73">
        <f>+G88+G72+G51+G18</f>
        <v>33441444.420000002</v>
      </c>
      <c r="H90" s="74">
        <f>+H88+H72+H51+H18</f>
        <v>33441444.420000002</v>
      </c>
      <c r="I90" s="230">
        <f t="shared" si="1"/>
        <v>0</v>
      </c>
    </row>
    <row r="91" spans="1:9" ht="24" thickBot="1" x14ac:dyDescent="0.4">
      <c r="A91" s="32"/>
      <c r="B91" s="69"/>
      <c r="C91" s="69"/>
      <c r="D91" s="70"/>
      <c r="E91" s="70"/>
      <c r="F91" s="75"/>
      <c r="G91" s="76"/>
      <c r="H91" s="77"/>
      <c r="I91" s="230">
        <f t="shared" si="1"/>
        <v>0</v>
      </c>
    </row>
    <row r="92" spans="1:9" ht="24" thickBot="1" x14ac:dyDescent="0.4">
      <c r="A92" s="78" t="s">
        <v>2</v>
      </c>
      <c r="B92" s="79" t="s">
        <v>3</v>
      </c>
      <c r="C92" s="80" t="s">
        <v>4</v>
      </c>
      <c r="D92" s="79" t="s">
        <v>5</v>
      </c>
      <c r="E92" s="79" t="s">
        <v>6</v>
      </c>
      <c r="F92" s="81"/>
      <c r="G92" s="82"/>
      <c r="H92" s="83"/>
      <c r="I92" s="230">
        <f t="shared" si="1"/>
        <v>0</v>
      </c>
    </row>
    <row r="93" spans="1:9" ht="24" thickBot="1" x14ac:dyDescent="0.4">
      <c r="A93" s="84">
        <v>11</v>
      </c>
      <c r="B93" s="85"/>
      <c r="C93" s="86">
        <v>2</v>
      </c>
      <c r="D93" s="85"/>
      <c r="E93" s="14"/>
      <c r="F93" s="87" t="s">
        <v>9</v>
      </c>
      <c r="G93" s="88" t="s">
        <v>7</v>
      </c>
      <c r="H93" s="89" t="s">
        <v>8</v>
      </c>
      <c r="I93" s="230"/>
    </row>
    <row r="94" spans="1:9" ht="23.25" x14ac:dyDescent="0.35">
      <c r="A94" s="90"/>
      <c r="B94" s="91"/>
      <c r="C94" s="91"/>
      <c r="D94" s="92">
        <v>100</v>
      </c>
      <c r="E94" s="93">
        <v>2111</v>
      </c>
      <c r="F94" s="94" t="s">
        <v>10</v>
      </c>
      <c r="G94" s="95">
        <v>5201199.97</v>
      </c>
      <c r="H94" s="95">
        <v>5201199.97</v>
      </c>
      <c r="I94" s="230">
        <f t="shared" si="1"/>
        <v>0</v>
      </c>
    </row>
    <row r="95" spans="1:9" ht="23.25" x14ac:dyDescent="0.35">
      <c r="A95" s="239"/>
      <c r="B95" s="91"/>
      <c r="C95" s="91"/>
      <c r="D95" s="92">
        <v>100</v>
      </c>
      <c r="E95" s="93">
        <v>2151</v>
      </c>
      <c r="F95" s="21" t="s">
        <v>18</v>
      </c>
      <c r="G95" s="95">
        <v>358329.43</v>
      </c>
      <c r="H95" s="95">
        <v>358329.43</v>
      </c>
      <c r="I95" s="230"/>
    </row>
    <row r="96" spans="1:9" ht="23.25" x14ac:dyDescent="0.35">
      <c r="A96" s="239"/>
      <c r="B96" s="91"/>
      <c r="C96" s="91"/>
      <c r="D96" s="92">
        <v>100</v>
      </c>
      <c r="E96" s="93">
        <v>2152</v>
      </c>
      <c r="F96" s="21" t="s">
        <v>19</v>
      </c>
      <c r="G96" s="95">
        <v>365831.87</v>
      </c>
      <c r="H96" s="95">
        <v>365831.87</v>
      </c>
      <c r="I96" s="230"/>
    </row>
    <row r="97" spans="1:9" ht="23.25" x14ac:dyDescent="0.35">
      <c r="A97" s="239"/>
      <c r="B97" s="91"/>
      <c r="C97" s="91"/>
      <c r="D97" s="92">
        <v>100</v>
      </c>
      <c r="E97" s="93">
        <v>2153</v>
      </c>
      <c r="F97" s="25" t="s">
        <v>20</v>
      </c>
      <c r="G97" s="95">
        <v>44111.9</v>
      </c>
      <c r="H97" s="95">
        <v>44111.9</v>
      </c>
      <c r="I97" s="230"/>
    </row>
    <row r="98" spans="1:9" ht="23.25" x14ac:dyDescent="0.35">
      <c r="A98" s="19"/>
      <c r="B98" s="19"/>
      <c r="C98" s="19"/>
      <c r="D98" s="20">
        <v>9995</v>
      </c>
      <c r="E98" s="23">
        <v>2111</v>
      </c>
      <c r="F98" s="21" t="s">
        <v>10</v>
      </c>
      <c r="G98" s="240">
        <v>6835194.6699999999</v>
      </c>
      <c r="H98" s="240">
        <v>6835194.6699999999</v>
      </c>
      <c r="I98" s="230">
        <f t="shared" si="1"/>
        <v>0</v>
      </c>
    </row>
    <row r="99" spans="1:9" ht="23.25" x14ac:dyDescent="0.35">
      <c r="A99" s="19"/>
      <c r="B99" s="19"/>
      <c r="C99" s="19"/>
      <c r="D99" s="20">
        <v>9995</v>
      </c>
      <c r="E99" s="20">
        <v>2112</v>
      </c>
      <c r="F99" s="21" t="s">
        <v>11</v>
      </c>
      <c r="G99" s="240">
        <v>86288.54</v>
      </c>
      <c r="H99" s="240">
        <v>86288.54</v>
      </c>
      <c r="I99" s="230">
        <f t="shared" si="1"/>
        <v>0</v>
      </c>
    </row>
    <row r="100" spans="1:9" ht="23.25" x14ac:dyDescent="0.35">
      <c r="A100" s="19"/>
      <c r="B100" s="19"/>
      <c r="C100" s="19"/>
      <c r="D100" s="20">
        <v>9995</v>
      </c>
      <c r="E100" s="20">
        <v>2114</v>
      </c>
      <c r="F100" s="21" t="s">
        <v>12</v>
      </c>
      <c r="G100" s="22">
        <v>12796.1</v>
      </c>
      <c r="H100" s="22">
        <v>12796.1</v>
      </c>
      <c r="I100" s="230">
        <f t="shared" si="1"/>
        <v>0</v>
      </c>
    </row>
    <row r="101" spans="1:9" ht="23.25" x14ac:dyDescent="0.35">
      <c r="A101" s="19"/>
      <c r="B101" s="19"/>
      <c r="C101" s="19"/>
      <c r="D101" s="20">
        <v>9995</v>
      </c>
      <c r="E101" s="20">
        <v>2115</v>
      </c>
      <c r="F101" s="21" t="s">
        <v>13</v>
      </c>
      <c r="G101" s="22">
        <v>1151504.94</v>
      </c>
      <c r="H101" s="22">
        <v>1151504.94</v>
      </c>
      <c r="I101" s="230">
        <f t="shared" si="1"/>
        <v>0</v>
      </c>
    </row>
    <row r="102" spans="1:9" ht="23.25" x14ac:dyDescent="0.35">
      <c r="A102" s="19"/>
      <c r="B102" s="19"/>
      <c r="C102" s="19"/>
      <c r="D102" s="20">
        <v>9995</v>
      </c>
      <c r="E102" s="20">
        <v>2116</v>
      </c>
      <c r="F102" s="21" t="s">
        <v>14</v>
      </c>
      <c r="G102" s="22">
        <v>16306.59</v>
      </c>
      <c r="H102" s="22">
        <v>16306.59</v>
      </c>
      <c r="I102" s="230">
        <f t="shared" si="1"/>
        <v>0</v>
      </c>
    </row>
    <row r="103" spans="1:9" ht="23.25" x14ac:dyDescent="0.35">
      <c r="A103" s="19"/>
      <c r="B103" s="19"/>
      <c r="C103" s="19"/>
      <c r="D103" s="20">
        <v>9995</v>
      </c>
      <c r="E103" s="23">
        <v>2122</v>
      </c>
      <c r="F103" s="21" t="s">
        <v>15</v>
      </c>
      <c r="G103" s="22"/>
      <c r="H103" s="22"/>
      <c r="I103" s="230">
        <f t="shared" si="1"/>
        <v>0</v>
      </c>
    </row>
    <row r="104" spans="1:9" ht="23.25" x14ac:dyDescent="0.35">
      <c r="A104" s="19"/>
      <c r="B104" s="19"/>
      <c r="C104" s="19"/>
      <c r="D104" s="20">
        <v>9995</v>
      </c>
      <c r="E104" s="20">
        <v>2132</v>
      </c>
      <c r="F104" s="21" t="s">
        <v>16</v>
      </c>
      <c r="G104" s="22"/>
      <c r="H104" s="22"/>
      <c r="I104" s="230">
        <f t="shared" si="1"/>
        <v>0</v>
      </c>
    </row>
    <row r="105" spans="1:9" ht="23.25" x14ac:dyDescent="0.35">
      <c r="A105" s="19"/>
      <c r="B105" s="19"/>
      <c r="C105" s="19"/>
      <c r="D105" s="20">
        <v>9995</v>
      </c>
      <c r="E105" s="20">
        <v>2141</v>
      </c>
      <c r="F105" s="21" t="s">
        <v>17</v>
      </c>
      <c r="G105" s="22">
        <v>18566.55</v>
      </c>
      <c r="H105" s="22">
        <v>18566.55</v>
      </c>
      <c r="I105" s="230">
        <f t="shared" si="1"/>
        <v>0</v>
      </c>
    </row>
    <row r="106" spans="1:9" ht="23.25" x14ac:dyDescent="0.35">
      <c r="A106" s="19"/>
      <c r="B106" s="19"/>
      <c r="C106" s="19"/>
      <c r="D106" s="20">
        <v>9995</v>
      </c>
      <c r="E106" s="20">
        <v>2151</v>
      </c>
      <c r="F106" s="21" t="s">
        <v>18</v>
      </c>
      <c r="G106" s="22">
        <v>484119.75</v>
      </c>
      <c r="H106" s="22">
        <v>484119.75</v>
      </c>
      <c r="I106" s="230">
        <f t="shared" si="1"/>
        <v>0</v>
      </c>
    </row>
    <row r="107" spans="1:9" ht="23.25" x14ac:dyDescent="0.35">
      <c r="A107" s="19"/>
      <c r="B107" s="19"/>
      <c r="C107" s="19"/>
      <c r="D107" s="20">
        <v>9995</v>
      </c>
      <c r="E107" s="20">
        <v>2152</v>
      </c>
      <c r="F107" s="21" t="s">
        <v>19</v>
      </c>
      <c r="G107" s="22">
        <v>484802.53</v>
      </c>
      <c r="H107" s="22">
        <v>484802.53</v>
      </c>
      <c r="I107" s="230">
        <f t="shared" si="1"/>
        <v>0</v>
      </c>
    </row>
    <row r="108" spans="1:9" ht="24" thickBot="1" x14ac:dyDescent="0.4">
      <c r="A108" s="56"/>
      <c r="B108" s="56"/>
      <c r="C108" s="56"/>
      <c r="D108" s="24">
        <v>9995</v>
      </c>
      <c r="E108" s="24">
        <v>2153</v>
      </c>
      <c r="F108" s="25" t="s">
        <v>20</v>
      </c>
      <c r="G108" s="26">
        <v>67255.5</v>
      </c>
      <c r="H108" s="26">
        <v>67255.5</v>
      </c>
      <c r="I108" s="230">
        <f t="shared" si="1"/>
        <v>0</v>
      </c>
    </row>
    <row r="109" spans="1:9" ht="24" thickBot="1" x14ac:dyDescent="0.4">
      <c r="A109" s="96"/>
      <c r="B109" s="97"/>
      <c r="C109" s="97"/>
      <c r="D109" s="98"/>
      <c r="E109" s="98"/>
      <c r="F109" s="99" t="s">
        <v>21</v>
      </c>
      <c r="G109" s="100">
        <f>SUM(G94:G108)</f>
        <v>15126308.339999998</v>
      </c>
      <c r="H109" s="101">
        <f>SUM(H94:H108)</f>
        <v>15126308.339999998</v>
      </c>
      <c r="I109" s="230">
        <f t="shared" si="1"/>
        <v>0</v>
      </c>
    </row>
    <row r="110" spans="1:9" ht="24" thickBot="1" x14ac:dyDescent="0.4">
      <c r="A110" s="32"/>
      <c r="B110" s="33"/>
      <c r="C110" s="33"/>
      <c r="D110" s="34"/>
      <c r="E110" s="34"/>
      <c r="F110" s="35"/>
      <c r="G110" s="36"/>
      <c r="H110" s="102"/>
      <c r="I110" s="230">
        <f t="shared" si="1"/>
        <v>0</v>
      </c>
    </row>
    <row r="111" spans="1:9" ht="23.25" x14ac:dyDescent="0.35">
      <c r="A111" s="38"/>
      <c r="B111" s="39"/>
      <c r="C111" s="39"/>
      <c r="D111" s="40"/>
      <c r="E111" s="41"/>
      <c r="F111" s="42" t="s">
        <v>22</v>
      </c>
      <c r="G111" s="241"/>
      <c r="H111" s="242"/>
      <c r="I111" s="230">
        <f t="shared" si="1"/>
        <v>0</v>
      </c>
    </row>
    <row r="112" spans="1:9" ht="23.25" x14ac:dyDescent="0.35">
      <c r="A112" s="19"/>
      <c r="B112" s="19"/>
      <c r="C112" s="19"/>
      <c r="D112" s="20">
        <v>9995</v>
      </c>
      <c r="E112" s="20">
        <v>2212</v>
      </c>
      <c r="F112" s="45" t="s">
        <v>23</v>
      </c>
      <c r="G112" s="22"/>
      <c r="H112" s="22"/>
      <c r="I112" s="230">
        <f t="shared" si="1"/>
        <v>0</v>
      </c>
    </row>
    <row r="113" spans="1:9" ht="23.25" x14ac:dyDescent="0.35">
      <c r="A113" s="19"/>
      <c r="B113" s="19"/>
      <c r="C113" s="19"/>
      <c r="D113" s="23">
        <v>9995</v>
      </c>
      <c r="E113" s="23">
        <v>2213</v>
      </c>
      <c r="F113" s="45" t="s">
        <v>24</v>
      </c>
      <c r="G113" s="22"/>
      <c r="H113" s="22"/>
      <c r="I113" s="230">
        <f t="shared" si="1"/>
        <v>0</v>
      </c>
    </row>
    <row r="114" spans="1:9" ht="23.25" x14ac:dyDescent="0.35">
      <c r="A114" s="19"/>
      <c r="B114" s="19"/>
      <c r="C114" s="19"/>
      <c r="D114" s="23">
        <v>9995</v>
      </c>
      <c r="E114" s="23">
        <v>2214</v>
      </c>
      <c r="F114" s="45" t="s">
        <v>25</v>
      </c>
      <c r="G114" s="22">
        <v>1195</v>
      </c>
      <c r="H114" s="22">
        <v>1195</v>
      </c>
      <c r="I114" s="230">
        <f t="shared" si="1"/>
        <v>0</v>
      </c>
    </row>
    <row r="115" spans="1:9" ht="23.25" x14ac:dyDescent="0.35">
      <c r="A115" s="19"/>
      <c r="B115" s="19"/>
      <c r="C115" s="19"/>
      <c r="D115" s="23">
        <v>9995</v>
      </c>
      <c r="E115" s="23">
        <v>2216</v>
      </c>
      <c r="F115" s="45" t="s">
        <v>26</v>
      </c>
      <c r="G115" s="22">
        <v>195662.22</v>
      </c>
      <c r="H115" s="22">
        <v>195662.22</v>
      </c>
      <c r="I115" s="230">
        <f t="shared" si="1"/>
        <v>0</v>
      </c>
    </row>
    <row r="116" spans="1:9" ht="23.25" x14ac:dyDescent="0.35">
      <c r="A116" s="19"/>
      <c r="B116" s="19"/>
      <c r="C116" s="19"/>
      <c r="D116" s="23">
        <v>9995</v>
      </c>
      <c r="E116" s="23">
        <v>2217</v>
      </c>
      <c r="F116" s="45" t="s">
        <v>27</v>
      </c>
      <c r="G116" s="22">
        <v>4620</v>
      </c>
      <c r="H116" s="22">
        <v>4620</v>
      </c>
      <c r="I116" s="230">
        <f t="shared" si="1"/>
        <v>0</v>
      </c>
    </row>
    <row r="117" spans="1:9" ht="23.25" x14ac:dyDescent="0.35">
      <c r="A117" s="19"/>
      <c r="B117" s="19"/>
      <c r="C117" s="19"/>
      <c r="D117" s="23">
        <v>9995</v>
      </c>
      <c r="E117" s="23">
        <v>2218</v>
      </c>
      <c r="F117" s="45" t="s">
        <v>142</v>
      </c>
      <c r="G117" s="22">
        <v>1887</v>
      </c>
      <c r="H117" s="22">
        <v>1887</v>
      </c>
      <c r="I117" s="230">
        <f t="shared" si="1"/>
        <v>0</v>
      </c>
    </row>
    <row r="118" spans="1:9" ht="23.25" x14ac:dyDescent="0.35">
      <c r="A118" s="19"/>
      <c r="B118" s="19"/>
      <c r="C118" s="19"/>
      <c r="D118" s="23">
        <v>9995</v>
      </c>
      <c r="E118" s="23">
        <v>2221</v>
      </c>
      <c r="F118" s="45" t="s">
        <v>28</v>
      </c>
      <c r="G118" s="22"/>
      <c r="H118" s="22"/>
      <c r="I118" s="230">
        <f t="shared" si="1"/>
        <v>0</v>
      </c>
    </row>
    <row r="119" spans="1:9" ht="23.25" x14ac:dyDescent="0.35">
      <c r="A119" s="19"/>
      <c r="B119" s="19"/>
      <c r="C119" s="19"/>
      <c r="D119" s="23">
        <v>9995</v>
      </c>
      <c r="E119" s="23">
        <v>2222</v>
      </c>
      <c r="F119" s="45" t="s">
        <v>29</v>
      </c>
      <c r="G119" s="22"/>
      <c r="H119" s="22"/>
      <c r="I119" s="230">
        <f t="shared" si="1"/>
        <v>0</v>
      </c>
    </row>
    <row r="120" spans="1:9" ht="23.25" x14ac:dyDescent="0.35">
      <c r="A120" s="19"/>
      <c r="B120" s="19"/>
      <c r="C120" s="19"/>
      <c r="D120" s="20">
        <v>9995</v>
      </c>
      <c r="E120" s="20">
        <v>2231</v>
      </c>
      <c r="F120" s="45" t="s">
        <v>30</v>
      </c>
      <c r="G120" s="22"/>
      <c r="H120" s="22"/>
      <c r="I120" s="230">
        <f t="shared" si="1"/>
        <v>0</v>
      </c>
    </row>
    <row r="121" spans="1:9" ht="23.25" x14ac:dyDescent="0.35">
      <c r="A121" s="19"/>
      <c r="B121" s="19"/>
      <c r="C121" s="19"/>
      <c r="D121" s="20">
        <v>9995</v>
      </c>
      <c r="E121" s="20">
        <v>2232</v>
      </c>
      <c r="F121" s="45" t="s">
        <v>31</v>
      </c>
      <c r="G121" s="22"/>
      <c r="H121" s="22"/>
      <c r="I121" s="230">
        <f t="shared" si="1"/>
        <v>0</v>
      </c>
    </row>
    <row r="122" spans="1:9" ht="23.25" x14ac:dyDescent="0.35">
      <c r="A122" s="19"/>
      <c r="B122" s="19"/>
      <c r="C122" s="19"/>
      <c r="D122" s="20">
        <v>9995</v>
      </c>
      <c r="E122" s="20">
        <v>2241</v>
      </c>
      <c r="F122" s="45" t="s">
        <v>32</v>
      </c>
      <c r="G122" s="22"/>
      <c r="H122" s="22"/>
      <c r="I122" s="230">
        <f t="shared" si="1"/>
        <v>0</v>
      </c>
    </row>
    <row r="123" spans="1:9" ht="23.25" x14ac:dyDescent="0.35">
      <c r="A123" s="19"/>
      <c r="B123" s="19"/>
      <c r="C123" s="19"/>
      <c r="D123" s="20">
        <v>9995</v>
      </c>
      <c r="E123" s="20">
        <v>2242</v>
      </c>
      <c r="F123" s="45" t="s">
        <v>33</v>
      </c>
      <c r="G123" s="22"/>
      <c r="H123" s="22"/>
      <c r="I123" s="230">
        <f t="shared" si="1"/>
        <v>0</v>
      </c>
    </row>
    <row r="124" spans="1:9" ht="23.25" x14ac:dyDescent="0.35">
      <c r="A124" s="19"/>
      <c r="B124" s="19"/>
      <c r="C124" s="19"/>
      <c r="D124" s="20">
        <v>9995</v>
      </c>
      <c r="E124" s="20">
        <v>2243</v>
      </c>
      <c r="F124" s="45" t="s">
        <v>34</v>
      </c>
      <c r="G124" s="22"/>
      <c r="H124" s="22"/>
      <c r="I124" s="230">
        <f t="shared" si="1"/>
        <v>0</v>
      </c>
    </row>
    <row r="125" spans="1:9" ht="23.25" x14ac:dyDescent="0.35">
      <c r="A125" s="19"/>
      <c r="B125" s="19"/>
      <c r="C125" s="19"/>
      <c r="D125" s="20">
        <v>9995</v>
      </c>
      <c r="E125" s="20">
        <v>2244</v>
      </c>
      <c r="F125" s="45" t="s">
        <v>35</v>
      </c>
      <c r="G125" s="22"/>
      <c r="H125" s="22"/>
      <c r="I125" s="230">
        <f t="shared" si="1"/>
        <v>0</v>
      </c>
    </row>
    <row r="126" spans="1:9" ht="23.25" x14ac:dyDescent="0.35">
      <c r="A126" s="19"/>
      <c r="B126" s="19"/>
      <c r="C126" s="19"/>
      <c r="D126" s="20">
        <v>9995</v>
      </c>
      <c r="E126" s="20">
        <v>2251</v>
      </c>
      <c r="F126" s="45" t="s">
        <v>36</v>
      </c>
      <c r="G126" s="22">
        <v>2416851.48</v>
      </c>
      <c r="H126" s="22">
        <v>2416851.48</v>
      </c>
      <c r="I126" s="230">
        <f t="shared" si="1"/>
        <v>0</v>
      </c>
    </row>
    <row r="127" spans="1:9" ht="23.25" x14ac:dyDescent="0.35">
      <c r="A127" s="19"/>
      <c r="B127" s="19"/>
      <c r="C127" s="19"/>
      <c r="D127" s="20">
        <v>9995</v>
      </c>
      <c r="E127" s="20">
        <v>2253</v>
      </c>
      <c r="F127" s="45" t="s">
        <v>37</v>
      </c>
      <c r="G127" s="22"/>
      <c r="H127" s="22"/>
      <c r="I127" s="230">
        <f t="shared" si="1"/>
        <v>0</v>
      </c>
    </row>
    <row r="128" spans="1:9" ht="23.25" x14ac:dyDescent="0.35">
      <c r="A128" s="19"/>
      <c r="B128" s="19"/>
      <c r="C128" s="19"/>
      <c r="D128" s="20">
        <v>9995</v>
      </c>
      <c r="E128" s="20">
        <v>2254</v>
      </c>
      <c r="F128" s="45" t="s">
        <v>38</v>
      </c>
      <c r="G128" s="22"/>
      <c r="H128" s="22"/>
      <c r="I128" s="230">
        <f t="shared" si="1"/>
        <v>0</v>
      </c>
    </row>
    <row r="129" spans="1:9" ht="23.25" x14ac:dyDescent="0.35">
      <c r="A129" s="19"/>
      <c r="B129" s="19"/>
      <c r="C129" s="19"/>
      <c r="D129" s="20">
        <v>9995</v>
      </c>
      <c r="E129" s="20">
        <v>2258</v>
      </c>
      <c r="F129" s="45" t="s">
        <v>39</v>
      </c>
      <c r="G129" s="22">
        <v>2360</v>
      </c>
      <c r="H129" s="22">
        <v>2360</v>
      </c>
      <c r="I129" s="230">
        <f t="shared" si="1"/>
        <v>0</v>
      </c>
    </row>
    <row r="130" spans="1:9" ht="23.25" x14ac:dyDescent="0.35">
      <c r="A130" s="19"/>
      <c r="B130" s="19"/>
      <c r="C130" s="19"/>
      <c r="D130" s="20">
        <v>9995</v>
      </c>
      <c r="E130" s="20">
        <v>2261</v>
      </c>
      <c r="F130" s="45" t="s">
        <v>40</v>
      </c>
      <c r="G130" s="22"/>
      <c r="H130" s="22"/>
      <c r="I130" s="230">
        <f t="shared" si="1"/>
        <v>0</v>
      </c>
    </row>
    <row r="131" spans="1:9" ht="23.25" x14ac:dyDescent="0.35">
      <c r="A131" s="19"/>
      <c r="B131" s="19"/>
      <c r="C131" s="19"/>
      <c r="D131" s="20">
        <v>9995</v>
      </c>
      <c r="E131" s="20">
        <v>2262</v>
      </c>
      <c r="F131" s="45" t="s">
        <v>41</v>
      </c>
      <c r="G131" s="22"/>
      <c r="H131" s="22"/>
      <c r="I131" s="230">
        <f t="shared" si="1"/>
        <v>0</v>
      </c>
    </row>
    <row r="132" spans="1:9" ht="23.25" x14ac:dyDescent="0.35">
      <c r="A132" s="19"/>
      <c r="B132" s="19"/>
      <c r="C132" s="19"/>
      <c r="D132" s="20">
        <v>9995</v>
      </c>
      <c r="E132" s="20">
        <v>2263</v>
      </c>
      <c r="F132" s="45" t="s">
        <v>42</v>
      </c>
      <c r="G132" s="22"/>
      <c r="H132" s="22"/>
      <c r="I132" s="230">
        <f t="shared" si="1"/>
        <v>0</v>
      </c>
    </row>
    <row r="133" spans="1:9" ht="23.25" x14ac:dyDescent="0.35">
      <c r="A133" s="19"/>
      <c r="B133" s="19"/>
      <c r="C133" s="19"/>
      <c r="D133" s="20">
        <v>9995</v>
      </c>
      <c r="E133" s="20">
        <v>2271</v>
      </c>
      <c r="F133" s="45" t="s">
        <v>43</v>
      </c>
      <c r="G133" s="22">
        <v>8670</v>
      </c>
      <c r="H133" s="22">
        <v>8670</v>
      </c>
      <c r="I133" s="230">
        <f t="shared" si="1"/>
        <v>0</v>
      </c>
    </row>
    <row r="134" spans="1:9" ht="23.25" x14ac:dyDescent="0.35">
      <c r="A134" s="19"/>
      <c r="B134" s="19"/>
      <c r="C134" s="19"/>
      <c r="D134" s="20">
        <v>9995</v>
      </c>
      <c r="E134" s="20">
        <v>2272</v>
      </c>
      <c r="F134" s="45" t="s">
        <v>44</v>
      </c>
      <c r="G134" s="22">
        <v>20708</v>
      </c>
      <c r="H134" s="22">
        <v>20708</v>
      </c>
      <c r="I134" s="230">
        <f t="shared" si="1"/>
        <v>0</v>
      </c>
    </row>
    <row r="135" spans="1:9" ht="23.25" x14ac:dyDescent="0.35">
      <c r="A135" s="19"/>
      <c r="B135" s="19"/>
      <c r="C135" s="19"/>
      <c r="D135" s="20">
        <v>9995</v>
      </c>
      <c r="E135" s="20">
        <v>2281</v>
      </c>
      <c r="F135" s="45" t="s">
        <v>45</v>
      </c>
      <c r="G135" s="22"/>
      <c r="H135" s="22"/>
      <c r="I135" s="230">
        <f t="shared" si="1"/>
        <v>0</v>
      </c>
    </row>
    <row r="136" spans="1:9" ht="23.25" x14ac:dyDescent="0.35">
      <c r="A136" s="19"/>
      <c r="B136" s="19"/>
      <c r="C136" s="19"/>
      <c r="D136" s="20">
        <v>9995</v>
      </c>
      <c r="E136" s="20">
        <v>2282</v>
      </c>
      <c r="F136" s="45" t="s">
        <v>46</v>
      </c>
      <c r="G136" s="22"/>
      <c r="H136" s="22"/>
      <c r="I136" s="230">
        <f t="shared" si="1"/>
        <v>0</v>
      </c>
    </row>
    <row r="137" spans="1:9" ht="23.25" x14ac:dyDescent="0.35">
      <c r="A137" s="19"/>
      <c r="B137" s="19"/>
      <c r="C137" s="19"/>
      <c r="D137" s="20">
        <v>9995</v>
      </c>
      <c r="E137" s="20">
        <v>2284</v>
      </c>
      <c r="F137" s="45" t="s">
        <v>47</v>
      </c>
      <c r="G137" s="22"/>
      <c r="H137" s="22"/>
      <c r="I137" s="230">
        <f t="shared" si="1"/>
        <v>0</v>
      </c>
    </row>
    <row r="138" spans="1:9" ht="23.25" x14ac:dyDescent="0.35">
      <c r="A138" s="19"/>
      <c r="B138" s="19"/>
      <c r="C138" s="19"/>
      <c r="D138" s="20">
        <v>9995</v>
      </c>
      <c r="E138" s="20">
        <v>2286</v>
      </c>
      <c r="F138" s="45" t="s">
        <v>48</v>
      </c>
      <c r="G138" s="22"/>
      <c r="H138" s="22"/>
      <c r="I138" s="230">
        <f t="shared" si="1"/>
        <v>0</v>
      </c>
    </row>
    <row r="139" spans="1:9" ht="23.25" x14ac:dyDescent="0.35">
      <c r="A139" s="19"/>
      <c r="B139" s="19"/>
      <c r="C139" s="19"/>
      <c r="D139" s="20">
        <v>9995</v>
      </c>
      <c r="E139" s="23">
        <v>2287</v>
      </c>
      <c r="F139" s="45" t="s">
        <v>49</v>
      </c>
      <c r="G139" s="22">
        <v>55899.1</v>
      </c>
      <c r="H139" s="22">
        <v>55899.1</v>
      </c>
      <c r="I139" s="230">
        <f t="shared" si="1"/>
        <v>0</v>
      </c>
    </row>
    <row r="140" spans="1:9" ht="24" thickBot="1" x14ac:dyDescent="0.4">
      <c r="A140" s="19"/>
      <c r="B140" s="19"/>
      <c r="C140" s="19"/>
      <c r="D140" s="20">
        <v>9995</v>
      </c>
      <c r="E140" s="20">
        <v>2288</v>
      </c>
      <c r="F140" s="45" t="s">
        <v>50</v>
      </c>
      <c r="G140" s="22"/>
      <c r="H140" s="22"/>
      <c r="I140" s="230">
        <f t="shared" si="1"/>
        <v>0</v>
      </c>
    </row>
    <row r="141" spans="1:9" ht="24" thickBot="1" x14ac:dyDescent="0.4">
      <c r="A141" s="243"/>
      <c r="B141" s="97"/>
      <c r="C141" s="97"/>
      <c r="D141" s="244"/>
      <c r="E141" s="98"/>
      <c r="F141" s="61" t="s">
        <v>143</v>
      </c>
      <c r="G141" s="62">
        <f>SUM(G112:G140)</f>
        <v>2707852.8000000003</v>
      </c>
      <c r="H141" s="63">
        <f>SUM(H112:H140)</f>
        <v>2707852.8000000003</v>
      </c>
      <c r="I141" s="230">
        <f t="shared" si="1"/>
        <v>0</v>
      </c>
    </row>
    <row r="142" spans="1:9" ht="23.25" x14ac:dyDescent="0.35">
      <c r="A142" s="50"/>
      <c r="B142" s="51"/>
      <c r="C142" s="51"/>
      <c r="D142" s="52"/>
      <c r="E142" s="52"/>
      <c r="F142" s="245" t="s">
        <v>52</v>
      </c>
      <c r="G142" s="54"/>
      <c r="H142" s="246"/>
      <c r="I142" s="230">
        <f t="shared" si="1"/>
        <v>0</v>
      </c>
    </row>
    <row r="143" spans="1:9" ht="23.25" x14ac:dyDescent="0.35">
      <c r="A143" s="19"/>
      <c r="B143" s="19"/>
      <c r="C143" s="19"/>
      <c r="D143" s="20">
        <v>9995</v>
      </c>
      <c r="E143" s="20">
        <v>2311</v>
      </c>
      <c r="F143" s="21" t="s">
        <v>53</v>
      </c>
      <c r="G143" s="22">
        <v>102511.76</v>
      </c>
      <c r="H143" s="22">
        <v>102511.76</v>
      </c>
      <c r="I143" s="230">
        <f t="shared" si="1"/>
        <v>0</v>
      </c>
    </row>
    <row r="144" spans="1:9" ht="23.25" x14ac:dyDescent="0.35">
      <c r="A144" s="19"/>
      <c r="B144" s="19"/>
      <c r="C144" s="19"/>
      <c r="D144" s="20">
        <v>9995</v>
      </c>
      <c r="E144" s="20">
        <v>2323</v>
      </c>
      <c r="F144" s="21" t="s">
        <v>54</v>
      </c>
      <c r="G144" s="22"/>
      <c r="H144" s="22"/>
      <c r="I144" s="230">
        <f t="shared" si="1"/>
        <v>0</v>
      </c>
    </row>
    <row r="145" spans="1:9" ht="23.25" x14ac:dyDescent="0.35">
      <c r="A145" s="19"/>
      <c r="B145" s="19"/>
      <c r="C145" s="19"/>
      <c r="D145" s="20">
        <v>9995</v>
      </c>
      <c r="E145" s="20">
        <v>2331</v>
      </c>
      <c r="F145" s="21" t="s">
        <v>55</v>
      </c>
      <c r="G145" s="22"/>
      <c r="H145" s="22"/>
      <c r="I145" s="230">
        <f t="shared" si="1"/>
        <v>0</v>
      </c>
    </row>
    <row r="146" spans="1:9" ht="23.25" x14ac:dyDescent="0.35">
      <c r="A146" s="19"/>
      <c r="B146" s="19"/>
      <c r="C146" s="19"/>
      <c r="D146" s="20">
        <v>9995</v>
      </c>
      <c r="E146" s="20">
        <v>2334</v>
      </c>
      <c r="F146" s="21" t="s">
        <v>56</v>
      </c>
      <c r="G146" s="22"/>
      <c r="H146" s="22"/>
      <c r="I146" s="230">
        <f t="shared" si="1"/>
        <v>0</v>
      </c>
    </row>
    <row r="147" spans="1:9" ht="23.25" x14ac:dyDescent="0.35">
      <c r="A147" s="19"/>
      <c r="B147" s="19"/>
      <c r="C147" s="19"/>
      <c r="D147" s="20">
        <v>9995</v>
      </c>
      <c r="E147" s="20">
        <v>2341</v>
      </c>
      <c r="F147" s="21" t="s">
        <v>57</v>
      </c>
      <c r="G147" s="22"/>
      <c r="H147" s="22"/>
      <c r="I147" s="230">
        <f t="shared" si="1"/>
        <v>0</v>
      </c>
    </row>
    <row r="148" spans="1:9" ht="23.25" x14ac:dyDescent="0.35">
      <c r="A148" s="19"/>
      <c r="B148" s="19"/>
      <c r="C148" s="19"/>
      <c r="D148" s="20">
        <v>9995</v>
      </c>
      <c r="E148" s="20">
        <v>2353</v>
      </c>
      <c r="F148" s="21" t="s">
        <v>58</v>
      </c>
      <c r="G148" s="22"/>
      <c r="H148" s="22"/>
      <c r="I148" s="230">
        <f t="shared" si="1"/>
        <v>0</v>
      </c>
    </row>
    <row r="149" spans="1:9" ht="23.25" x14ac:dyDescent="0.35">
      <c r="A149" s="19"/>
      <c r="B149" s="19"/>
      <c r="C149" s="19"/>
      <c r="D149" s="20">
        <v>9995</v>
      </c>
      <c r="E149" s="20">
        <v>2355</v>
      </c>
      <c r="F149" s="21" t="s">
        <v>152</v>
      </c>
      <c r="G149" s="22"/>
      <c r="H149" s="22"/>
      <c r="I149" s="230"/>
    </row>
    <row r="150" spans="1:9" ht="23.25" x14ac:dyDescent="0.35">
      <c r="A150" s="19"/>
      <c r="B150" s="19"/>
      <c r="C150" s="19"/>
      <c r="D150" s="20">
        <v>9995</v>
      </c>
      <c r="E150" s="20">
        <v>2363</v>
      </c>
      <c r="F150" s="21" t="s">
        <v>158</v>
      </c>
      <c r="G150" s="22">
        <v>63633.33</v>
      </c>
      <c r="H150" s="22">
        <v>63633.33</v>
      </c>
      <c r="I150" s="230"/>
    </row>
    <row r="151" spans="1:9" ht="23.25" x14ac:dyDescent="0.35">
      <c r="A151" s="19"/>
      <c r="B151" s="19"/>
      <c r="C151" s="19"/>
      <c r="D151" s="20">
        <v>9995</v>
      </c>
      <c r="E151" s="20">
        <v>2371</v>
      </c>
      <c r="F151" s="21" t="s">
        <v>59</v>
      </c>
      <c r="G151" s="22">
        <v>85493.92</v>
      </c>
      <c r="H151" s="22">
        <v>85493.92</v>
      </c>
      <c r="I151" s="230">
        <f t="shared" si="1"/>
        <v>0</v>
      </c>
    </row>
    <row r="152" spans="1:9" ht="23.25" x14ac:dyDescent="0.35">
      <c r="A152" s="19"/>
      <c r="B152" s="19"/>
      <c r="C152" s="19"/>
      <c r="D152" s="20">
        <v>9995</v>
      </c>
      <c r="E152" s="20">
        <v>2391</v>
      </c>
      <c r="F152" s="21" t="s">
        <v>60</v>
      </c>
      <c r="G152" s="22">
        <v>4591.1099999999997</v>
      </c>
      <c r="H152" s="22">
        <v>4591.1099999999997</v>
      </c>
      <c r="I152" s="230">
        <f t="shared" si="1"/>
        <v>0</v>
      </c>
    </row>
    <row r="153" spans="1:9" ht="23.25" x14ac:dyDescent="0.35">
      <c r="A153" s="19"/>
      <c r="B153" s="19"/>
      <c r="C153" s="19"/>
      <c r="D153" s="20">
        <v>9995</v>
      </c>
      <c r="E153" s="23">
        <v>2392</v>
      </c>
      <c r="F153" s="21" t="s">
        <v>144</v>
      </c>
      <c r="G153" s="22"/>
      <c r="H153" s="22"/>
      <c r="I153" s="230">
        <f t="shared" si="1"/>
        <v>0</v>
      </c>
    </row>
    <row r="154" spans="1:9" ht="23.25" x14ac:dyDescent="0.35">
      <c r="A154" s="19"/>
      <c r="B154" s="19"/>
      <c r="C154" s="19"/>
      <c r="D154" s="20">
        <v>9995</v>
      </c>
      <c r="E154" s="20">
        <v>2394</v>
      </c>
      <c r="F154" s="21" t="s">
        <v>62</v>
      </c>
      <c r="G154" s="22"/>
      <c r="H154" s="22"/>
      <c r="I154" s="230">
        <f t="shared" si="1"/>
        <v>0</v>
      </c>
    </row>
    <row r="155" spans="1:9" ht="23.25" x14ac:dyDescent="0.35">
      <c r="A155" s="19"/>
      <c r="B155" s="19"/>
      <c r="C155" s="19"/>
      <c r="D155" s="20">
        <v>9995</v>
      </c>
      <c r="E155" s="20">
        <v>2395</v>
      </c>
      <c r="F155" s="21" t="s">
        <v>63</v>
      </c>
      <c r="G155" s="22">
        <v>515.45000000000005</v>
      </c>
      <c r="H155" s="22">
        <v>515.45000000000005</v>
      </c>
      <c r="I155" s="230">
        <f t="shared" si="1"/>
        <v>0</v>
      </c>
    </row>
    <row r="156" spans="1:9" ht="23.25" x14ac:dyDescent="0.35">
      <c r="A156" s="19"/>
      <c r="B156" s="19"/>
      <c r="C156" s="19"/>
      <c r="D156" s="20">
        <v>9995</v>
      </c>
      <c r="E156" s="20">
        <v>2396</v>
      </c>
      <c r="F156" s="21" t="s">
        <v>64</v>
      </c>
      <c r="G156" s="22">
        <v>595</v>
      </c>
      <c r="H156" s="22">
        <v>595</v>
      </c>
      <c r="I156" s="230">
        <f t="shared" ref="I156:I196" si="2">+G156-H156</f>
        <v>0</v>
      </c>
    </row>
    <row r="157" spans="1:9" ht="24" thickBot="1" x14ac:dyDescent="0.4">
      <c r="A157" s="56"/>
      <c r="B157" s="56"/>
      <c r="C157" s="56"/>
      <c r="D157" s="24">
        <v>9995</v>
      </c>
      <c r="E157" s="24">
        <v>2399</v>
      </c>
      <c r="F157" s="25" t="s">
        <v>65</v>
      </c>
      <c r="G157" s="26"/>
      <c r="H157" s="26"/>
      <c r="I157" s="230">
        <f t="shared" si="2"/>
        <v>0</v>
      </c>
    </row>
    <row r="158" spans="1:9" ht="24" thickBot="1" x14ac:dyDescent="0.4">
      <c r="A158" s="57"/>
      <c r="B158" s="58"/>
      <c r="C158" s="58"/>
      <c r="D158" s="59"/>
      <c r="E158" s="60"/>
      <c r="F158" s="61" t="s">
        <v>145</v>
      </c>
      <c r="G158" s="63">
        <f>SUM(G143:G157)</f>
        <v>257340.57</v>
      </c>
      <c r="H158" s="63">
        <f>SUM(H143:H157)</f>
        <v>257340.57</v>
      </c>
      <c r="I158" s="230">
        <f t="shared" si="2"/>
        <v>0</v>
      </c>
    </row>
    <row r="159" spans="1:9" ht="23.25" x14ac:dyDescent="0.35">
      <c r="A159" s="50"/>
      <c r="B159" s="51"/>
      <c r="C159" s="51"/>
      <c r="D159" s="64"/>
      <c r="E159" s="64"/>
      <c r="F159" s="42" t="s">
        <v>67</v>
      </c>
      <c r="G159" s="65"/>
      <c r="H159" s="55"/>
      <c r="I159" s="230">
        <f t="shared" si="2"/>
        <v>0</v>
      </c>
    </row>
    <row r="160" spans="1:9" ht="23.25" x14ac:dyDescent="0.35">
      <c r="A160" s="19"/>
      <c r="B160" s="19"/>
      <c r="C160" s="19"/>
      <c r="D160" s="20">
        <v>9995</v>
      </c>
      <c r="E160" s="20">
        <v>2611</v>
      </c>
      <c r="F160" s="21" t="s">
        <v>68</v>
      </c>
      <c r="G160" s="22">
        <v>171832.5</v>
      </c>
      <c r="H160" s="22">
        <v>171832.5</v>
      </c>
      <c r="I160" s="230">
        <f t="shared" si="2"/>
        <v>0</v>
      </c>
    </row>
    <row r="161" spans="1:9" ht="23.25" x14ac:dyDescent="0.35">
      <c r="A161" s="19"/>
      <c r="B161" s="19"/>
      <c r="C161" s="19"/>
      <c r="D161" s="20">
        <v>9995</v>
      </c>
      <c r="E161" s="20">
        <v>2613</v>
      </c>
      <c r="F161" s="21" t="s">
        <v>69</v>
      </c>
      <c r="G161" s="22"/>
      <c r="H161" s="22"/>
      <c r="I161" s="230">
        <f t="shared" si="2"/>
        <v>0</v>
      </c>
    </row>
    <row r="162" spans="1:9" ht="23.25" x14ac:dyDescent="0.35">
      <c r="A162" s="19"/>
      <c r="B162" s="19"/>
      <c r="C162" s="19"/>
      <c r="D162" s="20">
        <v>9995</v>
      </c>
      <c r="E162" s="20">
        <v>2614</v>
      </c>
      <c r="F162" s="21" t="s">
        <v>132</v>
      </c>
      <c r="G162" s="22"/>
      <c r="H162" s="22"/>
      <c r="I162" s="230">
        <f t="shared" si="2"/>
        <v>0</v>
      </c>
    </row>
    <row r="163" spans="1:9" ht="23.25" x14ac:dyDescent="0.35">
      <c r="A163" s="19"/>
      <c r="B163" s="19"/>
      <c r="C163" s="19"/>
      <c r="D163" s="20">
        <v>9995</v>
      </c>
      <c r="E163" s="20">
        <v>2623</v>
      </c>
      <c r="F163" s="21" t="s">
        <v>140</v>
      </c>
      <c r="G163" s="22"/>
      <c r="H163" s="22"/>
      <c r="I163" s="230">
        <f t="shared" si="2"/>
        <v>0</v>
      </c>
    </row>
    <row r="164" spans="1:9" ht="23.25" x14ac:dyDescent="0.35">
      <c r="A164" s="19"/>
      <c r="B164" s="19"/>
      <c r="C164" s="19"/>
      <c r="D164" s="20">
        <v>9995</v>
      </c>
      <c r="E164" s="20">
        <v>2641</v>
      </c>
      <c r="F164" s="21" t="s">
        <v>70</v>
      </c>
      <c r="G164" s="22"/>
      <c r="H164" s="22"/>
      <c r="I164" s="230">
        <f t="shared" si="2"/>
        <v>0</v>
      </c>
    </row>
    <row r="165" spans="1:9" ht="23.25" x14ac:dyDescent="0.35">
      <c r="A165" s="19"/>
      <c r="B165" s="19"/>
      <c r="C165" s="19"/>
      <c r="D165" s="20">
        <v>9995</v>
      </c>
      <c r="E165" s="20">
        <v>2654</v>
      </c>
      <c r="F165" s="21" t="s">
        <v>149</v>
      </c>
      <c r="G165" s="22"/>
      <c r="H165" s="22"/>
      <c r="I165" s="230"/>
    </row>
    <row r="166" spans="1:9" ht="23.25" x14ac:dyDescent="0.35">
      <c r="A166" s="19"/>
      <c r="B166" s="19"/>
      <c r="C166" s="19"/>
      <c r="D166" s="20">
        <v>9995</v>
      </c>
      <c r="E166" s="20">
        <v>2655</v>
      </c>
      <c r="F166" s="21" t="s">
        <v>71</v>
      </c>
      <c r="G166" s="22"/>
      <c r="H166" s="22"/>
      <c r="I166" s="230">
        <f t="shared" si="2"/>
        <v>0</v>
      </c>
    </row>
    <row r="167" spans="1:9" ht="23.25" x14ac:dyDescent="0.35">
      <c r="A167" s="19"/>
      <c r="B167" s="19"/>
      <c r="C167" s="19"/>
      <c r="D167" s="20">
        <v>9995</v>
      </c>
      <c r="E167" s="20">
        <v>2656</v>
      </c>
      <c r="F167" s="21" t="s">
        <v>155</v>
      </c>
      <c r="G167" s="22"/>
      <c r="H167" s="22"/>
      <c r="I167" s="230"/>
    </row>
    <row r="168" spans="1:9" ht="23.25" x14ac:dyDescent="0.35">
      <c r="A168" s="19"/>
      <c r="B168" s="19"/>
      <c r="C168" s="19"/>
      <c r="D168" s="20">
        <v>9995</v>
      </c>
      <c r="E168" s="20">
        <v>2657</v>
      </c>
      <c r="F168" s="21" t="s">
        <v>72</v>
      </c>
      <c r="G168" s="22"/>
      <c r="H168" s="22"/>
      <c r="I168" s="230">
        <f t="shared" si="2"/>
        <v>0</v>
      </c>
    </row>
    <row r="169" spans="1:9" ht="23.25" x14ac:dyDescent="0.35">
      <c r="A169" s="19"/>
      <c r="B169" s="19"/>
      <c r="C169" s="19"/>
      <c r="D169" s="20">
        <v>9995</v>
      </c>
      <c r="E169" s="20">
        <v>2658</v>
      </c>
      <c r="F169" s="21" t="s">
        <v>73</v>
      </c>
      <c r="G169" s="22"/>
      <c r="H169" s="22"/>
      <c r="I169" s="230">
        <f t="shared" si="2"/>
        <v>0</v>
      </c>
    </row>
    <row r="170" spans="1:9" ht="23.25" x14ac:dyDescent="0.35">
      <c r="A170" s="19"/>
      <c r="B170" s="19"/>
      <c r="C170" s="19"/>
      <c r="D170" s="20">
        <v>9995</v>
      </c>
      <c r="E170" s="20">
        <v>2683</v>
      </c>
      <c r="F170" s="25" t="s">
        <v>74</v>
      </c>
      <c r="G170" s="22"/>
      <c r="H170" s="22"/>
      <c r="I170" s="230">
        <f t="shared" si="2"/>
        <v>0</v>
      </c>
    </row>
    <row r="171" spans="1:9" ht="24" thickBot="1" x14ac:dyDescent="0.4">
      <c r="A171" s="19"/>
      <c r="B171" s="19"/>
      <c r="C171" s="19"/>
      <c r="D171" s="20">
        <v>9995</v>
      </c>
      <c r="E171" s="23">
        <v>2712</v>
      </c>
      <c r="F171" s="21" t="s">
        <v>75</v>
      </c>
      <c r="G171" s="22"/>
      <c r="H171" s="22"/>
      <c r="I171" s="230">
        <f t="shared" si="2"/>
        <v>0</v>
      </c>
    </row>
    <row r="172" spans="1:9" ht="24" thickBot="1" x14ac:dyDescent="0.4">
      <c r="A172" s="57"/>
      <c r="B172" s="58"/>
      <c r="C172" s="58"/>
      <c r="D172" s="66"/>
      <c r="E172" s="67"/>
      <c r="F172" s="61" t="s">
        <v>76</v>
      </c>
      <c r="G172" s="62">
        <f>SUM(G160:G171)</f>
        <v>171832.5</v>
      </c>
      <c r="H172" s="68">
        <f>SUM(H160:H171)</f>
        <v>171832.5</v>
      </c>
      <c r="I172" s="230">
        <f t="shared" si="2"/>
        <v>0</v>
      </c>
    </row>
    <row r="173" spans="1:9" ht="23.25" x14ac:dyDescent="0.35">
      <c r="A173" s="103"/>
      <c r="B173" s="103"/>
      <c r="C173" s="103"/>
      <c r="D173" s="104"/>
      <c r="E173" s="104"/>
      <c r="F173" s="105"/>
      <c r="G173" s="106"/>
      <c r="H173" s="107"/>
      <c r="I173" s="230">
        <f t="shared" si="2"/>
        <v>0</v>
      </c>
    </row>
    <row r="174" spans="1:9" ht="24" thickBot="1" x14ac:dyDescent="0.4">
      <c r="A174" s="103"/>
      <c r="B174" s="103"/>
      <c r="C174" s="103"/>
      <c r="D174" s="104"/>
      <c r="E174" s="104"/>
      <c r="F174" s="105"/>
      <c r="G174" s="106"/>
      <c r="H174" s="107"/>
      <c r="I174" s="230">
        <f t="shared" si="2"/>
        <v>0</v>
      </c>
    </row>
    <row r="175" spans="1:9" ht="24" thickBot="1" x14ac:dyDescent="0.4">
      <c r="A175" s="57"/>
      <c r="B175" s="58"/>
      <c r="C175" s="58"/>
      <c r="D175" s="108"/>
      <c r="E175" s="109"/>
      <c r="F175" s="61" t="s">
        <v>78</v>
      </c>
      <c r="G175" s="110">
        <f>+G172+G158+G141+G109</f>
        <v>18263334.209999997</v>
      </c>
      <c r="H175" s="111">
        <f>+H172+H158+H141+H109</f>
        <v>18263334.209999997</v>
      </c>
      <c r="I175" s="230">
        <f t="shared" si="2"/>
        <v>0</v>
      </c>
    </row>
    <row r="176" spans="1:9" ht="23.25" x14ac:dyDescent="0.35">
      <c r="A176" s="112"/>
      <c r="B176" s="112"/>
      <c r="C176" s="112"/>
      <c r="D176" s="112"/>
      <c r="E176" s="112"/>
      <c r="F176" s="112"/>
      <c r="G176" s="113"/>
      <c r="H176" s="114"/>
      <c r="I176" s="230">
        <f t="shared" si="2"/>
        <v>0</v>
      </c>
    </row>
    <row r="177" spans="1:9" ht="24" thickBot="1" x14ac:dyDescent="0.4">
      <c r="A177" s="115"/>
      <c r="B177" s="115"/>
      <c r="C177" s="115"/>
      <c r="D177" s="115"/>
      <c r="E177" s="115"/>
      <c r="F177" s="116"/>
      <c r="G177" s="117"/>
      <c r="H177" s="118"/>
      <c r="I177" s="230">
        <f t="shared" si="2"/>
        <v>0</v>
      </c>
    </row>
    <row r="178" spans="1:9" ht="24" thickBot="1" x14ac:dyDescent="0.4">
      <c r="A178" s="84"/>
      <c r="B178" s="85"/>
      <c r="C178" s="85"/>
      <c r="D178" s="85"/>
      <c r="E178" s="85"/>
      <c r="F178" s="79"/>
      <c r="G178" s="79" t="s">
        <v>7</v>
      </c>
      <c r="H178" s="119" t="s">
        <v>8</v>
      </c>
      <c r="I178" s="230"/>
    </row>
    <row r="179" spans="1:9" ht="23.25" x14ac:dyDescent="0.35">
      <c r="A179" s="120" t="s">
        <v>2</v>
      </c>
      <c r="B179" s="121" t="s">
        <v>3</v>
      </c>
      <c r="C179" s="121" t="s">
        <v>79</v>
      </c>
      <c r="D179" s="121" t="s">
        <v>5</v>
      </c>
      <c r="E179" s="121" t="s">
        <v>80</v>
      </c>
      <c r="F179" s="122" t="s">
        <v>81</v>
      </c>
      <c r="G179" s="123"/>
      <c r="H179" s="124"/>
      <c r="I179" s="230">
        <f t="shared" si="2"/>
        <v>0</v>
      </c>
    </row>
    <row r="180" spans="1:9" ht="23.25" x14ac:dyDescent="0.35">
      <c r="A180" s="125">
        <v>98</v>
      </c>
      <c r="B180" s="126"/>
      <c r="C180" s="126"/>
      <c r="D180" s="126">
        <v>9995</v>
      </c>
      <c r="E180" s="126">
        <v>2412</v>
      </c>
      <c r="F180" s="127" t="s">
        <v>82</v>
      </c>
      <c r="G180" s="128">
        <v>250000</v>
      </c>
      <c r="H180" s="128">
        <v>250000</v>
      </c>
      <c r="I180" s="230">
        <f t="shared" si="2"/>
        <v>0</v>
      </c>
    </row>
    <row r="181" spans="1:9" ht="23.25" x14ac:dyDescent="0.35">
      <c r="A181" s="126"/>
      <c r="B181" s="126"/>
      <c r="C181" s="126"/>
      <c r="D181" s="129">
        <v>9995</v>
      </c>
      <c r="E181" s="129">
        <v>2414</v>
      </c>
      <c r="F181" s="130" t="s">
        <v>83</v>
      </c>
      <c r="G181" s="128">
        <v>2900</v>
      </c>
      <c r="H181" s="128">
        <v>2900</v>
      </c>
      <c r="I181" s="230">
        <f t="shared" si="2"/>
        <v>0</v>
      </c>
    </row>
    <row r="182" spans="1:9" ht="24" thickBot="1" x14ac:dyDescent="0.4">
      <c r="A182" s="131"/>
      <c r="B182" s="131"/>
      <c r="C182" s="131"/>
      <c r="D182" s="132">
        <v>9995</v>
      </c>
      <c r="E182" s="132">
        <v>2416</v>
      </c>
      <c r="F182" s="133" t="s">
        <v>84</v>
      </c>
      <c r="G182" s="134">
        <v>15000</v>
      </c>
      <c r="H182" s="134">
        <v>15000</v>
      </c>
      <c r="I182" s="230">
        <f t="shared" si="2"/>
        <v>0</v>
      </c>
    </row>
    <row r="183" spans="1:9" ht="24" thickBot="1" x14ac:dyDescent="0.4">
      <c r="A183" s="135"/>
      <c r="B183" s="136"/>
      <c r="C183" s="136"/>
      <c r="D183" s="137"/>
      <c r="E183" s="137"/>
      <c r="F183" s="138" t="s">
        <v>85</v>
      </c>
      <c r="G183" s="139">
        <f>SUM(G180:G182)</f>
        <v>267900</v>
      </c>
      <c r="H183" s="140">
        <f>SUM(H180:H182)</f>
        <v>267900</v>
      </c>
      <c r="I183" s="230">
        <f t="shared" si="2"/>
        <v>0</v>
      </c>
    </row>
    <row r="184" spans="1:9" ht="24" thickBot="1" x14ac:dyDescent="0.4">
      <c r="A184" s="141"/>
      <c r="B184" s="141"/>
      <c r="C184" s="141"/>
      <c r="D184" s="142"/>
      <c r="E184" s="142"/>
      <c r="F184" s="143"/>
      <c r="G184" s="118"/>
      <c r="H184" s="118"/>
      <c r="I184" s="230">
        <f t="shared" si="2"/>
        <v>0</v>
      </c>
    </row>
    <row r="185" spans="1:9" ht="24" thickBot="1" x14ac:dyDescent="0.4">
      <c r="A185" s="57"/>
      <c r="B185" s="58"/>
      <c r="C185" s="58"/>
      <c r="D185" s="67"/>
      <c r="E185" s="70"/>
      <c r="F185" s="144" t="s">
        <v>86</v>
      </c>
      <c r="G185" s="157">
        <f>+G183+G175+G90</f>
        <v>51972678.629999995</v>
      </c>
      <c r="H185" s="111">
        <v>51100459.700000003</v>
      </c>
      <c r="I185" s="230">
        <f t="shared" si="2"/>
        <v>872218.92999999225</v>
      </c>
    </row>
    <row r="186" spans="1:9" ht="23.25" x14ac:dyDescent="0.35">
      <c r="A186" s="141"/>
      <c r="B186" s="141"/>
      <c r="C186" s="141"/>
      <c r="D186" s="142"/>
      <c r="E186" s="142"/>
      <c r="F186" s="143"/>
      <c r="G186" s="118"/>
      <c r="H186" s="118"/>
      <c r="I186" s="230">
        <f t="shared" si="2"/>
        <v>0</v>
      </c>
    </row>
    <row r="187" spans="1:9" ht="24" thickBot="1" x14ac:dyDescent="0.4">
      <c r="A187" s="112"/>
      <c r="B187" s="112"/>
      <c r="C187" s="112"/>
      <c r="D187" s="112"/>
      <c r="E187" s="112"/>
      <c r="F187" s="116"/>
      <c r="G187" s="116"/>
      <c r="H187" s="112"/>
      <c r="I187" s="230">
        <f t="shared" si="2"/>
        <v>0</v>
      </c>
    </row>
    <row r="188" spans="1:9" ht="24" thickBot="1" x14ac:dyDescent="0.4">
      <c r="A188" s="278" t="s">
        <v>87</v>
      </c>
      <c r="B188" s="279"/>
      <c r="C188" s="279"/>
      <c r="D188" s="279"/>
      <c r="E188" s="279"/>
      <c r="F188" s="238" t="s">
        <v>88</v>
      </c>
      <c r="G188" s="83" t="s">
        <v>7</v>
      </c>
      <c r="H188" s="83" t="s">
        <v>8</v>
      </c>
      <c r="I188" s="230"/>
    </row>
    <row r="189" spans="1:9" ht="24" thickBot="1" x14ac:dyDescent="0.4">
      <c r="A189" s="145" t="s">
        <v>89</v>
      </c>
      <c r="B189" s="146"/>
      <c r="C189" s="146" t="s">
        <v>90</v>
      </c>
      <c r="D189" s="146"/>
      <c r="E189" s="147"/>
      <c r="F189" s="238" t="s">
        <v>91</v>
      </c>
      <c r="G189" s="148"/>
      <c r="H189" s="148"/>
      <c r="I189" s="230">
        <f t="shared" si="2"/>
        <v>0</v>
      </c>
    </row>
    <row r="190" spans="1:9" ht="23.25" x14ac:dyDescent="0.35">
      <c r="A190" s="8" t="s">
        <v>2</v>
      </c>
      <c r="B190" s="9" t="s">
        <v>3</v>
      </c>
      <c r="C190" s="9" t="s">
        <v>79</v>
      </c>
      <c r="D190" s="9" t="s">
        <v>5</v>
      </c>
      <c r="E190" s="149"/>
      <c r="F190" s="150" t="s">
        <v>81</v>
      </c>
      <c r="G190" s="151"/>
      <c r="H190" s="152"/>
      <c r="I190" s="230">
        <f t="shared" si="2"/>
        <v>0</v>
      </c>
    </row>
    <row r="191" spans="1:9" ht="23.25" x14ac:dyDescent="0.35">
      <c r="A191" s="126"/>
      <c r="B191" s="126"/>
      <c r="C191" s="126"/>
      <c r="D191" s="126">
        <v>9995</v>
      </c>
      <c r="E191" s="126"/>
      <c r="F191" s="127" t="s">
        <v>92</v>
      </c>
      <c r="G191" s="128"/>
      <c r="H191" s="128"/>
      <c r="I191" s="230">
        <f>+G191-H191</f>
        <v>0</v>
      </c>
    </row>
    <row r="192" spans="1:9" ht="23.25" x14ac:dyDescent="0.35">
      <c r="A192" s="126"/>
      <c r="B192" s="126"/>
      <c r="C192" s="126"/>
      <c r="D192" s="126">
        <v>9995</v>
      </c>
      <c r="E192" s="126"/>
      <c r="F192" s="127" t="s">
        <v>93</v>
      </c>
      <c r="G192" s="128">
        <v>518810</v>
      </c>
      <c r="H192" s="128"/>
      <c r="I192" s="230">
        <f t="shared" si="2"/>
        <v>518810</v>
      </c>
    </row>
    <row r="193" spans="1:9" ht="24" thickBot="1" x14ac:dyDescent="0.4">
      <c r="A193" s="131"/>
      <c r="B193" s="131"/>
      <c r="C193" s="131"/>
      <c r="D193" s="131">
        <v>9995</v>
      </c>
      <c r="E193" s="131"/>
      <c r="F193" s="153" t="s">
        <v>94</v>
      </c>
      <c r="G193" s="134"/>
      <c r="H193" s="134">
        <v>1391027</v>
      </c>
      <c r="I193" s="230">
        <f t="shared" si="2"/>
        <v>-1391027</v>
      </c>
    </row>
    <row r="194" spans="1:9" ht="24" thickBot="1" x14ac:dyDescent="0.4">
      <c r="A194" s="135"/>
      <c r="B194" s="136"/>
      <c r="C194" s="136"/>
      <c r="D194" s="154"/>
      <c r="E194" s="155"/>
      <c r="F194" s="156" t="s">
        <v>85</v>
      </c>
      <c r="G194" s="139">
        <f>SUM(G191:G193)</f>
        <v>518810</v>
      </c>
      <c r="H194" s="140">
        <f>SUM(H191:H193)</f>
        <v>1391027</v>
      </c>
      <c r="I194" s="230">
        <f t="shared" si="2"/>
        <v>-872217</v>
      </c>
    </row>
    <row r="195" spans="1:9" ht="24" thickBot="1" x14ac:dyDescent="0.4">
      <c r="A195" s="112"/>
      <c r="B195" s="112"/>
      <c r="C195" s="112"/>
      <c r="D195" s="112"/>
      <c r="E195" s="112"/>
      <c r="F195" s="112"/>
      <c r="G195" s="112"/>
      <c r="H195" s="112"/>
      <c r="I195" s="230">
        <f t="shared" si="2"/>
        <v>0</v>
      </c>
    </row>
    <row r="196" spans="1:9" ht="24" thickBot="1" x14ac:dyDescent="0.4">
      <c r="A196" s="57"/>
      <c r="B196" s="58"/>
      <c r="C196" s="58"/>
      <c r="D196" s="67"/>
      <c r="E196" s="70"/>
      <c r="F196" s="144" t="s">
        <v>95</v>
      </c>
      <c r="G196" s="157">
        <f>+G194+G185</f>
        <v>52491488.629999995</v>
      </c>
      <c r="H196" s="248">
        <f>+H194+H185</f>
        <v>52491486.700000003</v>
      </c>
      <c r="I196" s="230">
        <f t="shared" si="2"/>
        <v>1.9299999922513962</v>
      </c>
    </row>
  </sheetData>
  <mergeCells count="3">
    <mergeCell ref="A1:H1"/>
    <mergeCell ref="A2:H2"/>
    <mergeCell ref="A188:E188"/>
  </mergeCells>
  <pageMargins left="0.25" right="0.25" top="0.75" bottom="0.75" header="0.3" footer="0.3"/>
  <pageSetup scale="4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zoomScale="60" zoomScaleNormal="100" workbookViewId="0">
      <selection activeCell="F54" sqref="F54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bestFit="1" customWidth="1"/>
    <col min="6" max="6" width="30.28515625" bestFit="1" customWidth="1"/>
  </cols>
  <sheetData>
    <row r="1" spans="1:6" ht="15.75" thickBot="1" x14ac:dyDescent="0.3"/>
    <row r="2" spans="1:6" ht="23.25" thickBot="1" x14ac:dyDescent="0.35">
      <c r="A2" s="283" t="s">
        <v>96</v>
      </c>
      <c r="B2" s="284"/>
      <c r="C2" s="284"/>
      <c r="D2" s="284"/>
      <c r="E2" s="284"/>
      <c r="F2" s="285"/>
    </row>
    <row r="3" spans="1:6" ht="22.5" x14ac:dyDescent="0.3">
      <c r="A3" s="286" t="s">
        <v>97</v>
      </c>
      <c r="B3" s="287"/>
      <c r="C3" s="287"/>
      <c r="D3" s="287"/>
      <c r="E3" s="287"/>
      <c r="F3" s="288"/>
    </row>
    <row r="4" spans="1:6" ht="22.5" x14ac:dyDescent="0.3">
      <c r="A4" s="159"/>
      <c r="B4" s="234"/>
      <c r="C4" s="234"/>
      <c r="D4" s="234"/>
      <c r="E4" s="234"/>
      <c r="F4" s="160"/>
    </row>
    <row r="5" spans="1:6" ht="22.5" x14ac:dyDescent="0.3">
      <c r="A5" s="161" t="s">
        <v>98</v>
      </c>
      <c r="B5" s="162"/>
      <c r="C5" s="162" t="s">
        <v>0</v>
      </c>
      <c r="D5" s="162"/>
      <c r="E5" s="163"/>
      <c r="F5" s="164"/>
    </row>
    <row r="6" spans="1:6" ht="22.5" x14ac:dyDescent="0.3">
      <c r="A6" s="165" t="s">
        <v>1</v>
      </c>
      <c r="B6" s="289">
        <v>5139</v>
      </c>
      <c r="C6" s="289"/>
      <c r="D6" s="166"/>
      <c r="E6" s="167"/>
      <c r="F6" s="168"/>
    </row>
    <row r="7" spans="1:6" ht="22.5" x14ac:dyDescent="0.3">
      <c r="A7" s="165" t="s">
        <v>99</v>
      </c>
      <c r="B7" s="290" t="s">
        <v>170</v>
      </c>
      <c r="C7" s="291"/>
      <c r="D7" s="166"/>
      <c r="E7" s="167"/>
      <c r="F7" s="168"/>
    </row>
    <row r="8" spans="1:6" ht="23.25" thickBot="1" x14ac:dyDescent="0.35">
      <c r="A8" s="169" t="s">
        <v>100</v>
      </c>
      <c r="B8" s="292">
        <v>2017</v>
      </c>
      <c r="C8" s="292"/>
      <c r="D8" s="170"/>
      <c r="E8" s="171"/>
      <c r="F8" s="172"/>
    </row>
    <row r="9" spans="1:6" ht="23.25" thickBot="1" x14ac:dyDescent="0.35">
      <c r="A9" s="173"/>
      <c r="B9" s="174"/>
      <c r="C9" s="175"/>
      <c r="D9" s="175"/>
      <c r="E9" s="175"/>
      <c r="F9" s="176"/>
    </row>
    <row r="10" spans="1:6" ht="23.25" thickBot="1" x14ac:dyDescent="0.35">
      <c r="A10" s="293"/>
      <c r="B10" s="294"/>
      <c r="C10" s="294"/>
      <c r="D10" s="294"/>
      <c r="E10" s="294"/>
      <c r="F10" s="295"/>
    </row>
    <row r="11" spans="1:6" x14ac:dyDescent="0.25">
      <c r="A11" s="296" t="s">
        <v>101</v>
      </c>
      <c r="B11" s="297"/>
      <c r="C11" s="297"/>
      <c r="D11" s="298" t="s">
        <v>102</v>
      </c>
      <c r="E11" s="297" t="s">
        <v>103</v>
      </c>
      <c r="F11" s="301" t="s">
        <v>104</v>
      </c>
    </row>
    <row r="12" spans="1:6" x14ac:dyDescent="0.25">
      <c r="A12" s="296"/>
      <c r="B12" s="297"/>
      <c r="C12" s="297"/>
      <c r="D12" s="298"/>
      <c r="E12" s="297"/>
      <c r="F12" s="301"/>
    </row>
    <row r="13" spans="1:6" ht="22.5" x14ac:dyDescent="0.3">
      <c r="A13" s="302" t="s">
        <v>89</v>
      </c>
      <c r="B13" s="303"/>
      <c r="C13" s="303"/>
      <c r="D13" s="299"/>
      <c r="E13" s="300"/>
      <c r="F13" s="235"/>
    </row>
    <row r="14" spans="1:6" ht="22.5" x14ac:dyDescent="0.25">
      <c r="A14" s="177" t="s">
        <v>105</v>
      </c>
      <c r="B14" s="178" t="s">
        <v>106</v>
      </c>
      <c r="C14" s="178" t="s">
        <v>107</v>
      </c>
      <c r="D14" s="179" t="s">
        <v>81</v>
      </c>
      <c r="E14" s="180" t="s">
        <v>108</v>
      </c>
      <c r="F14" s="181" t="s">
        <v>109</v>
      </c>
    </row>
    <row r="15" spans="1:6" ht="22.5" x14ac:dyDescent="0.3">
      <c r="A15" s="182">
        <v>4</v>
      </c>
      <c r="B15" s="183">
        <v>1</v>
      </c>
      <c r="C15" s="184">
        <v>201</v>
      </c>
      <c r="D15" s="185" t="s">
        <v>110</v>
      </c>
      <c r="E15" s="184">
        <v>100</v>
      </c>
      <c r="F15" s="186">
        <v>6333333</v>
      </c>
    </row>
    <row r="16" spans="1:6" ht="22.5" x14ac:dyDescent="0.3">
      <c r="A16" s="187"/>
      <c r="B16" s="188"/>
      <c r="C16" s="189"/>
      <c r="D16" s="190"/>
      <c r="E16" s="189"/>
      <c r="F16" s="191"/>
    </row>
    <row r="17" spans="1:6" ht="22.5" x14ac:dyDescent="0.3">
      <c r="A17" s="187">
        <v>5</v>
      </c>
      <c r="B17" s="188">
        <v>1</v>
      </c>
      <c r="C17" s="189">
        <v>299</v>
      </c>
      <c r="D17" s="190" t="s">
        <v>111</v>
      </c>
      <c r="E17" s="189">
        <v>9995</v>
      </c>
      <c r="F17" s="192">
        <v>37884367.289999999</v>
      </c>
    </row>
    <row r="18" spans="1:6" ht="22.5" x14ac:dyDescent="0.3">
      <c r="A18" s="187"/>
      <c r="B18" s="188"/>
      <c r="C18" s="189"/>
      <c r="D18" s="190"/>
      <c r="E18" s="189"/>
      <c r="F18" s="193"/>
    </row>
    <row r="19" spans="1:6" ht="22.5" x14ac:dyDescent="0.3">
      <c r="A19" s="187"/>
      <c r="B19" s="188"/>
      <c r="C19" s="189"/>
      <c r="D19" s="190" t="s">
        <v>112</v>
      </c>
      <c r="E19" s="189">
        <v>9995</v>
      </c>
      <c r="F19" s="194">
        <v>8273787</v>
      </c>
    </row>
    <row r="20" spans="1:6" ht="22.5" x14ac:dyDescent="0.3">
      <c r="A20" s="187"/>
      <c r="B20" s="188"/>
      <c r="C20" s="189"/>
      <c r="D20" s="190"/>
      <c r="E20" s="189"/>
      <c r="F20" s="195"/>
    </row>
    <row r="21" spans="1:6" ht="22.5" x14ac:dyDescent="0.3">
      <c r="A21" s="187"/>
      <c r="B21" s="188"/>
      <c r="C21" s="189"/>
      <c r="D21" s="190" t="s">
        <v>113</v>
      </c>
      <c r="E21" s="189">
        <v>9995</v>
      </c>
      <c r="F21" s="196"/>
    </row>
    <row r="22" spans="1:6" ht="22.5" x14ac:dyDescent="0.3">
      <c r="A22" s="197"/>
      <c r="B22" s="198"/>
      <c r="C22" s="199"/>
      <c r="D22" s="200"/>
      <c r="E22" s="199"/>
      <c r="F22" s="201"/>
    </row>
    <row r="23" spans="1:6" ht="23.25" thickBot="1" x14ac:dyDescent="0.3">
      <c r="A23" s="202"/>
      <c r="B23" s="203"/>
      <c r="C23" s="204"/>
      <c r="D23" s="205" t="s">
        <v>85</v>
      </c>
      <c r="E23" s="206"/>
      <c r="F23" s="207">
        <f>SUM(F15:F22)</f>
        <v>52491487.289999999</v>
      </c>
    </row>
    <row r="24" spans="1:6" ht="22.5" x14ac:dyDescent="0.3">
      <c r="A24" s="208"/>
      <c r="B24" s="208"/>
      <c r="C24" s="208"/>
      <c r="D24" s="209"/>
      <c r="E24" s="209"/>
      <c r="F24" s="210"/>
    </row>
    <row r="25" spans="1:6" ht="22.5" x14ac:dyDescent="0.3">
      <c r="A25" s="210"/>
      <c r="B25" s="210"/>
      <c r="C25" s="210"/>
      <c r="D25" s="210"/>
      <c r="E25" s="210"/>
      <c r="F25" s="210"/>
    </row>
    <row r="26" spans="1:6" ht="22.5" x14ac:dyDescent="0.3">
      <c r="A26" s="282" t="s">
        <v>0</v>
      </c>
      <c r="B26" s="282"/>
      <c r="C26" s="282"/>
      <c r="D26" s="282"/>
      <c r="E26" s="282"/>
      <c r="F26" s="282"/>
    </row>
    <row r="27" spans="1:6" ht="22.5" x14ac:dyDescent="0.3">
      <c r="A27" s="210"/>
      <c r="B27" s="210"/>
      <c r="C27" s="210"/>
      <c r="D27" s="210"/>
      <c r="E27" s="210"/>
      <c r="F27" s="210"/>
    </row>
    <row r="28" spans="1:6" ht="22.5" x14ac:dyDescent="0.3">
      <c r="A28" s="305" t="s">
        <v>114</v>
      </c>
      <c r="B28" s="305"/>
      <c r="C28" s="305"/>
      <c r="D28" s="305"/>
      <c r="E28" s="305"/>
      <c r="F28" s="305"/>
    </row>
    <row r="29" spans="1:6" ht="22.5" x14ac:dyDescent="0.3">
      <c r="A29" s="306" t="s">
        <v>171</v>
      </c>
      <c r="B29" s="306"/>
      <c r="C29" s="306"/>
      <c r="D29" s="306"/>
      <c r="E29" s="306"/>
      <c r="F29" s="306"/>
    </row>
    <row r="30" spans="1:6" ht="23.25" thickBot="1" x14ac:dyDescent="0.35">
      <c r="A30" s="305" t="s">
        <v>115</v>
      </c>
      <c r="B30" s="305"/>
      <c r="C30" s="305"/>
      <c r="D30" s="305"/>
      <c r="E30" s="305"/>
      <c r="F30" s="305"/>
    </row>
    <row r="31" spans="1:6" ht="23.25" thickBot="1" x14ac:dyDescent="0.35">
      <c r="A31" s="173" t="s">
        <v>116</v>
      </c>
      <c r="B31" s="174"/>
      <c r="C31" s="174"/>
      <c r="D31" s="175"/>
      <c r="E31" s="176"/>
      <c r="F31" s="211">
        <v>1413676</v>
      </c>
    </row>
    <row r="32" spans="1:6" ht="22.5" x14ac:dyDescent="0.3">
      <c r="A32" s="212" t="s">
        <v>117</v>
      </c>
      <c r="B32" s="167"/>
      <c r="C32" s="167"/>
      <c r="D32" s="167"/>
      <c r="E32" s="168"/>
      <c r="F32" s="213">
        <v>872219</v>
      </c>
    </row>
    <row r="33" spans="1:6" ht="22.5" x14ac:dyDescent="0.3">
      <c r="A33" s="212"/>
      <c r="B33" s="167"/>
      <c r="C33" s="167"/>
      <c r="D33" s="167"/>
      <c r="E33" s="168"/>
      <c r="F33" s="214"/>
    </row>
    <row r="34" spans="1:6" ht="23.25" thickBot="1" x14ac:dyDescent="0.35">
      <c r="A34" s="212" t="s">
        <v>118</v>
      </c>
      <c r="B34" s="167"/>
      <c r="C34" s="167"/>
      <c r="D34" s="167"/>
      <c r="E34" s="168"/>
      <c r="F34" s="213">
        <v>1391029</v>
      </c>
    </row>
    <row r="35" spans="1:6" ht="23.25" thickBot="1" x14ac:dyDescent="0.35">
      <c r="A35" s="173" t="s">
        <v>119</v>
      </c>
      <c r="B35" s="174"/>
      <c r="C35" s="174"/>
      <c r="D35" s="174"/>
      <c r="E35" s="176"/>
      <c r="F35" s="211">
        <f>F32+F31-F34</f>
        <v>894866</v>
      </c>
    </row>
    <row r="36" spans="1:6" ht="22.5" x14ac:dyDescent="0.3">
      <c r="A36" s="165"/>
      <c r="B36" s="215"/>
      <c r="C36" s="215"/>
      <c r="D36" s="215"/>
      <c r="E36" s="168"/>
      <c r="F36" s="214"/>
    </row>
    <row r="37" spans="1:6" ht="22.5" x14ac:dyDescent="0.3">
      <c r="A37" s="212" t="s">
        <v>116</v>
      </c>
      <c r="B37" s="167"/>
      <c r="C37" s="167"/>
      <c r="D37" s="167"/>
      <c r="E37" s="168"/>
      <c r="F37" s="213">
        <f>+F31</f>
        <v>1413676</v>
      </c>
    </row>
    <row r="38" spans="1:6" ht="22.5" x14ac:dyDescent="0.3">
      <c r="A38" s="212"/>
      <c r="B38" s="167"/>
      <c r="C38" s="167"/>
      <c r="D38" s="167"/>
      <c r="E38" s="168"/>
      <c r="F38" s="213"/>
    </row>
    <row r="39" spans="1:6" ht="23.25" thickBot="1" x14ac:dyDescent="0.35">
      <c r="A39" s="212" t="s">
        <v>119</v>
      </c>
      <c r="B39" s="167"/>
      <c r="C39" s="167"/>
      <c r="D39" s="167"/>
      <c r="E39" s="168"/>
      <c r="F39" s="213">
        <f>+F35</f>
        <v>894866</v>
      </c>
    </row>
    <row r="40" spans="1:6" ht="23.25" thickBot="1" x14ac:dyDescent="0.35">
      <c r="A40" s="173" t="s">
        <v>137</v>
      </c>
      <c r="B40" s="174"/>
      <c r="C40" s="174"/>
      <c r="D40" s="174"/>
      <c r="E40" s="176"/>
      <c r="F40" s="211">
        <f>F37-F39</f>
        <v>518810</v>
      </c>
    </row>
    <row r="41" spans="1:6" ht="22.5" x14ac:dyDescent="0.3">
      <c r="A41" s="167"/>
      <c r="B41" s="167"/>
      <c r="C41" s="167"/>
      <c r="D41" s="167"/>
      <c r="E41" s="167"/>
      <c r="F41" s="216"/>
    </row>
    <row r="42" spans="1:6" ht="22.5" x14ac:dyDescent="0.3">
      <c r="A42" s="305" t="s">
        <v>120</v>
      </c>
      <c r="B42" s="305"/>
      <c r="C42" s="305"/>
      <c r="D42" s="305"/>
      <c r="E42" s="305"/>
      <c r="F42" s="305"/>
    </row>
    <row r="43" spans="1:6" ht="22.5" x14ac:dyDescent="0.3">
      <c r="A43" s="306" t="s">
        <v>171</v>
      </c>
      <c r="B43" s="306"/>
      <c r="C43" s="306"/>
      <c r="D43" s="306"/>
      <c r="E43" s="306"/>
      <c r="F43" s="306"/>
    </row>
    <row r="44" spans="1:6" ht="22.5" x14ac:dyDescent="0.3">
      <c r="A44" s="305" t="s">
        <v>115</v>
      </c>
      <c r="B44" s="305"/>
      <c r="C44" s="305"/>
      <c r="D44" s="305"/>
      <c r="E44" s="305"/>
      <c r="F44" s="305"/>
    </row>
    <row r="45" spans="1:6" ht="23.25" thickBot="1" x14ac:dyDescent="0.35">
      <c r="A45" s="217"/>
      <c r="B45" s="217"/>
      <c r="C45" s="217"/>
      <c r="D45" s="217"/>
      <c r="E45" s="217"/>
      <c r="F45" s="217"/>
    </row>
    <row r="46" spans="1:6" ht="23.25" thickBot="1" x14ac:dyDescent="0.35">
      <c r="A46" s="173" t="s">
        <v>121</v>
      </c>
      <c r="B46" s="174"/>
      <c r="C46" s="174"/>
      <c r="D46" s="175"/>
      <c r="E46" s="176"/>
      <c r="F46" s="218">
        <v>187890533</v>
      </c>
    </row>
    <row r="47" spans="1:6" ht="22.5" x14ac:dyDescent="0.3">
      <c r="A47" s="212" t="s">
        <v>122</v>
      </c>
      <c r="B47" s="167"/>
      <c r="C47" s="167"/>
      <c r="D47" s="167"/>
      <c r="E47" s="168"/>
      <c r="F47" s="219">
        <f>+F15+F17</f>
        <v>44217700.289999999</v>
      </c>
    </row>
    <row r="48" spans="1:6" ht="23.25" thickBot="1" x14ac:dyDescent="0.35">
      <c r="A48" s="212"/>
      <c r="B48" s="167"/>
      <c r="C48" s="167"/>
      <c r="D48" s="167"/>
      <c r="E48" s="168"/>
      <c r="F48" s="220"/>
    </row>
    <row r="49" spans="1:6" ht="23.25" thickBot="1" x14ac:dyDescent="0.35">
      <c r="A49" s="212" t="s">
        <v>123</v>
      </c>
      <c r="B49" s="167"/>
      <c r="C49" s="167"/>
      <c r="D49" s="167"/>
      <c r="E49" s="168"/>
      <c r="F49" s="218">
        <v>52491487</v>
      </c>
    </row>
    <row r="50" spans="1:6" ht="23.25" thickBot="1" x14ac:dyDescent="0.35">
      <c r="A50" s="173" t="s">
        <v>124</v>
      </c>
      <c r="B50" s="174"/>
      <c r="C50" s="174"/>
      <c r="D50" s="174"/>
      <c r="E50" s="176"/>
      <c r="F50" s="221">
        <f>+SUM(F46:F47)-F49</f>
        <v>179616746.28999999</v>
      </c>
    </row>
    <row r="51" spans="1:6" ht="22.5" x14ac:dyDescent="0.3">
      <c r="A51" s="212" t="s">
        <v>125</v>
      </c>
      <c r="B51" s="167"/>
      <c r="C51" s="167"/>
      <c r="D51" s="167"/>
      <c r="E51" s="168"/>
      <c r="F51" s="222">
        <f>+F46</f>
        <v>187890533</v>
      </c>
    </row>
    <row r="52" spans="1:6" ht="22.5" x14ac:dyDescent="0.3">
      <c r="A52" s="212"/>
      <c r="B52" s="167"/>
      <c r="C52" s="167"/>
      <c r="D52" s="167"/>
      <c r="E52" s="168"/>
      <c r="F52" s="223"/>
    </row>
    <row r="53" spans="1:6" ht="23.25" thickBot="1" x14ac:dyDescent="0.35">
      <c r="A53" s="212" t="s">
        <v>124</v>
      </c>
      <c r="B53" s="167"/>
      <c r="C53" s="167"/>
      <c r="D53" s="167"/>
      <c r="E53" s="168"/>
      <c r="F53" s="222">
        <f>+F50</f>
        <v>179616746.28999999</v>
      </c>
    </row>
    <row r="54" spans="1:6" ht="23.25" thickBot="1" x14ac:dyDescent="0.35">
      <c r="A54" s="173" t="s">
        <v>138</v>
      </c>
      <c r="B54" s="174"/>
      <c r="C54" s="174"/>
      <c r="D54" s="174"/>
      <c r="E54" s="176"/>
      <c r="F54" s="224">
        <f>F51-F53</f>
        <v>8273786.7100000083</v>
      </c>
    </row>
    <row r="55" spans="1:6" ht="22.5" x14ac:dyDescent="0.3">
      <c r="A55" s="210"/>
      <c r="B55" s="210"/>
      <c r="C55" s="210"/>
      <c r="D55" s="210"/>
      <c r="E55" s="210"/>
      <c r="F55" s="210"/>
    </row>
    <row r="56" spans="1:6" ht="22.5" x14ac:dyDescent="0.3">
      <c r="A56" s="210"/>
      <c r="B56" s="210"/>
      <c r="C56" s="210"/>
      <c r="D56" s="210"/>
      <c r="E56" s="210"/>
      <c r="F56" s="225"/>
    </row>
    <row r="57" spans="1:6" ht="22.5" x14ac:dyDescent="0.3">
      <c r="A57" s="226"/>
      <c r="B57" s="210"/>
      <c r="C57" s="210"/>
      <c r="D57" s="210"/>
      <c r="E57" s="210"/>
      <c r="F57" s="225"/>
    </row>
    <row r="58" spans="1:6" ht="22.5" x14ac:dyDescent="0.3">
      <c r="A58" s="210"/>
      <c r="B58" s="227"/>
      <c r="C58" s="210"/>
      <c r="D58" s="210"/>
      <c r="E58" s="210"/>
      <c r="F58" s="225"/>
    </row>
    <row r="59" spans="1:6" ht="22.5" x14ac:dyDescent="0.3">
      <c r="A59" s="228"/>
      <c r="B59" s="229"/>
      <c r="C59" s="228"/>
      <c r="D59" s="210"/>
      <c r="E59" s="210"/>
      <c r="F59" s="225"/>
    </row>
    <row r="60" spans="1:6" ht="22.5" x14ac:dyDescent="0.3">
      <c r="A60" s="304" t="s">
        <v>127</v>
      </c>
      <c r="B60" s="304"/>
      <c r="C60" s="304"/>
      <c r="D60" s="210"/>
      <c r="E60" s="210"/>
      <c r="F60" s="210"/>
    </row>
    <row r="61" spans="1:6" ht="22.5" x14ac:dyDescent="0.3">
      <c r="A61" s="304" t="s">
        <v>128</v>
      </c>
      <c r="B61" s="304"/>
      <c r="C61" s="304"/>
      <c r="D61" s="210"/>
      <c r="E61" s="210"/>
      <c r="F61" s="210"/>
    </row>
    <row r="62" spans="1:6" ht="22.5" x14ac:dyDescent="0.3">
      <c r="A62" s="304" t="s">
        <v>129</v>
      </c>
      <c r="B62" s="304"/>
      <c r="C62" s="304"/>
      <c r="D62" s="210"/>
      <c r="E62" s="210"/>
      <c r="F62" s="210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</mergeCells>
  <pageMargins left="0.7" right="0.7" top="0.75" bottom="0.75" header="0.3" footer="0.3"/>
  <pageSetup scale="4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0"/>
  <sheetViews>
    <sheetView view="pageBreakPreview" topLeftCell="A193" zoomScale="60" zoomScaleNormal="100" workbookViewId="0">
      <selection activeCell="I1" sqref="I1:I1048576"/>
    </sheetView>
  </sheetViews>
  <sheetFormatPr baseColWidth="10" defaultColWidth="11.42578125" defaultRowHeight="15" x14ac:dyDescent="0.25"/>
  <cols>
    <col min="5" max="5" width="18.140625" bestFit="1" customWidth="1"/>
    <col min="6" max="6" width="136" bestFit="1" customWidth="1"/>
    <col min="7" max="7" width="26.140625" bestFit="1" customWidth="1"/>
    <col min="8" max="8" width="22.28515625" bestFit="1" customWidth="1"/>
    <col min="9" max="9" width="11.5703125" hidden="1" customWidth="1"/>
  </cols>
  <sheetData>
    <row r="1" spans="1:9" ht="23.25" thickBot="1" x14ac:dyDescent="0.35">
      <c r="A1" s="280" t="s">
        <v>0</v>
      </c>
      <c r="B1" s="281"/>
      <c r="C1" s="281"/>
      <c r="D1" s="281"/>
      <c r="E1" s="281"/>
      <c r="F1" s="281"/>
      <c r="G1" s="281"/>
      <c r="H1" s="281"/>
    </row>
    <row r="2" spans="1:9" ht="23.25" thickBot="1" x14ac:dyDescent="0.35">
      <c r="A2" s="280" t="s">
        <v>180</v>
      </c>
      <c r="B2" s="281"/>
      <c r="C2" s="281"/>
      <c r="D2" s="281"/>
      <c r="E2" s="281"/>
      <c r="F2" s="281"/>
      <c r="G2" s="281"/>
      <c r="H2" s="281"/>
    </row>
    <row r="3" spans="1:9" ht="24" thickBot="1" x14ac:dyDescent="0.4">
      <c r="A3" s="1" t="s">
        <v>1</v>
      </c>
      <c r="B3" s="2"/>
      <c r="C3" s="3">
        <v>5139</v>
      </c>
      <c r="D3" s="4"/>
      <c r="E3" s="4"/>
      <c r="F3" s="5"/>
      <c r="G3" s="6"/>
      <c r="H3" s="7"/>
    </row>
    <row r="4" spans="1:9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1" t="s">
        <v>7</v>
      </c>
      <c r="H4" s="12" t="s">
        <v>8</v>
      </c>
    </row>
    <row r="5" spans="1:9" ht="23.25" x14ac:dyDescent="0.35">
      <c r="A5" s="13">
        <v>11</v>
      </c>
      <c r="B5" s="14"/>
      <c r="C5" s="15">
        <v>1</v>
      </c>
      <c r="D5" s="14"/>
      <c r="E5" s="14">
        <v>2014</v>
      </c>
      <c r="F5" s="16" t="s">
        <v>9</v>
      </c>
      <c r="G5" s="17"/>
      <c r="H5" s="18"/>
    </row>
    <row r="6" spans="1:9" ht="23.25" x14ac:dyDescent="0.35">
      <c r="A6" s="19"/>
      <c r="B6" s="19"/>
      <c r="C6" s="19"/>
      <c r="D6" s="20">
        <v>9995</v>
      </c>
      <c r="E6" s="20">
        <v>2111</v>
      </c>
      <c r="F6" s="21" t="s">
        <v>10</v>
      </c>
      <c r="G6" s="22">
        <v>19306673.870000001</v>
      </c>
      <c r="H6" s="22">
        <v>18522943.57</v>
      </c>
      <c r="I6" s="230">
        <f>+G6-H6</f>
        <v>783730.30000000075</v>
      </c>
    </row>
    <row r="7" spans="1:9" ht="23.25" x14ac:dyDescent="0.35">
      <c r="A7" s="19"/>
      <c r="B7" s="19"/>
      <c r="C7" s="19"/>
      <c r="D7" s="20">
        <v>9995</v>
      </c>
      <c r="E7" s="20">
        <v>2112</v>
      </c>
      <c r="F7" s="21" t="s">
        <v>11</v>
      </c>
      <c r="G7" s="22">
        <v>34091.269999999997</v>
      </c>
      <c r="H7" s="22">
        <v>34091.269999999997</v>
      </c>
      <c r="I7" s="230">
        <f t="shared" ref="I7:I85" si="0">+G7-H7</f>
        <v>0</v>
      </c>
    </row>
    <row r="8" spans="1:9" ht="23.25" x14ac:dyDescent="0.35">
      <c r="A8" s="19"/>
      <c r="B8" s="19"/>
      <c r="C8" s="19"/>
      <c r="D8" s="20">
        <v>9995</v>
      </c>
      <c r="E8" s="20">
        <v>2114</v>
      </c>
      <c r="F8" s="21" t="s">
        <v>12</v>
      </c>
      <c r="G8" s="22">
        <v>23344.720000000001</v>
      </c>
      <c r="H8" s="22">
        <v>23344.720000000001</v>
      </c>
      <c r="I8" s="230">
        <f t="shared" si="0"/>
        <v>0</v>
      </c>
    </row>
    <row r="9" spans="1:9" ht="23.25" x14ac:dyDescent="0.35">
      <c r="A9" s="19"/>
      <c r="B9" s="19"/>
      <c r="C9" s="19"/>
      <c r="D9" s="20">
        <v>9995</v>
      </c>
      <c r="E9" s="20">
        <v>2115</v>
      </c>
      <c r="F9" s="21" t="s">
        <v>13</v>
      </c>
      <c r="G9" s="22">
        <v>780957.72</v>
      </c>
      <c r="H9" s="22">
        <v>780957.72</v>
      </c>
      <c r="I9" s="230">
        <f t="shared" si="0"/>
        <v>0</v>
      </c>
    </row>
    <row r="10" spans="1:9" ht="23.25" x14ac:dyDescent="0.35">
      <c r="A10" s="19"/>
      <c r="B10" s="19"/>
      <c r="C10" s="19"/>
      <c r="D10" s="20">
        <v>9995</v>
      </c>
      <c r="E10" s="20">
        <v>2116</v>
      </c>
      <c r="F10" s="21" t="s">
        <v>14</v>
      </c>
      <c r="G10" s="22">
        <v>111314.13</v>
      </c>
      <c r="H10" s="22">
        <v>92391.3</v>
      </c>
      <c r="I10" s="230">
        <f t="shared" si="0"/>
        <v>18922.830000000002</v>
      </c>
    </row>
    <row r="11" spans="1:9" ht="23.25" x14ac:dyDescent="0.35">
      <c r="A11" s="19"/>
      <c r="B11" s="19"/>
      <c r="C11" s="19"/>
      <c r="D11" s="20">
        <v>9995</v>
      </c>
      <c r="E11" s="23">
        <v>2122</v>
      </c>
      <c r="F11" s="21" t="s">
        <v>15</v>
      </c>
      <c r="G11" s="22">
        <v>2238648</v>
      </c>
      <c r="H11" s="22">
        <v>2238648</v>
      </c>
      <c r="I11" s="230">
        <f t="shared" si="0"/>
        <v>0</v>
      </c>
    </row>
    <row r="12" spans="1:9" ht="23.25" x14ac:dyDescent="0.35">
      <c r="A12" s="19"/>
      <c r="B12" s="19"/>
      <c r="C12" s="19"/>
      <c r="D12" s="20">
        <v>9995</v>
      </c>
      <c r="E12" s="23">
        <v>2131</v>
      </c>
      <c r="F12" s="21" t="s">
        <v>135</v>
      </c>
      <c r="G12" s="22">
        <v>26300</v>
      </c>
      <c r="H12" s="22">
        <v>26300</v>
      </c>
      <c r="I12" s="230">
        <f t="shared" si="0"/>
        <v>0</v>
      </c>
    </row>
    <row r="13" spans="1:9" ht="23.25" x14ac:dyDescent="0.35">
      <c r="A13" s="19"/>
      <c r="B13" s="19"/>
      <c r="C13" s="19"/>
      <c r="D13" s="20">
        <v>9995</v>
      </c>
      <c r="E13" s="23">
        <v>2132</v>
      </c>
      <c r="F13" s="21" t="s">
        <v>16</v>
      </c>
      <c r="G13" s="22"/>
      <c r="H13" s="22"/>
      <c r="I13" s="230">
        <f t="shared" si="0"/>
        <v>0</v>
      </c>
    </row>
    <row r="14" spans="1:9" ht="23.25" x14ac:dyDescent="0.35">
      <c r="A14" s="19"/>
      <c r="B14" s="19"/>
      <c r="C14" s="19"/>
      <c r="D14" s="20">
        <v>9995</v>
      </c>
      <c r="E14" s="20">
        <v>2141</v>
      </c>
      <c r="F14" s="21" t="s">
        <v>17</v>
      </c>
      <c r="G14" s="22">
        <v>650000</v>
      </c>
      <c r="H14" s="22">
        <v>650000</v>
      </c>
      <c r="I14" s="230">
        <f t="shared" si="0"/>
        <v>0</v>
      </c>
    </row>
    <row r="15" spans="1:9" ht="23.25" x14ac:dyDescent="0.35">
      <c r="A15" s="19"/>
      <c r="B15" s="19"/>
      <c r="C15" s="19"/>
      <c r="D15" s="20">
        <v>9995</v>
      </c>
      <c r="E15" s="20">
        <v>2151</v>
      </c>
      <c r="F15" s="21" t="s">
        <v>18</v>
      </c>
      <c r="G15" s="22">
        <v>1094908.3400000001</v>
      </c>
      <c r="H15" s="22">
        <v>1094908.3400000001</v>
      </c>
      <c r="I15" s="230">
        <f t="shared" si="0"/>
        <v>0</v>
      </c>
    </row>
    <row r="16" spans="1:9" ht="23.25" x14ac:dyDescent="0.35">
      <c r="A16" s="19"/>
      <c r="B16" s="19"/>
      <c r="C16" s="19"/>
      <c r="D16" s="20">
        <v>9995</v>
      </c>
      <c r="E16" s="20">
        <v>2152</v>
      </c>
      <c r="F16" s="21" t="s">
        <v>19</v>
      </c>
      <c r="G16" s="22">
        <v>1275487.97</v>
      </c>
      <c r="H16" s="22">
        <v>1275487.97</v>
      </c>
      <c r="I16" s="230">
        <f t="shared" si="0"/>
        <v>0</v>
      </c>
    </row>
    <row r="17" spans="1:9" ht="24" thickBot="1" x14ac:dyDescent="0.4">
      <c r="A17" s="19"/>
      <c r="B17" s="19"/>
      <c r="C17" s="19"/>
      <c r="D17" s="24">
        <v>9995</v>
      </c>
      <c r="E17" s="24">
        <v>2153</v>
      </c>
      <c r="F17" s="25" t="s">
        <v>20</v>
      </c>
      <c r="G17" s="26">
        <v>99491.64</v>
      </c>
      <c r="H17" s="26">
        <v>99491.64</v>
      </c>
      <c r="I17" s="230">
        <f t="shared" si="0"/>
        <v>0</v>
      </c>
    </row>
    <row r="18" spans="1:9" ht="24" thickBot="1" x14ac:dyDescent="0.4">
      <c r="A18" s="27"/>
      <c r="B18" s="28"/>
      <c r="C18" s="28"/>
      <c r="D18" s="29"/>
      <c r="E18" s="29"/>
      <c r="F18" s="30" t="s">
        <v>21</v>
      </c>
      <c r="G18" s="31">
        <f>SUM(G6:G17)</f>
        <v>25641217.659999996</v>
      </c>
      <c r="H18" s="31">
        <f>SUM(H6:H17)</f>
        <v>24838564.529999997</v>
      </c>
      <c r="I18" s="230">
        <f t="shared" si="0"/>
        <v>802653.12999999896</v>
      </c>
    </row>
    <row r="19" spans="1:9" ht="24" thickBot="1" x14ac:dyDescent="0.4">
      <c r="A19" s="32"/>
      <c r="B19" s="33"/>
      <c r="C19" s="33"/>
      <c r="D19" s="34"/>
      <c r="E19" s="34"/>
      <c r="F19" s="35"/>
      <c r="G19" s="36"/>
      <c r="H19" s="37"/>
      <c r="I19" s="230">
        <f t="shared" si="0"/>
        <v>0</v>
      </c>
    </row>
    <row r="20" spans="1:9" ht="23.25" x14ac:dyDescent="0.35">
      <c r="A20" s="38"/>
      <c r="B20" s="39"/>
      <c r="C20" s="39"/>
      <c r="D20" s="40"/>
      <c r="E20" s="41"/>
      <c r="F20" s="42" t="s">
        <v>22</v>
      </c>
      <c r="G20" s="43"/>
      <c r="H20" s="44"/>
      <c r="I20" s="230">
        <f t="shared" si="0"/>
        <v>0</v>
      </c>
    </row>
    <row r="21" spans="1:9" ht="23.25" x14ac:dyDescent="0.35">
      <c r="A21" s="19"/>
      <c r="B21" s="19"/>
      <c r="C21" s="19"/>
      <c r="D21" s="20">
        <v>9995</v>
      </c>
      <c r="E21" s="20">
        <v>2212</v>
      </c>
      <c r="F21" s="45" t="s">
        <v>23</v>
      </c>
      <c r="G21" s="22">
        <v>1349099.27</v>
      </c>
      <c r="H21" s="22">
        <v>1251438.74</v>
      </c>
      <c r="I21" s="230">
        <f t="shared" si="0"/>
        <v>97660.530000000028</v>
      </c>
    </row>
    <row r="22" spans="1:9" ht="23.25" x14ac:dyDescent="0.35">
      <c r="A22" s="19"/>
      <c r="B22" s="19"/>
      <c r="C22" s="19"/>
      <c r="D22" s="23">
        <v>9995</v>
      </c>
      <c r="E22" s="23">
        <v>2213</v>
      </c>
      <c r="F22" s="45" t="s">
        <v>24</v>
      </c>
      <c r="G22" s="22"/>
      <c r="H22" s="22"/>
      <c r="I22" s="230">
        <f t="shared" si="0"/>
        <v>0</v>
      </c>
    </row>
    <row r="23" spans="1:9" ht="23.25" x14ac:dyDescent="0.35">
      <c r="A23" s="19"/>
      <c r="B23" s="19"/>
      <c r="C23" s="19"/>
      <c r="D23" s="23">
        <v>9995</v>
      </c>
      <c r="E23" s="23">
        <v>2214</v>
      </c>
      <c r="F23" s="45" t="s">
        <v>25</v>
      </c>
      <c r="G23" s="22"/>
      <c r="H23" s="22"/>
      <c r="I23" s="230">
        <f t="shared" si="0"/>
        <v>0</v>
      </c>
    </row>
    <row r="24" spans="1:9" ht="23.25" x14ac:dyDescent="0.35">
      <c r="A24" s="19"/>
      <c r="B24" s="19"/>
      <c r="C24" s="19"/>
      <c r="D24" s="23">
        <v>9995</v>
      </c>
      <c r="E24" s="23">
        <v>2215</v>
      </c>
      <c r="F24" s="45" t="s">
        <v>151</v>
      </c>
      <c r="G24" s="22">
        <v>309297.25</v>
      </c>
      <c r="H24" s="22">
        <v>309297.25</v>
      </c>
      <c r="I24" s="230">
        <f t="shared" si="0"/>
        <v>0</v>
      </c>
    </row>
    <row r="25" spans="1:9" ht="23.25" x14ac:dyDescent="0.35">
      <c r="A25" s="19"/>
      <c r="B25" s="19"/>
      <c r="C25" s="19"/>
      <c r="D25" s="23">
        <v>9995</v>
      </c>
      <c r="E25" s="23">
        <v>2216</v>
      </c>
      <c r="F25" s="45" t="s">
        <v>26</v>
      </c>
      <c r="G25" s="22">
        <v>417657.44</v>
      </c>
      <c r="H25" s="22">
        <v>417657.44</v>
      </c>
      <c r="I25" s="230">
        <f t="shared" si="0"/>
        <v>0</v>
      </c>
    </row>
    <row r="26" spans="1:9" ht="23.25" x14ac:dyDescent="0.35">
      <c r="A26" s="19"/>
      <c r="B26" s="19"/>
      <c r="C26" s="19"/>
      <c r="D26" s="23">
        <v>9995</v>
      </c>
      <c r="E26" s="23">
        <v>2217</v>
      </c>
      <c r="F26" s="45" t="s">
        <v>27</v>
      </c>
      <c r="G26" s="22">
        <v>1578</v>
      </c>
      <c r="H26" s="22">
        <v>1578</v>
      </c>
      <c r="I26" s="230">
        <f t="shared" si="0"/>
        <v>0</v>
      </c>
    </row>
    <row r="27" spans="1:9" ht="23.25" x14ac:dyDescent="0.35">
      <c r="A27" s="19"/>
      <c r="B27" s="19"/>
      <c r="C27" s="19"/>
      <c r="D27" s="23">
        <v>9995</v>
      </c>
      <c r="E27" s="23">
        <v>2218</v>
      </c>
      <c r="F27" s="45" t="s">
        <v>142</v>
      </c>
      <c r="G27" s="22">
        <v>900</v>
      </c>
      <c r="H27" s="22">
        <v>900</v>
      </c>
      <c r="I27" s="230">
        <f t="shared" si="0"/>
        <v>0</v>
      </c>
    </row>
    <row r="28" spans="1:9" ht="23.25" x14ac:dyDescent="0.35">
      <c r="A28" s="19"/>
      <c r="B28" s="19"/>
      <c r="C28" s="19"/>
      <c r="D28" s="23">
        <v>9995</v>
      </c>
      <c r="E28" s="23">
        <v>2221</v>
      </c>
      <c r="F28" s="45" t="s">
        <v>28</v>
      </c>
      <c r="G28" s="22">
        <v>325680</v>
      </c>
      <c r="H28" s="22">
        <v>325680</v>
      </c>
      <c r="I28" s="230">
        <f t="shared" si="0"/>
        <v>0</v>
      </c>
    </row>
    <row r="29" spans="1:9" ht="23.25" x14ac:dyDescent="0.35">
      <c r="A29" s="19"/>
      <c r="B29" s="19"/>
      <c r="C29" s="19"/>
      <c r="D29" s="23">
        <v>9995</v>
      </c>
      <c r="E29" s="23">
        <v>2222</v>
      </c>
      <c r="F29" s="45" t="s">
        <v>29</v>
      </c>
      <c r="G29" s="22">
        <v>90228.12</v>
      </c>
      <c r="H29" s="22">
        <v>90228.12</v>
      </c>
      <c r="I29" s="230">
        <f t="shared" si="0"/>
        <v>0</v>
      </c>
    </row>
    <row r="30" spans="1:9" ht="23.25" x14ac:dyDescent="0.35">
      <c r="A30" s="19"/>
      <c r="B30" s="19"/>
      <c r="C30" s="19"/>
      <c r="D30" s="20">
        <v>9995</v>
      </c>
      <c r="E30" s="20">
        <v>2231</v>
      </c>
      <c r="F30" s="45" t="s">
        <v>30</v>
      </c>
      <c r="G30" s="22">
        <v>596110</v>
      </c>
      <c r="H30" s="22">
        <v>596110</v>
      </c>
      <c r="I30" s="230">
        <f t="shared" si="0"/>
        <v>0</v>
      </c>
    </row>
    <row r="31" spans="1:9" ht="23.25" x14ac:dyDescent="0.35">
      <c r="A31" s="19"/>
      <c r="B31" s="19"/>
      <c r="C31" s="19"/>
      <c r="D31" s="20">
        <v>9995</v>
      </c>
      <c r="E31" s="20">
        <v>2232</v>
      </c>
      <c r="F31" s="45" t="s">
        <v>31</v>
      </c>
      <c r="G31" s="22">
        <v>290217.18</v>
      </c>
      <c r="H31" s="22">
        <v>290217.18</v>
      </c>
      <c r="I31" s="230">
        <f t="shared" si="0"/>
        <v>0</v>
      </c>
    </row>
    <row r="32" spans="1:9" ht="23.25" x14ac:dyDescent="0.35">
      <c r="A32" s="19"/>
      <c r="B32" s="19"/>
      <c r="C32" s="19"/>
      <c r="D32" s="20">
        <v>9995</v>
      </c>
      <c r="E32" s="20">
        <v>2241</v>
      </c>
      <c r="F32" s="45" t="s">
        <v>32</v>
      </c>
      <c r="G32" s="22">
        <v>24180</v>
      </c>
      <c r="H32" s="22">
        <v>24180</v>
      </c>
      <c r="I32" s="230">
        <f t="shared" si="0"/>
        <v>0</v>
      </c>
    </row>
    <row r="33" spans="1:9" ht="23.25" x14ac:dyDescent="0.35">
      <c r="A33" s="19"/>
      <c r="B33" s="19"/>
      <c r="C33" s="19"/>
      <c r="D33" s="20">
        <v>9995</v>
      </c>
      <c r="E33" s="20">
        <v>2242</v>
      </c>
      <c r="F33" s="45" t="s">
        <v>33</v>
      </c>
      <c r="G33" s="22">
        <v>18600</v>
      </c>
      <c r="H33" s="22">
        <v>18600</v>
      </c>
      <c r="I33" s="230">
        <f t="shared" si="0"/>
        <v>0</v>
      </c>
    </row>
    <row r="34" spans="1:9" ht="23.25" x14ac:dyDescent="0.35">
      <c r="A34" s="19"/>
      <c r="B34" s="19"/>
      <c r="C34" s="19"/>
      <c r="D34" s="20">
        <v>9995</v>
      </c>
      <c r="E34" s="20">
        <v>2243</v>
      </c>
      <c r="F34" s="45" t="s">
        <v>34</v>
      </c>
      <c r="G34" s="22"/>
      <c r="H34" s="22"/>
      <c r="I34" s="230">
        <f t="shared" si="0"/>
        <v>0</v>
      </c>
    </row>
    <row r="35" spans="1:9" ht="23.25" x14ac:dyDescent="0.35">
      <c r="A35" s="19"/>
      <c r="B35" s="19"/>
      <c r="C35" s="19"/>
      <c r="D35" s="20">
        <v>9995</v>
      </c>
      <c r="E35" s="20">
        <v>2244</v>
      </c>
      <c r="F35" s="45" t="s">
        <v>35</v>
      </c>
      <c r="G35" s="22">
        <v>17192</v>
      </c>
      <c r="H35" s="22">
        <v>17192</v>
      </c>
      <c r="I35" s="230">
        <f t="shared" si="0"/>
        <v>0</v>
      </c>
    </row>
    <row r="36" spans="1:9" ht="23.25" x14ac:dyDescent="0.35">
      <c r="A36" s="19"/>
      <c r="B36" s="19"/>
      <c r="C36" s="19"/>
      <c r="D36" s="20">
        <v>9995</v>
      </c>
      <c r="E36" s="20">
        <v>2251</v>
      </c>
      <c r="F36" s="45" t="s">
        <v>36</v>
      </c>
      <c r="G36" s="22">
        <v>134166.98000000001</v>
      </c>
      <c r="H36" s="22">
        <v>134166.98000000001</v>
      </c>
      <c r="I36" s="230">
        <f t="shared" si="0"/>
        <v>0</v>
      </c>
    </row>
    <row r="37" spans="1:9" ht="23.25" x14ac:dyDescent="0.35">
      <c r="A37" s="19"/>
      <c r="B37" s="19"/>
      <c r="C37" s="19"/>
      <c r="D37" s="20">
        <v>9995</v>
      </c>
      <c r="E37" s="20">
        <v>2253</v>
      </c>
      <c r="F37" s="45" t="s">
        <v>37</v>
      </c>
      <c r="G37" s="22"/>
      <c r="H37" s="22"/>
      <c r="I37" s="230">
        <f t="shared" si="0"/>
        <v>0</v>
      </c>
    </row>
    <row r="38" spans="1:9" ht="23.25" x14ac:dyDescent="0.35">
      <c r="A38" s="19"/>
      <c r="B38" s="19"/>
      <c r="C38" s="19"/>
      <c r="D38" s="20">
        <v>9995</v>
      </c>
      <c r="E38" s="20">
        <v>2254</v>
      </c>
      <c r="F38" s="45" t="s">
        <v>38</v>
      </c>
      <c r="G38" s="22"/>
      <c r="H38" s="22"/>
      <c r="I38" s="230">
        <f t="shared" si="0"/>
        <v>0</v>
      </c>
    </row>
    <row r="39" spans="1:9" ht="23.25" x14ac:dyDescent="0.35">
      <c r="A39" s="19"/>
      <c r="B39" s="19"/>
      <c r="C39" s="19"/>
      <c r="D39" s="20">
        <v>9995</v>
      </c>
      <c r="E39" s="20">
        <v>2258</v>
      </c>
      <c r="F39" s="45" t="s">
        <v>39</v>
      </c>
      <c r="G39" s="22">
        <v>14400</v>
      </c>
      <c r="H39" s="22">
        <v>14400</v>
      </c>
      <c r="I39" s="230">
        <f t="shared" si="0"/>
        <v>0</v>
      </c>
    </row>
    <row r="40" spans="1:9" ht="23.25" x14ac:dyDescent="0.35">
      <c r="A40" s="19"/>
      <c r="B40" s="19"/>
      <c r="C40" s="19"/>
      <c r="D40" s="20">
        <v>9995</v>
      </c>
      <c r="E40" s="20">
        <v>2261</v>
      </c>
      <c r="F40" s="45" t="s">
        <v>40</v>
      </c>
      <c r="G40" s="22"/>
      <c r="H40" s="22"/>
      <c r="I40" s="230">
        <f t="shared" si="0"/>
        <v>0</v>
      </c>
    </row>
    <row r="41" spans="1:9" ht="23.25" x14ac:dyDescent="0.35">
      <c r="A41" s="19"/>
      <c r="B41" s="19"/>
      <c r="C41" s="19"/>
      <c r="D41" s="20">
        <v>9995</v>
      </c>
      <c r="E41" s="20">
        <v>2262</v>
      </c>
      <c r="F41" s="45" t="s">
        <v>41</v>
      </c>
      <c r="G41" s="22"/>
      <c r="H41" s="22"/>
      <c r="I41" s="230">
        <f t="shared" si="0"/>
        <v>0</v>
      </c>
    </row>
    <row r="42" spans="1:9" ht="23.25" x14ac:dyDescent="0.35">
      <c r="A42" s="19"/>
      <c r="B42" s="19"/>
      <c r="C42" s="19"/>
      <c r="D42" s="20">
        <v>9995</v>
      </c>
      <c r="E42" s="20">
        <v>2263</v>
      </c>
      <c r="F42" s="45" t="s">
        <v>42</v>
      </c>
      <c r="G42" s="22">
        <v>2433661.64</v>
      </c>
      <c r="H42" s="22">
        <v>1273420.72</v>
      </c>
      <c r="I42" s="230">
        <f t="shared" si="0"/>
        <v>1160240.9200000002</v>
      </c>
    </row>
    <row r="43" spans="1:9" ht="23.25" x14ac:dyDescent="0.35">
      <c r="A43" s="19"/>
      <c r="B43" s="19"/>
      <c r="C43" s="19"/>
      <c r="D43" s="20">
        <v>9995</v>
      </c>
      <c r="E43" s="20">
        <v>2271</v>
      </c>
      <c r="F43" s="45" t="s">
        <v>43</v>
      </c>
      <c r="G43" s="22">
        <v>84105.77</v>
      </c>
      <c r="H43" s="22">
        <v>84105.77</v>
      </c>
      <c r="I43" s="230">
        <f t="shared" si="0"/>
        <v>0</v>
      </c>
    </row>
    <row r="44" spans="1:9" ht="23.25" x14ac:dyDescent="0.35">
      <c r="A44" s="19"/>
      <c r="B44" s="19"/>
      <c r="C44" s="19"/>
      <c r="D44" s="20">
        <v>9995</v>
      </c>
      <c r="E44" s="20">
        <v>2272</v>
      </c>
      <c r="F44" s="45" t="s">
        <v>44</v>
      </c>
      <c r="G44" s="22">
        <v>300102.96999999997</v>
      </c>
      <c r="H44" s="22">
        <v>300102.96999999997</v>
      </c>
      <c r="I44" s="230">
        <f t="shared" si="0"/>
        <v>0</v>
      </c>
    </row>
    <row r="45" spans="1:9" ht="23.25" x14ac:dyDescent="0.35">
      <c r="A45" s="19"/>
      <c r="B45" s="19"/>
      <c r="C45" s="19"/>
      <c r="D45" s="20">
        <v>9995</v>
      </c>
      <c r="E45" s="20">
        <v>2281</v>
      </c>
      <c r="F45" s="45" t="s">
        <v>45</v>
      </c>
      <c r="G45" s="22"/>
      <c r="H45" s="22"/>
      <c r="I45" s="230">
        <f t="shared" si="0"/>
        <v>0</v>
      </c>
    </row>
    <row r="46" spans="1:9" ht="23.25" x14ac:dyDescent="0.35">
      <c r="A46" s="19"/>
      <c r="B46" s="19"/>
      <c r="C46" s="19"/>
      <c r="D46" s="20">
        <v>9995</v>
      </c>
      <c r="E46" s="20">
        <v>2282</v>
      </c>
      <c r="F46" s="45" t="s">
        <v>46</v>
      </c>
      <c r="G46" s="22">
        <v>4780</v>
      </c>
      <c r="H46" s="22">
        <v>4780</v>
      </c>
      <c r="I46" s="230">
        <f t="shared" si="0"/>
        <v>0</v>
      </c>
    </row>
    <row r="47" spans="1:9" ht="23.25" x14ac:dyDescent="0.35">
      <c r="A47" s="19"/>
      <c r="B47" s="19"/>
      <c r="C47" s="19"/>
      <c r="D47" s="20">
        <v>9995</v>
      </c>
      <c r="E47" s="20">
        <v>2284</v>
      </c>
      <c r="F47" s="45" t="s">
        <v>47</v>
      </c>
      <c r="G47" s="22"/>
      <c r="H47" s="22"/>
      <c r="I47" s="230">
        <f t="shared" si="0"/>
        <v>0</v>
      </c>
    </row>
    <row r="48" spans="1:9" ht="23.25" x14ac:dyDescent="0.35">
      <c r="A48" s="19"/>
      <c r="B48" s="19"/>
      <c r="C48" s="19"/>
      <c r="D48" s="20">
        <v>9995</v>
      </c>
      <c r="E48" s="20">
        <v>2285</v>
      </c>
      <c r="F48" s="45" t="s">
        <v>159</v>
      </c>
      <c r="G48" s="22"/>
      <c r="H48" s="22"/>
      <c r="I48" s="230"/>
    </row>
    <row r="49" spans="1:9" ht="23.25" x14ac:dyDescent="0.35">
      <c r="A49" s="19"/>
      <c r="B49" s="19"/>
      <c r="C49" s="19"/>
      <c r="D49" s="20">
        <v>9995</v>
      </c>
      <c r="E49" s="20">
        <v>2286</v>
      </c>
      <c r="F49" s="45" t="s">
        <v>48</v>
      </c>
      <c r="G49" s="22">
        <v>228117.56</v>
      </c>
      <c r="H49" s="22">
        <v>228117.56</v>
      </c>
      <c r="I49" s="230">
        <f t="shared" si="0"/>
        <v>0</v>
      </c>
    </row>
    <row r="50" spans="1:9" ht="23.25" x14ac:dyDescent="0.35">
      <c r="A50" s="19"/>
      <c r="B50" s="19"/>
      <c r="C50" s="19"/>
      <c r="D50" s="20">
        <v>9995</v>
      </c>
      <c r="E50" s="23">
        <v>2287</v>
      </c>
      <c r="F50" s="45" t="s">
        <v>49</v>
      </c>
      <c r="G50" s="22">
        <v>155910.59</v>
      </c>
      <c r="H50" s="22">
        <v>155910.59</v>
      </c>
      <c r="I50" s="230">
        <f t="shared" si="0"/>
        <v>0</v>
      </c>
    </row>
    <row r="51" spans="1:9" ht="24" thickBot="1" x14ac:dyDescent="0.4">
      <c r="A51" s="19"/>
      <c r="B51" s="19"/>
      <c r="C51" s="19"/>
      <c r="D51" s="20">
        <v>9995</v>
      </c>
      <c r="E51" s="20">
        <v>2288</v>
      </c>
      <c r="F51" s="45" t="s">
        <v>50</v>
      </c>
      <c r="G51" s="22"/>
      <c r="H51" s="22"/>
      <c r="I51" s="230">
        <f t="shared" si="0"/>
        <v>0</v>
      </c>
    </row>
    <row r="52" spans="1:9" ht="24" thickBot="1" x14ac:dyDescent="0.4">
      <c r="A52" s="46"/>
      <c r="B52" s="28"/>
      <c r="C52" s="28"/>
      <c r="D52" s="47"/>
      <c r="E52" s="29"/>
      <c r="F52" s="30" t="s">
        <v>51</v>
      </c>
      <c r="G52" s="48">
        <f>SUM(G21:G51)</f>
        <v>6795984.7699999996</v>
      </c>
      <c r="H52" s="49">
        <f>SUM(H21:H51)</f>
        <v>5538083.3199999984</v>
      </c>
      <c r="I52" s="230">
        <f t="shared" si="0"/>
        <v>1257901.4500000011</v>
      </c>
    </row>
    <row r="53" spans="1:9" ht="23.25" x14ac:dyDescent="0.35">
      <c r="A53" s="50"/>
      <c r="B53" s="51"/>
      <c r="C53" s="51"/>
      <c r="D53" s="52"/>
      <c r="E53" s="52"/>
      <c r="F53" s="53" t="s">
        <v>52</v>
      </c>
      <c r="G53" s="54"/>
      <c r="H53" s="55"/>
      <c r="I53" s="230">
        <f t="shared" si="0"/>
        <v>0</v>
      </c>
    </row>
    <row r="54" spans="1:9" ht="23.25" x14ac:dyDescent="0.35">
      <c r="A54" s="19"/>
      <c r="B54" s="19"/>
      <c r="C54" s="19"/>
      <c r="D54" s="20">
        <v>9995</v>
      </c>
      <c r="E54" s="20">
        <v>2311</v>
      </c>
      <c r="F54" s="21" t="s">
        <v>53</v>
      </c>
      <c r="G54" s="22">
        <v>351749.38</v>
      </c>
      <c r="H54" s="22">
        <v>351749.38</v>
      </c>
      <c r="I54" s="230">
        <f t="shared" si="0"/>
        <v>0</v>
      </c>
    </row>
    <row r="55" spans="1:9" ht="23.25" x14ac:dyDescent="0.35">
      <c r="A55" s="19"/>
      <c r="B55" s="19"/>
      <c r="C55" s="19"/>
      <c r="D55" s="20">
        <v>9995</v>
      </c>
      <c r="E55" s="20">
        <v>2313</v>
      </c>
      <c r="F55" s="21"/>
      <c r="G55" s="22">
        <v>48000</v>
      </c>
      <c r="H55" s="22">
        <v>48000</v>
      </c>
      <c r="I55" s="230"/>
    </row>
    <row r="56" spans="1:9" ht="23.25" x14ac:dyDescent="0.35">
      <c r="A56" s="19"/>
      <c r="B56" s="19"/>
      <c r="C56" s="19"/>
      <c r="D56" s="20">
        <v>9995</v>
      </c>
      <c r="E56" s="20">
        <v>2321</v>
      </c>
      <c r="F56" s="21"/>
      <c r="G56" s="22">
        <v>5045.09</v>
      </c>
      <c r="H56" s="22">
        <v>5045.09</v>
      </c>
      <c r="I56" s="230"/>
    </row>
    <row r="57" spans="1:9" ht="23.25" x14ac:dyDescent="0.35">
      <c r="A57" s="19"/>
      <c r="B57" s="19"/>
      <c r="C57" s="19"/>
      <c r="D57" s="20">
        <v>9995</v>
      </c>
      <c r="E57" s="20">
        <v>2323</v>
      </c>
      <c r="F57" s="21" t="s">
        <v>54</v>
      </c>
      <c r="G57" s="22">
        <v>135907.68</v>
      </c>
      <c r="H57" s="22">
        <v>135907.68</v>
      </c>
      <c r="I57" s="230">
        <f t="shared" si="0"/>
        <v>0</v>
      </c>
    </row>
    <row r="58" spans="1:9" ht="23.25" x14ac:dyDescent="0.35">
      <c r="A58" s="19"/>
      <c r="B58" s="19"/>
      <c r="C58" s="19"/>
      <c r="D58" s="20">
        <v>9995</v>
      </c>
      <c r="E58" s="20">
        <v>2331</v>
      </c>
      <c r="F58" s="21" t="s">
        <v>55</v>
      </c>
      <c r="G58" s="22">
        <v>29446.720000000001</v>
      </c>
      <c r="H58" s="22">
        <v>29446.720000000001</v>
      </c>
      <c r="I58" s="230">
        <f t="shared" si="0"/>
        <v>0</v>
      </c>
    </row>
    <row r="59" spans="1:9" ht="23.25" x14ac:dyDescent="0.35">
      <c r="A59" s="19"/>
      <c r="B59" s="19"/>
      <c r="C59" s="19"/>
      <c r="D59" s="20">
        <v>9995</v>
      </c>
      <c r="E59" s="20">
        <v>2334</v>
      </c>
      <c r="F59" s="21" t="s">
        <v>56</v>
      </c>
      <c r="G59" s="22">
        <v>33669.26</v>
      </c>
      <c r="H59" s="22">
        <v>33669.26</v>
      </c>
      <c r="I59" s="230">
        <f t="shared" si="0"/>
        <v>0</v>
      </c>
    </row>
    <row r="60" spans="1:9" ht="23.25" x14ac:dyDescent="0.35">
      <c r="A60" s="19"/>
      <c r="B60" s="19"/>
      <c r="C60" s="19"/>
      <c r="D60" s="20">
        <v>9995</v>
      </c>
      <c r="E60" s="20">
        <v>2341</v>
      </c>
      <c r="F60" s="21" t="s">
        <v>57</v>
      </c>
      <c r="G60" s="22"/>
      <c r="H60" s="22"/>
      <c r="I60" s="230">
        <f t="shared" si="0"/>
        <v>0</v>
      </c>
    </row>
    <row r="61" spans="1:9" ht="23.25" x14ac:dyDescent="0.35">
      <c r="A61" s="19"/>
      <c r="B61" s="19"/>
      <c r="C61" s="19"/>
      <c r="D61" s="20">
        <v>9995</v>
      </c>
      <c r="E61" s="20">
        <v>2353</v>
      </c>
      <c r="F61" s="21" t="s">
        <v>58</v>
      </c>
      <c r="G61" s="22">
        <v>99568.4</v>
      </c>
      <c r="H61" s="22">
        <v>99568.4</v>
      </c>
      <c r="I61" s="230">
        <f t="shared" si="0"/>
        <v>0</v>
      </c>
    </row>
    <row r="62" spans="1:9" ht="23.25" x14ac:dyDescent="0.35">
      <c r="A62" s="19"/>
      <c r="B62" s="19"/>
      <c r="C62" s="19"/>
      <c r="D62" s="20">
        <v>9995</v>
      </c>
      <c r="E62" s="20">
        <v>2362</v>
      </c>
      <c r="F62" s="21" t="s">
        <v>160</v>
      </c>
      <c r="G62" s="22"/>
      <c r="H62" s="22"/>
      <c r="I62" s="230"/>
    </row>
    <row r="63" spans="1:9" ht="23.25" x14ac:dyDescent="0.35">
      <c r="A63" s="19"/>
      <c r="B63" s="19"/>
      <c r="C63" s="19"/>
      <c r="D63" s="20">
        <v>9995</v>
      </c>
      <c r="E63" s="20">
        <v>2371</v>
      </c>
      <c r="F63" s="21" t="s">
        <v>59</v>
      </c>
      <c r="G63" s="22">
        <v>803902.8</v>
      </c>
      <c r="H63" s="22">
        <v>803902.8</v>
      </c>
      <c r="I63" s="230">
        <f t="shared" si="0"/>
        <v>0</v>
      </c>
    </row>
    <row r="64" spans="1:9" ht="23.25" x14ac:dyDescent="0.35">
      <c r="A64" s="19"/>
      <c r="B64" s="19"/>
      <c r="C64" s="19"/>
      <c r="D64" s="20">
        <v>9995</v>
      </c>
      <c r="E64" s="20">
        <v>2372</v>
      </c>
      <c r="F64" s="21"/>
      <c r="G64" s="22">
        <v>24229.3</v>
      </c>
      <c r="H64" s="22">
        <v>24229.3</v>
      </c>
      <c r="I64" s="230">
        <f t="shared" si="0"/>
        <v>0</v>
      </c>
    </row>
    <row r="65" spans="1:9" ht="23.25" x14ac:dyDescent="0.35">
      <c r="A65" s="19"/>
      <c r="B65" s="19"/>
      <c r="C65" s="19"/>
      <c r="D65" s="20">
        <v>9995</v>
      </c>
      <c r="E65" s="20">
        <v>2391</v>
      </c>
      <c r="F65" s="21" t="s">
        <v>60</v>
      </c>
      <c r="G65" s="22">
        <v>526605.31000000006</v>
      </c>
      <c r="H65" s="22">
        <v>526605.31000000006</v>
      </c>
      <c r="I65" s="230">
        <f t="shared" si="0"/>
        <v>0</v>
      </c>
    </row>
    <row r="66" spans="1:9" ht="23.25" x14ac:dyDescent="0.35">
      <c r="A66" s="19"/>
      <c r="B66" s="19"/>
      <c r="C66" s="19"/>
      <c r="D66" s="20">
        <v>9995</v>
      </c>
      <c r="E66" s="23">
        <v>2392</v>
      </c>
      <c r="F66" s="21" t="s">
        <v>61</v>
      </c>
      <c r="G66" s="22">
        <v>1406327.61</v>
      </c>
      <c r="H66" s="22">
        <v>1406327.61</v>
      </c>
      <c r="I66" s="230">
        <f t="shared" si="0"/>
        <v>0</v>
      </c>
    </row>
    <row r="67" spans="1:9" ht="23.25" x14ac:dyDescent="0.35">
      <c r="A67" s="19"/>
      <c r="B67" s="19"/>
      <c r="C67" s="19"/>
      <c r="D67" s="20">
        <v>9995</v>
      </c>
      <c r="E67" s="20">
        <v>2394</v>
      </c>
      <c r="F67" s="21" t="s">
        <v>62</v>
      </c>
      <c r="G67" s="22"/>
      <c r="H67" s="22"/>
      <c r="I67" s="230">
        <f t="shared" si="0"/>
        <v>0</v>
      </c>
    </row>
    <row r="68" spans="1:9" ht="23.25" x14ac:dyDescent="0.35">
      <c r="A68" s="19"/>
      <c r="B68" s="19"/>
      <c r="C68" s="19"/>
      <c r="D68" s="20">
        <v>9995</v>
      </c>
      <c r="E68" s="20">
        <v>2395</v>
      </c>
      <c r="F68" s="21" t="s">
        <v>63</v>
      </c>
      <c r="G68" s="22">
        <v>46848.36</v>
      </c>
      <c r="H68" s="22">
        <v>46848.36</v>
      </c>
      <c r="I68" s="230">
        <f t="shared" si="0"/>
        <v>0</v>
      </c>
    </row>
    <row r="69" spans="1:9" ht="23.25" x14ac:dyDescent="0.35">
      <c r="A69" s="19"/>
      <c r="B69" s="19"/>
      <c r="C69" s="19"/>
      <c r="D69" s="20">
        <v>9995</v>
      </c>
      <c r="E69" s="20">
        <v>2396</v>
      </c>
      <c r="F69" s="21" t="s">
        <v>64</v>
      </c>
      <c r="G69" s="22">
        <v>174835.87</v>
      </c>
      <c r="H69" s="22">
        <v>174835.87</v>
      </c>
      <c r="I69" s="230">
        <f t="shared" si="0"/>
        <v>0</v>
      </c>
    </row>
    <row r="70" spans="1:9" ht="24" thickBot="1" x14ac:dyDescent="0.4">
      <c r="A70" s="56"/>
      <c r="B70" s="56"/>
      <c r="C70" s="56"/>
      <c r="D70" s="24">
        <v>9995</v>
      </c>
      <c r="E70" s="24">
        <v>2399</v>
      </c>
      <c r="F70" s="25" t="s">
        <v>65</v>
      </c>
      <c r="G70" s="26"/>
      <c r="H70" s="26"/>
      <c r="I70" s="230">
        <f t="shared" si="0"/>
        <v>0</v>
      </c>
    </row>
    <row r="71" spans="1:9" ht="24" thickBot="1" x14ac:dyDescent="0.4">
      <c r="A71" s="57"/>
      <c r="B71" s="58"/>
      <c r="C71" s="58"/>
      <c r="D71" s="59"/>
      <c r="E71" s="60"/>
      <c r="F71" s="61" t="s">
        <v>66</v>
      </c>
      <c r="G71" s="62">
        <f>SUM(G54:G70)</f>
        <v>3686135.7800000003</v>
      </c>
      <c r="H71" s="63">
        <f>SUM(H54:H70)</f>
        <v>3686135.7800000003</v>
      </c>
      <c r="I71" s="230">
        <f t="shared" si="0"/>
        <v>0</v>
      </c>
    </row>
    <row r="72" spans="1:9" ht="23.25" x14ac:dyDescent="0.35">
      <c r="A72" s="50"/>
      <c r="B72" s="51"/>
      <c r="C72" s="51"/>
      <c r="D72" s="64"/>
      <c r="E72" s="64"/>
      <c r="F72" s="42" t="s">
        <v>67</v>
      </c>
      <c r="G72" s="65"/>
      <c r="H72" s="55"/>
      <c r="I72" s="230">
        <f t="shared" si="0"/>
        <v>0</v>
      </c>
    </row>
    <row r="73" spans="1:9" ht="23.25" x14ac:dyDescent="0.35">
      <c r="A73" s="19"/>
      <c r="B73" s="19"/>
      <c r="C73" s="19"/>
      <c r="D73" s="20">
        <v>9995</v>
      </c>
      <c r="E73" s="20">
        <v>2611</v>
      </c>
      <c r="F73" s="21" t="s">
        <v>68</v>
      </c>
      <c r="G73" s="22">
        <v>74520.28</v>
      </c>
      <c r="H73" s="22">
        <v>74520.28</v>
      </c>
      <c r="I73" s="230">
        <f t="shared" si="0"/>
        <v>0</v>
      </c>
    </row>
    <row r="74" spans="1:9" ht="23.25" x14ac:dyDescent="0.35">
      <c r="A74" s="19"/>
      <c r="B74" s="19"/>
      <c r="C74" s="19"/>
      <c r="D74" s="20">
        <v>9995</v>
      </c>
      <c r="E74" s="20">
        <v>2612</v>
      </c>
      <c r="F74" s="21" t="s">
        <v>161</v>
      </c>
      <c r="G74" s="22"/>
      <c r="H74" s="22"/>
      <c r="I74" s="230">
        <f t="shared" si="0"/>
        <v>0</v>
      </c>
    </row>
    <row r="75" spans="1:9" ht="23.25" x14ac:dyDescent="0.35">
      <c r="A75" s="19"/>
      <c r="B75" s="19"/>
      <c r="C75" s="19"/>
      <c r="D75" s="20">
        <v>9995</v>
      </c>
      <c r="E75" s="20">
        <v>2613</v>
      </c>
      <c r="F75" s="21" t="s">
        <v>69</v>
      </c>
      <c r="G75" s="22">
        <v>1987181.54</v>
      </c>
      <c r="H75" s="22">
        <v>1987181.54</v>
      </c>
      <c r="I75" s="230">
        <f t="shared" si="0"/>
        <v>0</v>
      </c>
    </row>
    <row r="76" spans="1:9" ht="23.25" x14ac:dyDescent="0.35">
      <c r="A76" s="19"/>
      <c r="B76" s="19"/>
      <c r="C76" s="19"/>
      <c r="D76" s="20">
        <v>9995</v>
      </c>
      <c r="E76" s="20">
        <v>2614</v>
      </c>
      <c r="F76" s="21" t="s">
        <v>162</v>
      </c>
      <c r="G76" s="22">
        <v>10912.65</v>
      </c>
      <c r="H76" s="22">
        <v>10912.65</v>
      </c>
      <c r="I76" s="230">
        <f t="shared" si="0"/>
        <v>0</v>
      </c>
    </row>
    <row r="77" spans="1:9" ht="23.25" x14ac:dyDescent="0.35">
      <c r="A77" s="19"/>
      <c r="B77" s="19"/>
      <c r="C77" s="19"/>
      <c r="D77" s="20">
        <v>9995</v>
      </c>
      <c r="E77" s="20">
        <v>2619</v>
      </c>
      <c r="F77" s="21" t="s">
        <v>147</v>
      </c>
      <c r="G77" s="22">
        <v>88323</v>
      </c>
      <c r="H77" s="22">
        <v>88323</v>
      </c>
      <c r="I77" s="230">
        <f t="shared" si="0"/>
        <v>0</v>
      </c>
    </row>
    <row r="78" spans="1:9" ht="23.25" x14ac:dyDescent="0.35">
      <c r="A78" s="19"/>
      <c r="B78" s="19"/>
      <c r="C78" s="19"/>
      <c r="D78" s="20">
        <v>9995</v>
      </c>
      <c r="E78" s="20">
        <v>2621</v>
      </c>
      <c r="F78" s="21"/>
      <c r="G78" s="22">
        <v>1457.15</v>
      </c>
      <c r="H78" s="22">
        <v>1457.15</v>
      </c>
      <c r="I78" s="230">
        <f t="shared" si="0"/>
        <v>0</v>
      </c>
    </row>
    <row r="79" spans="1:9" ht="23.25" x14ac:dyDescent="0.35">
      <c r="A79" s="19"/>
      <c r="B79" s="19"/>
      <c r="C79" s="19"/>
      <c r="D79" s="20">
        <v>9995</v>
      </c>
      <c r="E79" s="20">
        <v>2641</v>
      </c>
      <c r="F79" s="21" t="s">
        <v>70</v>
      </c>
      <c r="G79" s="22">
        <v>122768.85</v>
      </c>
      <c r="H79" s="22">
        <v>122768.85</v>
      </c>
      <c r="I79" s="230">
        <f t="shared" si="0"/>
        <v>0</v>
      </c>
    </row>
    <row r="80" spans="1:9" ht="23.25" x14ac:dyDescent="0.35">
      <c r="A80" s="19"/>
      <c r="B80" s="19"/>
      <c r="C80" s="19"/>
      <c r="D80" s="20">
        <v>9995</v>
      </c>
      <c r="E80" s="20">
        <v>2653</v>
      </c>
      <c r="F80" s="21" t="s">
        <v>163</v>
      </c>
      <c r="G80" s="22">
        <v>395.83</v>
      </c>
      <c r="H80" s="22">
        <v>395.83</v>
      </c>
      <c r="I80" s="230">
        <f t="shared" si="0"/>
        <v>0</v>
      </c>
    </row>
    <row r="81" spans="1:9" ht="23.25" x14ac:dyDescent="0.35">
      <c r="A81" s="19"/>
      <c r="B81" s="19"/>
      <c r="C81" s="19"/>
      <c r="D81" s="20">
        <v>9995</v>
      </c>
      <c r="E81" s="20">
        <v>2654</v>
      </c>
      <c r="F81" s="21"/>
      <c r="G81" s="22">
        <v>1224.17</v>
      </c>
      <c r="H81" s="22">
        <v>1224.17</v>
      </c>
      <c r="I81" s="230">
        <f t="shared" si="0"/>
        <v>0</v>
      </c>
    </row>
    <row r="82" spans="1:9" ht="23.25" x14ac:dyDescent="0.35">
      <c r="A82" s="19"/>
      <c r="B82" s="19"/>
      <c r="C82" s="19"/>
      <c r="D82" s="20">
        <v>9995</v>
      </c>
      <c r="E82" s="20">
        <v>2655</v>
      </c>
      <c r="F82" s="21" t="s">
        <v>71</v>
      </c>
      <c r="G82" s="22">
        <v>14698.84</v>
      </c>
      <c r="H82" s="22">
        <v>14698.84</v>
      </c>
      <c r="I82" s="230">
        <f t="shared" si="0"/>
        <v>0</v>
      </c>
    </row>
    <row r="83" spans="1:9" ht="23.25" x14ac:dyDescent="0.35">
      <c r="A83" s="19"/>
      <c r="B83" s="19"/>
      <c r="C83" s="19"/>
      <c r="D83" s="20">
        <v>9995</v>
      </c>
      <c r="E83" s="20">
        <v>2656</v>
      </c>
      <c r="F83" s="21" t="s">
        <v>164</v>
      </c>
      <c r="G83" s="22">
        <v>3891.29</v>
      </c>
      <c r="H83" s="22">
        <v>3891.29</v>
      </c>
      <c r="I83" s="230">
        <f t="shared" si="0"/>
        <v>0</v>
      </c>
    </row>
    <row r="84" spans="1:9" ht="23.25" x14ac:dyDescent="0.35">
      <c r="A84" s="19"/>
      <c r="B84" s="19"/>
      <c r="C84" s="19"/>
      <c r="D84" s="20">
        <v>9995</v>
      </c>
      <c r="E84" s="20">
        <v>2657</v>
      </c>
      <c r="F84" s="21" t="s">
        <v>72</v>
      </c>
      <c r="G84" s="22">
        <v>506.69</v>
      </c>
      <c r="H84" s="22">
        <v>506.69</v>
      </c>
      <c r="I84" s="230">
        <f t="shared" si="0"/>
        <v>0</v>
      </c>
    </row>
    <row r="85" spans="1:9" ht="23.25" x14ac:dyDescent="0.35">
      <c r="A85" s="19"/>
      <c r="B85" s="19"/>
      <c r="C85" s="19"/>
      <c r="D85" s="20">
        <v>9995</v>
      </c>
      <c r="E85" s="20">
        <v>2658</v>
      </c>
      <c r="F85" s="21" t="s">
        <v>73</v>
      </c>
      <c r="G85" s="22">
        <v>4598.1000000000004</v>
      </c>
      <c r="H85" s="22">
        <v>4598.1000000000004</v>
      </c>
      <c r="I85" s="230">
        <f t="shared" si="0"/>
        <v>0</v>
      </c>
    </row>
    <row r="86" spans="1:9" ht="23.25" x14ac:dyDescent="0.35">
      <c r="A86" s="19"/>
      <c r="B86" s="19"/>
      <c r="C86" s="19"/>
      <c r="D86" s="20">
        <v>9995</v>
      </c>
      <c r="E86" s="20">
        <v>2662</v>
      </c>
      <c r="F86" s="25" t="s">
        <v>150</v>
      </c>
      <c r="G86" s="22">
        <v>1699876.79</v>
      </c>
      <c r="H86" s="22">
        <v>1699876.79</v>
      </c>
      <c r="I86" s="230">
        <f t="shared" ref="I86:I88" si="1">+G86-H86</f>
        <v>0</v>
      </c>
    </row>
    <row r="87" spans="1:9" ht="23.25" x14ac:dyDescent="0.35">
      <c r="A87" s="19"/>
      <c r="B87" s="19"/>
      <c r="C87" s="19"/>
      <c r="D87" s="20">
        <v>9995</v>
      </c>
      <c r="E87" s="23">
        <v>2683</v>
      </c>
      <c r="F87" s="25" t="s">
        <v>74</v>
      </c>
      <c r="G87" s="22">
        <v>1751.55</v>
      </c>
      <c r="H87" s="22">
        <v>1751.55</v>
      </c>
      <c r="I87" s="230">
        <f t="shared" si="1"/>
        <v>0</v>
      </c>
    </row>
    <row r="88" spans="1:9" ht="23.25" x14ac:dyDescent="0.35">
      <c r="A88" s="56"/>
      <c r="B88" s="56"/>
      <c r="C88" s="56"/>
      <c r="D88" s="24"/>
      <c r="E88" s="233">
        <v>2688</v>
      </c>
      <c r="F88" s="25" t="s">
        <v>134</v>
      </c>
      <c r="G88" s="22"/>
      <c r="H88" s="22"/>
      <c r="I88" s="230">
        <f t="shared" si="1"/>
        <v>0</v>
      </c>
    </row>
    <row r="89" spans="1:9" ht="24" thickBot="1" x14ac:dyDescent="0.4">
      <c r="A89" s="56"/>
      <c r="B89" s="56"/>
      <c r="C89" s="56"/>
      <c r="D89" s="24">
        <v>9995</v>
      </c>
      <c r="E89" s="24">
        <v>2712</v>
      </c>
      <c r="F89" s="21" t="s">
        <v>75</v>
      </c>
      <c r="G89" s="22"/>
      <c r="H89" s="22"/>
      <c r="I89" s="230">
        <f t="shared" ref="I89:I159" si="2">+G89-H89</f>
        <v>0</v>
      </c>
    </row>
    <row r="90" spans="1:9" ht="24" thickBot="1" x14ac:dyDescent="0.4">
      <c r="A90" s="57"/>
      <c r="B90" s="58"/>
      <c r="C90" s="58"/>
      <c r="D90" s="66"/>
      <c r="E90" s="67"/>
      <c r="F90" s="61" t="s">
        <v>76</v>
      </c>
      <c r="G90" s="62">
        <f>SUM(G73:G89)</f>
        <v>4012106.7299999995</v>
      </c>
      <c r="H90" s="68">
        <f>SUM(H73:H89)</f>
        <v>4012106.7299999995</v>
      </c>
      <c r="I90" s="230">
        <f t="shared" si="2"/>
        <v>0</v>
      </c>
    </row>
    <row r="91" spans="1:9" ht="24" thickBot="1" x14ac:dyDescent="0.4">
      <c r="A91" s="32"/>
      <c r="B91" s="69"/>
      <c r="C91" s="69"/>
      <c r="D91" s="70"/>
      <c r="E91" s="70"/>
      <c r="F91" s="35"/>
      <c r="G91" s="36"/>
      <c r="H91" s="37"/>
      <c r="I91" s="230">
        <f t="shared" si="2"/>
        <v>0</v>
      </c>
    </row>
    <row r="92" spans="1:9" ht="24" thickBot="1" x14ac:dyDescent="0.4">
      <c r="A92" s="38"/>
      <c r="B92" s="39"/>
      <c r="C92" s="39"/>
      <c r="D92" s="71"/>
      <c r="E92" s="72"/>
      <c r="F92" s="30" t="s">
        <v>77</v>
      </c>
      <c r="G92" s="73">
        <f>+G90+G71+G52+G18</f>
        <v>40135444.939999998</v>
      </c>
      <c r="H92" s="74">
        <f>+H90+H71+H52+H18</f>
        <v>38074890.359999999</v>
      </c>
      <c r="I92" s="230">
        <f t="shared" si="2"/>
        <v>2060554.5799999982</v>
      </c>
    </row>
    <row r="93" spans="1:9" ht="24" thickBot="1" x14ac:dyDescent="0.4">
      <c r="A93" s="32"/>
      <c r="B93" s="69"/>
      <c r="C93" s="69"/>
      <c r="D93" s="70"/>
      <c r="E93" s="70"/>
      <c r="F93" s="75"/>
      <c r="G93" s="76"/>
      <c r="H93" s="77"/>
      <c r="I93" s="230">
        <f t="shared" si="2"/>
        <v>0</v>
      </c>
    </row>
    <row r="94" spans="1:9" ht="24" thickBot="1" x14ac:dyDescent="0.4">
      <c r="A94" s="78" t="s">
        <v>2</v>
      </c>
      <c r="B94" s="79" t="s">
        <v>3</v>
      </c>
      <c r="C94" s="80" t="s">
        <v>4</v>
      </c>
      <c r="D94" s="79" t="s">
        <v>5</v>
      </c>
      <c r="E94" s="79" t="s">
        <v>6</v>
      </c>
      <c r="F94" s="81"/>
      <c r="G94" s="82"/>
      <c r="H94" s="83"/>
      <c r="I94" s="230">
        <f t="shared" si="2"/>
        <v>0</v>
      </c>
    </row>
    <row r="95" spans="1:9" ht="24" thickBot="1" x14ac:dyDescent="0.4">
      <c r="A95" s="84">
        <v>11</v>
      </c>
      <c r="B95" s="85"/>
      <c r="C95" s="86">
        <v>2</v>
      </c>
      <c r="D95" s="85"/>
      <c r="E95" s="14"/>
      <c r="F95" s="87" t="s">
        <v>9</v>
      </c>
      <c r="G95" s="88" t="s">
        <v>7</v>
      </c>
      <c r="H95" s="89" t="s">
        <v>8</v>
      </c>
      <c r="I95" s="230"/>
    </row>
    <row r="96" spans="1:9" ht="23.25" x14ac:dyDescent="0.35">
      <c r="A96" s="90"/>
      <c r="B96" s="91"/>
      <c r="C96" s="91"/>
      <c r="D96" s="92">
        <v>100</v>
      </c>
      <c r="E96" s="93">
        <v>2111</v>
      </c>
      <c r="F96" s="94" t="s">
        <v>10</v>
      </c>
      <c r="G96" s="95">
        <v>5427628.2400000002</v>
      </c>
      <c r="H96" s="95">
        <v>5427628.2400000002</v>
      </c>
      <c r="I96" s="230">
        <f t="shared" si="2"/>
        <v>0</v>
      </c>
    </row>
    <row r="97" spans="1:9" ht="23.25" x14ac:dyDescent="0.35">
      <c r="A97" s="239"/>
      <c r="B97" s="91"/>
      <c r="C97" s="91"/>
      <c r="D97" s="92">
        <v>100</v>
      </c>
      <c r="E97" s="93">
        <v>2151</v>
      </c>
      <c r="F97" s="21" t="s">
        <v>18</v>
      </c>
      <c r="G97" s="95">
        <v>374383.21</v>
      </c>
      <c r="H97" s="95">
        <v>374383.21</v>
      </c>
      <c r="I97" s="230">
        <f t="shared" si="2"/>
        <v>0</v>
      </c>
    </row>
    <row r="98" spans="1:9" ht="23.25" x14ac:dyDescent="0.35">
      <c r="A98" s="239"/>
      <c r="B98" s="91"/>
      <c r="C98" s="91"/>
      <c r="D98" s="92">
        <v>100</v>
      </c>
      <c r="E98" s="93">
        <v>2152</v>
      </c>
      <c r="F98" s="21" t="s">
        <v>19</v>
      </c>
      <c r="G98" s="95">
        <v>381908.26</v>
      </c>
      <c r="H98" s="95">
        <v>381908.26</v>
      </c>
      <c r="I98" s="230">
        <f t="shared" si="2"/>
        <v>0</v>
      </c>
    </row>
    <row r="99" spans="1:9" ht="23.25" x14ac:dyDescent="0.35">
      <c r="A99" s="239"/>
      <c r="B99" s="91"/>
      <c r="C99" s="91"/>
      <c r="D99" s="92">
        <v>100</v>
      </c>
      <c r="E99" s="93">
        <v>2153</v>
      </c>
      <c r="F99" s="25" t="s">
        <v>20</v>
      </c>
      <c r="G99" s="95">
        <v>46061.57</v>
      </c>
      <c r="H99" s="95">
        <v>46061.57</v>
      </c>
      <c r="I99" s="230">
        <f t="shared" si="2"/>
        <v>0</v>
      </c>
    </row>
    <row r="100" spans="1:9" ht="23.25" x14ac:dyDescent="0.35">
      <c r="A100" s="19"/>
      <c r="B100" s="19"/>
      <c r="C100" s="19"/>
      <c r="D100" s="20">
        <v>9995</v>
      </c>
      <c r="E100" s="23">
        <v>2111</v>
      </c>
      <c r="F100" s="21" t="s">
        <v>10</v>
      </c>
      <c r="G100" s="240">
        <v>7227722.9400000004</v>
      </c>
      <c r="H100" s="240">
        <v>7227722.9400000004</v>
      </c>
      <c r="I100" s="230">
        <f t="shared" si="2"/>
        <v>0</v>
      </c>
    </row>
    <row r="101" spans="1:9" ht="23.25" x14ac:dyDescent="0.35">
      <c r="A101" s="19"/>
      <c r="B101" s="19"/>
      <c r="C101" s="19"/>
      <c r="D101" s="20">
        <v>9995</v>
      </c>
      <c r="E101" s="20">
        <v>2112</v>
      </c>
      <c r="F101" s="21" t="s">
        <v>11</v>
      </c>
      <c r="G101" s="240">
        <v>203091.09</v>
      </c>
      <c r="H101" s="240">
        <v>203091.09</v>
      </c>
      <c r="I101" s="230">
        <f t="shared" si="2"/>
        <v>0</v>
      </c>
    </row>
    <row r="102" spans="1:9" ht="23.25" x14ac:dyDescent="0.35">
      <c r="A102" s="19"/>
      <c r="B102" s="19"/>
      <c r="C102" s="19"/>
      <c r="D102" s="20">
        <v>9995</v>
      </c>
      <c r="E102" s="20">
        <v>2114</v>
      </c>
      <c r="F102" s="21" t="s">
        <v>12</v>
      </c>
      <c r="G102" s="22">
        <v>40471.51</v>
      </c>
      <c r="H102" s="22">
        <v>40471.51</v>
      </c>
      <c r="I102" s="230">
        <f t="shared" si="2"/>
        <v>0</v>
      </c>
    </row>
    <row r="103" spans="1:9" ht="23.25" x14ac:dyDescent="0.35">
      <c r="A103" s="19"/>
      <c r="B103" s="19"/>
      <c r="C103" s="19"/>
      <c r="D103" s="20">
        <v>9995</v>
      </c>
      <c r="E103" s="20">
        <v>2115</v>
      </c>
      <c r="F103" s="21" t="s">
        <v>13</v>
      </c>
      <c r="G103" s="22">
        <v>899778.82</v>
      </c>
      <c r="H103" s="22">
        <v>899778.82</v>
      </c>
      <c r="I103" s="230">
        <f t="shared" si="2"/>
        <v>0</v>
      </c>
    </row>
    <row r="104" spans="1:9" ht="23.25" x14ac:dyDescent="0.35">
      <c r="A104" s="19"/>
      <c r="B104" s="19"/>
      <c r="C104" s="19"/>
      <c r="D104" s="20">
        <v>9995</v>
      </c>
      <c r="E104" s="20">
        <v>2116</v>
      </c>
      <c r="F104" s="21" t="s">
        <v>14</v>
      </c>
      <c r="G104" s="22">
        <v>278247.05</v>
      </c>
      <c r="H104" s="22">
        <v>278247.05</v>
      </c>
      <c r="I104" s="230">
        <f t="shared" si="2"/>
        <v>0</v>
      </c>
    </row>
    <row r="105" spans="1:9" ht="23.25" x14ac:dyDescent="0.35">
      <c r="A105" s="19"/>
      <c r="B105" s="19"/>
      <c r="C105" s="19"/>
      <c r="D105" s="20">
        <v>9995</v>
      </c>
      <c r="E105" s="23">
        <v>2122</v>
      </c>
      <c r="F105" s="21" t="s">
        <v>15</v>
      </c>
      <c r="G105" s="22">
        <v>26300</v>
      </c>
      <c r="H105" s="22">
        <v>26300</v>
      </c>
      <c r="I105" s="230">
        <f t="shared" si="2"/>
        <v>0</v>
      </c>
    </row>
    <row r="106" spans="1:9" ht="23.25" x14ac:dyDescent="0.35">
      <c r="A106" s="19"/>
      <c r="B106" s="19"/>
      <c r="C106" s="19"/>
      <c r="D106" s="20">
        <v>9995</v>
      </c>
      <c r="E106" s="20">
        <v>2132</v>
      </c>
      <c r="F106" s="21" t="s">
        <v>16</v>
      </c>
      <c r="G106" s="22"/>
      <c r="H106" s="22"/>
      <c r="I106" s="230">
        <f t="shared" si="2"/>
        <v>0</v>
      </c>
    </row>
    <row r="107" spans="1:9" ht="23.25" x14ac:dyDescent="0.35">
      <c r="A107" s="19"/>
      <c r="B107" s="19"/>
      <c r="C107" s="19"/>
      <c r="D107" s="20">
        <v>9995</v>
      </c>
      <c r="E107" s="20">
        <v>2141</v>
      </c>
      <c r="F107" s="21" t="s">
        <v>17</v>
      </c>
      <c r="G107" s="22"/>
      <c r="H107" s="22"/>
      <c r="I107" s="230">
        <f t="shared" si="2"/>
        <v>0</v>
      </c>
    </row>
    <row r="108" spans="1:9" ht="23.25" x14ac:dyDescent="0.35">
      <c r="A108" s="19"/>
      <c r="B108" s="19"/>
      <c r="C108" s="19"/>
      <c r="D108" s="20">
        <v>9995</v>
      </c>
      <c r="E108" s="20">
        <v>2151</v>
      </c>
      <c r="F108" s="21" t="s">
        <v>18</v>
      </c>
      <c r="G108" s="22">
        <v>511150.5</v>
      </c>
      <c r="H108" s="22">
        <v>511150.5</v>
      </c>
      <c r="I108" s="230">
        <f t="shared" si="2"/>
        <v>0</v>
      </c>
    </row>
    <row r="109" spans="1:9" ht="23.25" x14ac:dyDescent="0.35">
      <c r="A109" s="19"/>
      <c r="B109" s="19"/>
      <c r="C109" s="19"/>
      <c r="D109" s="20">
        <v>9995</v>
      </c>
      <c r="E109" s="20">
        <v>2152</v>
      </c>
      <c r="F109" s="21" t="s">
        <v>19</v>
      </c>
      <c r="G109" s="22">
        <v>513894.89</v>
      </c>
      <c r="H109" s="22">
        <v>513894.89</v>
      </c>
      <c r="I109" s="230">
        <f t="shared" si="2"/>
        <v>0</v>
      </c>
    </row>
    <row r="110" spans="1:9" ht="24" thickBot="1" x14ac:dyDescent="0.4">
      <c r="A110" s="56"/>
      <c r="B110" s="56"/>
      <c r="C110" s="56"/>
      <c r="D110" s="24">
        <v>9995</v>
      </c>
      <c r="E110" s="24">
        <v>2153</v>
      </c>
      <c r="F110" s="25" t="s">
        <v>20</v>
      </c>
      <c r="G110" s="26">
        <v>70255.7</v>
      </c>
      <c r="H110" s="26">
        <v>70255.7</v>
      </c>
      <c r="I110" s="230">
        <f t="shared" si="2"/>
        <v>0</v>
      </c>
    </row>
    <row r="111" spans="1:9" ht="24" thickBot="1" x14ac:dyDescent="0.4">
      <c r="A111" s="96"/>
      <c r="B111" s="97"/>
      <c r="C111" s="97"/>
      <c r="D111" s="98"/>
      <c r="E111" s="98"/>
      <c r="F111" s="99" t="s">
        <v>21</v>
      </c>
      <c r="G111" s="100">
        <f>SUM(G96:G110)</f>
        <v>16000893.780000001</v>
      </c>
      <c r="H111" s="101">
        <f>SUM(H96:H110)</f>
        <v>16000893.780000001</v>
      </c>
      <c r="I111" s="230">
        <f t="shared" si="2"/>
        <v>0</v>
      </c>
    </row>
    <row r="112" spans="1:9" ht="24" thickBot="1" x14ac:dyDescent="0.4">
      <c r="A112" s="32"/>
      <c r="B112" s="33"/>
      <c r="C112" s="33"/>
      <c r="D112" s="34"/>
      <c r="E112" s="34"/>
      <c r="F112" s="35"/>
      <c r="G112" s="36"/>
      <c r="H112" s="102"/>
      <c r="I112" s="230">
        <f t="shared" si="2"/>
        <v>0</v>
      </c>
    </row>
    <row r="113" spans="1:9" ht="23.25" x14ac:dyDescent="0.35">
      <c r="A113" s="38"/>
      <c r="B113" s="39"/>
      <c r="C113" s="39"/>
      <c r="D113" s="40"/>
      <c r="E113" s="41"/>
      <c r="F113" s="42" t="s">
        <v>22</v>
      </c>
      <c r="G113" s="241"/>
      <c r="H113" s="242"/>
      <c r="I113" s="230">
        <f t="shared" si="2"/>
        <v>0</v>
      </c>
    </row>
    <row r="114" spans="1:9" ht="23.25" x14ac:dyDescent="0.35">
      <c r="A114" s="19"/>
      <c r="B114" s="19"/>
      <c r="C114" s="19"/>
      <c r="D114" s="20">
        <v>9995</v>
      </c>
      <c r="E114" s="20">
        <v>2212</v>
      </c>
      <c r="F114" s="45" t="s">
        <v>23</v>
      </c>
      <c r="G114" s="22">
        <v>639721.06000000006</v>
      </c>
      <c r="H114" s="22">
        <v>639721.06000000006</v>
      </c>
      <c r="I114" s="230">
        <f t="shared" si="2"/>
        <v>0</v>
      </c>
    </row>
    <row r="115" spans="1:9" ht="23.25" x14ac:dyDescent="0.35">
      <c r="A115" s="19"/>
      <c r="B115" s="19"/>
      <c r="C115" s="19"/>
      <c r="D115" s="23">
        <v>9995</v>
      </c>
      <c r="E115" s="23">
        <v>2213</v>
      </c>
      <c r="F115" s="45" t="s">
        <v>24</v>
      </c>
      <c r="G115" s="22"/>
      <c r="H115" s="22"/>
      <c r="I115" s="230">
        <f t="shared" si="2"/>
        <v>0</v>
      </c>
    </row>
    <row r="116" spans="1:9" ht="23.25" x14ac:dyDescent="0.35">
      <c r="A116" s="19"/>
      <c r="B116" s="19"/>
      <c r="C116" s="19"/>
      <c r="D116" s="23">
        <v>9995</v>
      </c>
      <c r="E116" s="23">
        <v>2214</v>
      </c>
      <c r="F116" s="45" t="s">
        <v>25</v>
      </c>
      <c r="G116" s="22">
        <v>2120</v>
      </c>
      <c r="H116" s="22">
        <v>2120</v>
      </c>
      <c r="I116" s="230">
        <f t="shared" si="2"/>
        <v>0</v>
      </c>
    </row>
    <row r="117" spans="1:9" ht="23.25" x14ac:dyDescent="0.35">
      <c r="A117" s="19"/>
      <c r="B117" s="19"/>
      <c r="C117" s="19"/>
      <c r="D117" s="23">
        <v>9995</v>
      </c>
      <c r="E117" s="23">
        <v>2215</v>
      </c>
      <c r="F117" s="45" t="s">
        <v>151</v>
      </c>
      <c r="G117" s="22">
        <v>162294.70000000001</v>
      </c>
      <c r="H117" s="22">
        <v>162294.70000000001</v>
      </c>
      <c r="I117" s="230">
        <f t="shared" si="2"/>
        <v>0</v>
      </c>
    </row>
    <row r="118" spans="1:9" ht="23.25" x14ac:dyDescent="0.35">
      <c r="A118" s="19"/>
      <c r="B118" s="19"/>
      <c r="C118" s="19"/>
      <c r="D118" s="23">
        <v>9995</v>
      </c>
      <c r="E118" s="23">
        <v>2216</v>
      </c>
      <c r="F118" s="45" t="s">
        <v>26</v>
      </c>
      <c r="G118" s="22">
        <v>504308.13</v>
      </c>
      <c r="H118" s="22">
        <v>504308.13</v>
      </c>
      <c r="I118" s="230">
        <f t="shared" si="2"/>
        <v>0</v>
      </c>
    </row>
    <row r="119" spans="1:9" ht="23.25" x14ac:dyDescent="0.35">
      <c r="A119" s="19"/>
      <c r="B119" s="19"/>
      <c r="C119" s="19"/>
      <c r="D119" s="23">
        <v>9995</v>
      </c>
      <c r="E119" s="23">
        <v>2217</v>
      </c>
      <c r="F119" s="45" t="s">
        <v>27</v>
      </c>
      <c r="G119" s="22">
        <v>12813.6</v>
      </c>
      <c r="H119" s="22">
        <v>12813.6</v>
      </c>
      <c r="I119" s="230">
        <f t="shared" si="2"/>
        <v>0</v>
      </c>
    </row>
    <row r="120" spans="1:9" ht="23.25" x14ac:dyDescent="0.35">
      <c r="A120" s="19"/>
      <c r="B120" s="19"/>
      <c r="C120" s="19"/>
      <c r="D120" s="23">
        <v>9995</v>
      </c>
      <c r="E120" s="23">
        <v>2218</v>
      </c>
      <c r="F120" s="45" t="s">
        <v>142</v>
      </c>
      <c r="G120" s="22">
        <v>14276.54</v>
      </c>
      <c r="H120" s="22">
        <v>14276.54</v>
      </c>
      <c r="I120" s="230">
        <f t="shared" si="2"/>
        <v>0</v>
      </c>
    </row>
    <row r="121" spans="1:9" ht="23.25" x14ac:dyDescent="0.35">
      <c r="A121" s="19"/>
      <c r="B121" s="19"/>
      <c r="C121" s="19"/>
      <c r="D121" s="23">
        <v>9995</v>
      </c>
      <c r="E121" s="23">
        <v>2221</v>
      </c>
      <c r="F121" s="45" t="s">
        <v>28</v>
      </c>
      <c r="G121" s="22">
        <v>6139</v>
      </c>
      <c r="H121" s="22">
        <v>6139</v>
      </c>
      <c r="I121" s="230">
        <f t="shared" si="2"/>
        <v>0</v>
      </c>
    </row>
    <row r="122" spans="1:9" ht="23.25" x14ac:dyDescent="0.35">
      <c r="A122" s="19"/>
      <c r="B122" s="19"/>
      <c r="C122" s="19"/>
      <c r="D122" s="23">
        <v>9995</v>
      </c>
      <c r="E122" s="23">
        <v>2222</v>
      </c>
      <c r="F122" s="45" t="s">
        <v>29</v>
      </c>
      <c r="G122" s="22"/>
      <c r="H122" s="22"/>
      <c r="I122" s="230">
        <f t="shared" si="2"/>
        <v>0</v>
      </c>
    </row>
    <row r="123" spans="1:9" ht="23.25" x14ac:dyDescent="0.35">
      <c r="A123" s="19"/>
      <c r="B123" s="19"/>
      <c r="C123" s="19"/>
      <c r="D123" s="20">
        <v>9995</v>
      </c>
      <c r="E123" s="20">
        <v>2231</v>
      </c>
      <c r="F123" s="45" t="s">
        <v>30</v>
      </c>
      <c r="G123" s="22"/>
      <c r="H123" s="22"/>
      <c r="I123" s="230">
        <f t="shared" si="2"/>
        <v>0</v>
      </c>
    </row>
    <row r="124" spans="1:9" ht="23.25" x14ac:dyDescent="0.35">
      <c r="A124" s="19"/>
      <c r="B124" s="19"/>
      <c r="C124" s="19"/>
      <c r="D124" s="20">
        <v>9995</v>
      </c>
      <c r="E124" s="20">
        <v>2232</v>
      </c>
      <c r="F124" s="45" t="s">
        <v>31</v>
      </c>
      <c r="G124" s="22"/>
      <c r="H124" s="22"/>
      <c r="I124" s="230">
        <f t="shared" si="2"/>
        <v>0</v>
      </c>
    </row>
    <row r="125" spans="1:9" ht="23.25" x14ac:dyDescent="0.35">
      <c r="A125" s="19"/>
      <c r="B125" s="19"/>
      <c r="C125" s="19"/>
      <c r="D125" s="20">
        <v>9995</v>
      </c>
      <c r="E125" s="20">
        <v>2241</v>
      </c>
      <c r="F125" s="45" t="s">
        <v>32</v>
      </c>
      <c r="G125" s="22"/>
      <c r="H125" s="22"/>
      <c r="I125" s="230">
        <f t="shared" si="2"/>
        <v>0</v>
      </c>
    </row>
    <row r="126" spans="1:9" ht="23.25" x14ac:dyDescent="0.35">
      <c r="A126" s="19"/>
      <c r="B126" s="19"/>
      <c r="C126" s="19"/>
      <c r="D126" s="20">
        <v>9995</v>
      </c>
      <c r="E126" s="20">
        <v>2242</v>
      </c>
      <c r="F126" s="45" t="s">
        <v>33</v>
      </c>
      <c r="G126" s="22"/>
      <c r="H126" s="22"/>
      <c r="I126" s="230">
        <f t="shared" si="2"/>
        <v>0</v>
      </c>
    </row>
    <row r="127" spans="1:9" ht="23.25" x14ac:dyDescent="0.35">
      <c r="A127" s="19"/>
      <c r="B127" s="19"/>
      <c r="C127" s="19"/>
      <c r="D127" s="20">
        <v>9995</v>
      </c>
      <c r="E127" s="20">
        <v>2243</v>
      </c>
      <c r="F127" s="45" t="s">
        <v>34</v>
      </c>
      <c r="G127" s="22"/>
      <c r="H127" s="22"/>
      <c r="I127" s="230">
        <f t="shared" si="2"/>
        <v>0</v>
      </c>
    </row>
    <row r="128" spans="1:9" ht="23.25" x14ac:dyDescent="0.35">
      <c r="A128" s="19"/>
      <c r="B128" s="19"/>
      <c r="C128" s="19"/>
      <c r="D128" s="20">
        <v>9995</v>
      </c>
      <c r="E128" s="20">
        <v>2244</v>
      </c>
      <c r="F128" s="45" t="s">
        <v>35</v>
      </c>
      <c r="G128" s="22"/>
      <c r="H128" s="22"/>
      <c r="I128" s="230">
        <f t="shared" si="2"/>
        <v>0</v>
      </c>
    </row>
    <row r="129" spans="1:9" ht="23.25" x14ac:dyDescent="0.35">
      <c r="A129" s="19"/>
      <c r="B129" s="19"/>
      <c r="C129" s="19"/>
      <c r="D129" s="20">
        <v>9995</v>
      </c>
      <c r="E129" s="20">
        <v>2251</v>
      </c>
      <c r="F129" s="45" t="s">
        <v>36</v>
      </c>
      <c r="G129" s="22">
        <v>2095859.42</v>
      </c>
      <c r="H129" s="22">
        <v>2095859.42</v>
      </c>
      <c r="I129" s="230">
        <f t="shared" si="2"/>
        <v>0</v>
      </c>
    </row>
    <row r="130" spans="1:9" ht="23.25" x14ac:dyDescent="0.35">
      <c r="A130" s="19"/>
      <c r="B130" s="19"/>
      <c r="C130" s="19"/>
      <c r="D130" s="20">
        <v>9995</v>
      </c>
      <c r="E130" s="20">
        <v>2253</v>
      </c>
      <c r="F130" s="45" t="s">
        <v>37</v>
      </c>
      <c r="G130" s="22"/>
      <c r="H130" s="22"/>
      <c r="I130" s="230">
        <f t="shared" si="2"/>
        <v>0</v>
      </c>
    </row>
    <row r="131" spans="1:9" ht="23.25" x14ac:dyDescent="0.35">
      <c r="A131" s="19"/>
      <c r="B131" s="19"/>
      <c r="C131" s="19"/>
      <c r="D131" s="20">
        <v>9995</v>
      </c>
      <c r="E131" s="20">
        <v>2254</v>
      </c>
      <c r="F131" s="45" t="s">
        <v>38</v>
      </c>
      <c r="G131" s="22"/>
      <c r="H131" s="22"/>
      <c r="I131" s="230">
        <f t="shared" si="2"/>
        <v>0</v>
      </c>
    </row>
    <row r="132" spans="1:9" ht="23.25" x14ac:dyDescent="0.35">
      <c r="A132" s="19"/>
      <c r="B132" s="19"/>
      <c r="C132" s="19"/>
      <c r="D132" s="20">
        <v>9995</v>
      </c>
      <c r="E132" s="20">
        <v>2258</v>
      </c>
      <c r="F132" s="45" t="s">
        <v>39</v>
      </c>
      <c r="G132" s="22">
        <v>6750</v>
      </c>
      <c r="H132" s="22">
        <v>6750</v>
      </c>
      <c r="I132" s="230">
        <f t="shared" si="2"/>
        <v>0</v>
      </c>
    </row>
    <row r="133" spans="1:9" ht="23.25" x14ac:dyDescent="0.35">
      <c r="A133" s="19"/>
      <c r="B133" s="19"/>
      <c r="C133" s="19"/>
      <c r="D133" s="20">
        <v>9995</v>
      </c>
      <c r="E133" s="20">
        <v>2261</v>
      </c>
      <c r="F133" s="45" t="s">
        <v>40</v>
      </c>
      <c r="G133" s="22"/>
      <c r="H133" s="22"/>
      <c r="I133" s="230">
        <f t="shared" si="2"/>
        <v>0</v>
      </c>
    </row>
    <row r="134" spans="1:9" ht="23.25" x14ac:dyDescent="0.35">
      <c r="A134" s="19"/>
      <c r="B134" s="19"/>
      <c r="C134" s="19"/>
      <c r="D134" s="20">
        <v>9995</v>
      </c>
      <c r="E134" s="20">
        <v>2262</v>
      </c>
      <c r="F134" s="45" t="s">
        <v>41</v>
      </c>
      <c r="G134" s="22"/>
      <c r="H134" s="22"/>
      <c r="I134" s="230">
        <f t="shared" si="2"/>
        <v>0</v>
      </c>
    </row>
    <row r="135" spans="1:9" ht="23.25" x14ac:dyDescent="0.35">
      <c r="A135" s="19"/>
      <c r="B135" s="19"/>
      <c r="C135" s="19"/>
      <c r="D135" s="20">
        <v>9995</v>
      </c>
      <c r="E135" s="20">
        <v>2263</v>
      </c>
      <c r="F135" s="45" t="s">
        <v>42</v>
      </c>
      <c r="G135" s="22"/>
      <c r="H135" s="22"/>
      <c r="I135" s="230">
        <f t="shared" si="2"/>
        <v>0</v>
      </c>
    </row>
    <row r="136" spans="1:9" ht="23.25" x14ac:dyDescent="0.35">
      <c r="A136" s="19"/>
      <c r="B136" s="19"/>
      <c r="C136" s="19"/>
      <c r="D136" s="20">
        <v>9995</v>
      </c>
      <c r="E136" s="20">
        <v>2271</v>
      </c>
      <c r="F136" s="45" t="s">
        <v>43</v>
      </c>
      <c r="G136" s="22">
        <v>40619.08</v>
      </c>
      <c r="H136" s="22">
        <v>40619.08</v>
      </c>
      <c r="I136" s="230">
        <f t="shared" si="2"/>
        <v>0</v>
      </c>
    </row>
    <row r="137" spans="1:9" ht="23.25" x14ac:dyDescent="0.35">
      <c r="A137" s="19"/>
      <c r="B137" s="19"/>
      <c r="C137" s="19"/>
      <c r="D137" s="20">
        <v>9995</v>
      </c>
      <c r="E137" s="20">
        <v>2272</v>
      </c>
      <c r="F137" s="45" t="s">
        <v>44</v>
      </c>
      <c r="G137" s="22">
        <v>18024.099999999999</v>
      </c>
      <c r="H137" s="22">
        <v>18024.099999999999</v>
      </c>
      <c r="I137" s="230">
        <f t="shared" si="2"/>
        <v>0</v>
      </c>
    </row>
    <row r="138" spans="1:9" ht="23.25" x14ac:dyDescent="0.35">
      <c r="A138" s="19"/>
      <c r="B138" s="19"/>
      <c r="C138" s="19"/>
      <c r="D138" s="20">
        <v>9995</v>
      </c>
      <c r="E138" s="20">
        <v>2281</v>
      </c>
      <c r="F138" s="45" t="s">
        <v>45</v>
      </c>
      <c r="G138" s="22"/>
      <c r="H138" s="22"/>
      <c r="I138" s="230">
        <f t="shared" si="2"/>
        <v>0</v>
      </c>
    </row>
    <row r="139" spans="1:9" ht="23.25" x14ac:dyDescent="0.35">
      <c r="A139" s="19"/>
      <c r="B139" s="19"/>
      <c r="C139" s="19"/>
      <c r="D139" s="20">
        <v>9995</v>
      </c>
      <c r="E139" s="20">
        <v>2282</v>
      </c>
      <c r="F139" s="45" t="s">
        <v>46</v>
      </c>
      <c r="G139" s="22">
        <v>100</v>
      </c>
      <c r="H139" s="22">
        <v>100</v>
      </c>
      <c r="I139" s="230">
        <f t="shared" si="2"/>
        <v>0</v>
      </c>
    </row>
    <row r="140" spans="1:9" ht="23.25" x14ac:dyDescent="0.35">
      <c r="A140" s="19"/>
      <c r="B140" s="19"/>
      <c r="C140" s="19"/>
      <c r="D140" s="20">
        <v>9995</v>
      </c>
      <c r="E140" s="20">
        <v>2284</v>
      </c>
      <c r="F140" s="45" t="s">
        <v>47</v>
      </c>
      <c r="G140" s="22"/>
      <c r="H140" s="22"/>
      <c r="I140" s="230">
        <f t="shared" si="2"/>
        <v>0</v>
      </c>
    </row>
    <row r="141" spans="1:9" ht="23.25" x14ac:dyDescent="0.35">
      <c r="A141" s="19"/>
      <c r="B141" s="19"/>
      <c r="C141" s="19"/>
      <c r="D141" s="20">
        <v>9995</v>
      </c>
      <c r="E141" s="20">
        <v>2286</v>
      </c>
      <c r="F141" s="45" t="s">
        <v>48</v>
      </c>
      <c r="G141" s="22"/>
      <c r="H141" s="22"/>
      <c r="I141" s="230">
        <f t="shared" si="2"/>
        <v>0</v>
      </c>
    </row>
    <row r="142" spans="1:9" ht="23.25" x14ac:dyDescent="0.35">
      <c r="A142" s="19"/>
      <c r="B142" s="19"/>
      <c r="C142" s="19"/>
      <c r="D142" s="20">
        <v>9995</v>
      </c>
      <c r="E142" s="23">
        <v>2287</v>
      </c>
      <c r="F142" s="45" t="s">
        <v>49</v>
      </c>
      <c r="G142" s="22">
        <v>3540</v>
      </c>
      <c r="H142" s="22">
        <v>3540</v>
      </c>
      <c r="I142" s="230">
        <f t="shared" si="2"/>
        <v>0</v>
      </c>
    </row>
    <row r="143" spans="1:9" ht="24" thickBot="1" x14ac:dyDescent="0.4">
      <c r="A143" s="19"/>
      <c r="B143" s="19"/>
      <c r="C143" s="19"/>
      <c r="D143" s="20">
        <v>9995</v>
      </c>
      <c r="E143" s="20">
        <v>2288</v>
      </c>
      <c r="F143" s="45" t="s">
        <v>50</v>
      </c>
      <c r="G143" s="22"/>
      <c r="H143" s="22"/>
      <c r="I143" s="230">
        <f t="shared" si="2"/>
        <v>0</v>
      </c>
    </row>
    <row r="144" spans="1:9" ht="24" thickBot="1" x14ac:dyDescent="0.4">
      <c r="A144" s="243"/>
      <c r="B144" s="97"/>
      <c r="C144" s="97"/>
      <c r="D144" s="244"/>
      <c r="E144" s="98"/>
      <c r="F144" s="61" t="s">
        <v>143</v>
      </c>
      <c r="G144" s="62">
        <f>SUM(G114:G143)</f>
        <v>3506565.6300000004</v>
      </c>
      <c r="H144" s="63">
        <f>SUM(H114:H143)</f>
        <v>3506565.6300000004</v>
      </c>
      <c r="I144" s="230">
        <f t="shared" si="2"/>
        <v>0</v>
      </c>
    </row>
    <row r="145" spans="1:9" ht="23.25" x14ac:dyDescent="0.35">
      <c r="A145" s="50"/>
      <c r="B145" s="51"/>
      <c r="C145" s="51"/>
      <c r="D145" s="52"/>
      <c r="E145" s="52"/>
      <c r="F145" s="245" t="s">
        <v>52</v>
      </c>
      <c r="G145" s="54"/>
      <c r="H145" s="246"/>
      <c r="I145" s="230">
        <f t="shared" si="2"/>
        <v>0</v>
      </c>
    </row>
    <row r="146" spans="1:9" ht="23.25" x14ac:dyDescent="0.35">
      <c r="A146" s="19"/>
      <c r="B146" s="19"/>
      <c r="C146" s="19"/>
      <c r="D146" s="20">
        <v>9995</v>
      </c>
      <c r="E146" s="20">
        <v>2311</v>
      </c>
      <c r="F146" s="21" t="s">
        <v>53</v>
      </c>
      <c r="G146" s="22">
        <v>32566.01</v>
      </c>
      <c r="H146" s="22">
        <v>32566.01</v>
      </c>
      <c r="I146" s="230">
        <f t="shared" si="2"/>
        <v>0</v>
      </c>
    </row>
    <row r="147" spans="1:9" ht="23.25" x14ac:dyDescent="0.35">
      <c r="A147" s="19"/>
      <c r="B147" s="19"/>
      <c r="C147" s="19"/>
      <c r="D147" s="20">
        <v>9995</v>
      </c>
      <c r="E147" s="20">
        <v>2323</v>
      </c>
      <c r="F147" s="21" t="s">
        <v>54</v>
      </c>
      <c r="G147" s="22"/>
      <c r="H147" s="22"/>
      <c r="I147" s="230">
        <f t="shared" si="2"/>
        <v>0</v>
      </c>
    </row>
    <row r="148" spans="1:9" ht="23.25" x14ac:dyDescent="0.35">
      <c r="A148" s="19"/>
      <c r="B148" s="19"/>
      <c r="C148" s="19"/>
      <c r="D148" s="20">
        <v>9995</v>
      </c>
      <c r="E148" s="20">
        <v>2331</v>
      </c>
      <c r="F148" s="21" t="s">
        <v>55</v>
      </c>
      <c r="G148" s="22"/>
      <c r="H148" s="22"/>
      <c r="I148" s="230">
        <f t="shared" si="2"/>
        <v>0</v>
      </c>
    </row>
    <row r="149" spans="1:9" ht="23.25" x14ac:dyDescent="0.35">
      <c r="A149" s="19"/>
      <c r="B149" s="19"/>
      <c r="C149" s="19"/>
      <c r="D149" s="20">
        <v>9995</v>
      </c>
      <c r="E149" s="20">
        <v>2332</v>
      </c>
      <c r="F149" s="21" t="s">
        <v>165</v>
      </c>
      <c r="G149" s="22">
        <v>670</v>
      </c>
      <c r="H149" s="22">
        <v>670</v>
      </c>
      <c r="I149" s="230">
        <f t="shared" si="2"/>
        <v>0</v>
      </c>
    </row>
    <row r="150" spans="1:9" ht="23.25" x14ac:dyDescent="0.35">
      <c r="A150" s="19"/>
      <c r="B150" s="19"/>
      <c r="C150" s="19"/>
      <c r="D150" s="20">
        <v>9995</v>
      </c>
      <c r="E150" s="20">
        <v>2334</v>
      </c>
      <c r="F150" s="21" t="s">
        <v>56</v>
      </c>
      <c r="G150" s="22"/>
      <c r="H150" s="22"/>
      <c r="I150" s="230">
        <f t="shared" si="2"/>
        <v>0</v>
      </c>
    </row>
    <row r="151" spans="1:9" ht="23.25" x14ac:dyDescent="0.35">
      <c r="A151" s="19"/>
      <c r="B151" s="19"/>
      <c r="C151" s="19"/>
      <c r="D151" s="20">
        <v>9995</v>
      </c>
      <c r="E151" s="20">
        <v>2341</v>
      </c>
      <c r="F151" s="21" t="s">
        <v>57</v>
      </c>
      <c r="G151" s="22"/>
      <c r="H151" s="22"/>
      <c r="I151" s="230">
        <f t="shared" si="2"/>
        <v>0</v>
      </c>
    </row>
    <row r="152" spans="1:9" ht="23.25" x14ac:dyDescent="0.35">
      <c r="A152" s="19"/>
      <c r="B152" s="19"/>
      <c r="C152" s="19"/>
      <c r="D152" s="20">
        <v>9995</v>
      </c>
      <c r="E152" s="20">
        <v>2353</v>
      </c>
      <c r="F152" s="21" t="s">
        <v>58</v>
      </c>
      <c r="G152" s="22"/>
      <c r="H152" s="22"/>
      <c r="I152" s="230">
        <f t="shared" si="2"/>
        <v>0</v>
      </c>
    </row>
    <row r="153" spans="1:9" ht="23.25" x14ac:dyDescent="0.35">
      <c r="A153" s="19"/>
      <c r="B153" s="19"/>
      <c r="C153" s="19"/>
      <c r="D153" s="20">
        <v>9995</v>
      </c>
      <c r="E153" s="20">
        <v>2355</v>
      </c>
      <c r="F153" s="21"/>
      <c r="G153" s="22">
        <v>382</v>
      </c>
      <c r="H153" s="22">
        <v>382</v>
      </c>
      <c r="I153" s="230"/>
    </row>
    <row r="154" spans="1:9" ht="23.25" x14ac:dyDescent="0.35">
      <c r="A154" s="19"/>
      <c r="B154" s="19"/>
      <c r="C154" s="19"/>
      <c r="D154" s="20">
        <v>9995</v>
      </c>
      <c r="E154" s="20">
        <v>2363</v>
      </c>
      <c r="F154" s="21" t="s">
        <v>166</v>
      </c>
      <c r="G154" s="22"/>
      <c r="H154" s="22"/>
      <c r="I154" s="230">
        <f t="shared" si="2"/>
        <v>0</v>
      </c>
    </row>
    <row r="155" spans="1:9" ht="23.25" x14ac:dyDescent="0.35">
      <c r="A155" s="19"/>
      <c r="B155" s="19"/>
      <c r="C155" s="19"/>
      <c r="D155" s="20">
        <v>9995</v>
      </c>
      <c r="E155" s="20">
        <v>2371</v>
      </c>
      <c r="F155" s="21" t="s">
        <v>59</v>
      </c>
      <c r="G155" s="22">
        <v>87079.84</v>
      </c>
      <c r="H155" s="22">
        <v>87079.84</v>
      </c>
      <c r="I155" s="230">
        <f t="shared" si="2"/>
        <v>0</v>
      </c>
    </row>
    <row r="156" spans="1:9" ht="23.25" x14ac:dyDescent="0.35">
      <c r="A156" s="19"/>
      <c r="B156" s="19"/>
      <c r="C156" s="19"/>
      <c r="D156" s="20">
        <v>9995</v>
      </c>
      <c r="E156" s="20">
        <v>2391</v>
      </c>
      <c r="F156" s="21" t="s">
        <v>60</v>
      </c>
      <c r="G156" s="22">
        <v>3974.95</v>
      </c>
      <c r="H156" s="22">
        <v>3974.95</v>
      </c>
      <c r="I156" s="230">
        <f t="shared" si="2"/>
        <v>0</v>
      </c>
    </row>
    <row r="157" spans="1:9" ht="23.25" x14ac:dyDescent="0.35">
      <c r="A157" s="19"/>
      <c r="B157" s="19"/>
      <c r="C157" s="19"/>
      <c r="D157" s="20">
        <v>9995</v>
      </c>
      <c r="E157" s="23">
        <v>2392</v>
      </c>
      <c r="F157" s="21" t="s">
        <v>144</v>
      </c>
      <c r="G157" s="22">
        <v>230</v>
      </c>
      <c r="H157" s="22">
        <v>230</v>
      </c>
      <c r="I157" s="230">
        <f t="shared" si="2"/>
        <v>0</v>
      </c>
    </row>
    <row r="158" spans="1:9" ht="23.25" x14ac:dyDescent="0.35">
      <c r="A158" s="19"/>
      <c r="B158" s="19"/>
      <c r="C158" s="19"/>
      <c r="D158" s="20">
        <v>9995</v>
      </c>
      <c r="E158" s="20">
        <v>2394</v>
      </c>
      <c r="F158" s="21" t="s">
        <v>62</v>
      </c>
      <c r="G158" s="22"/>
      <c r="H158" s="22"/>
      <c r="I158" s="230">
        <f t="shared" si="2"/>
        <v>0</v>
      </c>
    </row>
    <row r="159" spans="1:9" ht="23.25" x14ac:dyDescent="0.35">
      <c r="A159" s="19"/>
      <c r="B159" s="19"/>
      <c r="C159" s="19"/>
      <c r="D159" s="20">
        <v>9995</v>
      </c>
      <c r="E159" s="20">
        <v>2395</v>
      </c>
      <c r="F159" s="21" t="s">
        <v>63</v>
      </c>
      <c r="G159" s="22">
        <v>4801.55</v>
      </c>
      <c r="H159" s="22">
        <v>4801.55</v>
      </c>
      <c r="I159" s="230">
        <f t="shared" si="2"/>
        <v>0</v>
      </c>
    </row>
    <row r="160" spans="1:9" ht="23.25" x14ac:dyDescent="0.35">
      <c r="A160" s="19"/>
      <c r="B160" s="19"/>
      <c r="C160" s="19"/>
      <c r="D160" s="20">
        <v>9995</v>
      </c>
      <c r="E160" s="20">
        <v>2396</v>
      </c>
      <c r="F160" s="21" t="s">
        <v>64</v>
      </c>
      <c r="G160" s="22">
        <v>2130.65</v>
      </c>
      <c r="H160" s="22">
        <v>2130.65</v>
      </c>
      <c r="I160" s="230">
        <f t="shared" ref="I160:I200" si="3">+G160-H160</f>
        <v>0</v>
      </c>
    </row>
    <row r="161" spans="1:9" ht="24" thickBot="1" x14ac:dyDescent="0.4">
      <c r="A161" s="56"/>
      <c r="B161" s="56"/>
      <c r="C161" s="56"/>
      <c r="D161" s="24">
        <v>9995</v>
      </c>
      <c r="E161" s="24">
        <v>2399</v>
      </c>
      <c r="F161" s="25" t="s">
        <v>65</v>
      </c>
      <c r="G161" s="26">
        <v>845.56</v>
      </c>
      <c r="H161" s="26">
        <v>845.56</v>
      </c>
      <c r="I161" s="230">
        <f t="shared" si="3"/>
        <v>0</v>
      </c>
    </row>
    <row r="162" spans="1:9" ht="24" thickBot="1" x14ac:dyDescent="0.4">
      <c r="A162" s="57"/>
      <c r="B162" s="58"/>
      <c r="C162" s="58"/>
      <c r="D162" s="59"/>
      <c r="E162" s="60"/>
      <c r="F162" s="61" t="s">
        <v>145</v>
      </c>
      <c r="G162" s="63">
        <f>SUM(G146:G161)</f>
        <v>132680.56</v>
      </c>
      <c r="H162" s="63">
        <f>SUM(H146:H161)</f>
        <v>132680.56</v>
      </c>
      <c r="I162" s="230">
        <f t="shared" si="3"/>
        <v>0</v>
      </c>
    </row>
    <row r="163" spans="1:9" ht="23.25" x14ac:dyDescent="0.35">
      <c r="A163" s="50"/>
      <c r="B163" s="51"/>
      <c r="C163" s="51"/>
      <c r="D163" s="64"/>
      <c r="E163" s="64"/>
      <c r="F163" s="42" t="s">
        <v>67</v>
      </c>
      <c r="G163" s="65"/>
      <c r="H163" s="55"/>
      <c r="I163" s="230">
        <f t="shared" si="3"/>
        <v>0</v>
      </c>
    </row>
    <row r="164" spans="1:9" ht="23.25" x14ac:dyDescent="0.35">
      <c r="A164" s="19"/>
      <c r="B164" s="19"/>
      <c r="C164" s="19"/>
      <c r="D164" s="20">
        <v>9995</v>
      </c>
      <c r="E164" s="20">
        <v>2611</v>
      </c>
      <c r="F164" s="21" t="s">
        <v>68</v>
      </c>
      <c r="G164" s="22">
        <v>14490.63</v>
      </c>
      <c r="H164" s="22">
        <v>14490.63</v>
      </c>
      <c r="I164" s="230">
        <f t="shared" si="3"/>
        <v>0</v>
      </c>
    </row>
    <row r="165" spans="1:9" ht="23.25" x14ac:dyDescent="0.35">
      <c r="A165" s="19"/>
      <c r="B165" s="19"/>
      <c r="C165" s="19"/>
      <c r="D165" s="20">
        <v>9995</v>
      </c>
      <c r="E165" s="20">
        <v>2613</v>
      </c>
      <c r="F165" s="21" t="s">
        <v>69</v>
      </c>
      <c r="G165" s="22">
        <v>3563.79</v>
      </c>
      <c r="H165" s="22">
        <v>3563.79</v>
      </c>
      <c r="I165" s="230">
        <f t="shared" si="3"/>
        <v>0</v>
      </c>
    </row>
    <row r="166" spans="1:9" ht="23.25" x14ac:dyDescent="0.35">
      <c r="A166" s="19"/>
      <c r="B166" s="19"/>
      <c r="C166" s="19"/>
      <c r="D166" s="20">
        <v>9995</v>
      </c>
      <c r="E166" s="20">
        <v>2614</v>
      </c>
      <c r="F166" s="21" t="s">
        <v>162</v>
      </c>
      <c r="G166" s="22">
        <v>14724.99</v>
      </c>
      <c r="H166" s="22">
        <v>14724.99</v>
      </c>
      <c r="I166" s="230">
        <f t="shared" si="3"/>
        <v>0</v>
      </c>
    </row>
    <row r="167" spans="1:9" ht="23.25" x14ac:dyDescent="0.35">
      <c r="A167" s="19"/>
      <c r="B167" s="19"/>
      <c r="C167" s="19"/>
      <c r="D167" s="20">
        <v>9995</v>
      </c>
      <c r="E167" s="20">
        <v>2623</v>
      </c>
      <c r="F167" s="21" t="s">
        <v>140</v>
      </c>
      <c r="G167" s="22">
        <v>1477.09</v>
      </c>
      <c r="H167" s="22">
        <v>1477.09</v>
      </c>
      <c r="I167" s="230">
        <f t="shared" si="3"/>
        <v>0</v>
      </c>
    </row>
    <row r="168" spans="1:9" ht="23.25" x14ac:dyDescent="0.35">
      <c r="A168" s="19"/>
      <c r="B168" s="19"/>
      <c r="C168" s="19"/>
      <c r="D168" s="20">
        <v>9995</v>
      </c>
      <c r="E168" s="20">
        <v>2641</v>
      </c>
      <c r="F168" s="21" t="s">
        <v>70</v>
      </c>
      <c r="G168" s="22">
        <v>540.83000000000004</v>
      </c>
      <c r="H168" s="22">
        <v>540.83000000000004</v>
      </c>
      <c r="I168" s="230">
        <f t="shared" si="3"/>
        <v>0</v>
      </c>
    </row>
    <row r="169" spans="1:9" ht="23.25" x14ac:dyDescent="0.35">
      <c r="A169" s="19"/>
      <c r="B169" s="19"/>
      <c r="C169" s="19"/>
      <c r="D169" s="20">
        <v>9995</v>
      </c>
      <c r="E169" s="20">
        <v>2654</v>
      </c>
      <c r="F169" s="21" t="s">
        <v>167</v>
      </c>
      <c r="G169" s="22">
        <v>8302.67</v>
      </c>
      <c r="H169" s="22">
        <v>8302.67</v>
      </c>
      <c r="I169" s="230">
        <f t="shared" si="3"/>
        <v>0</v>
      </c>
    </row>
    <row r="170" spans="1:9" ht="23.25" x14ac:dyDescent="0.35">
      <c r="A170" s="19"/>
      <c r="B170" s="19"/>
      <c r="C170" s="19"/>
      <c r="D170" s="20">
        <v>9995</v>
      </c>
      <c r="E170" s="20">
        <v>2655</v>
      </c>
      <c r="F170" s="21" t="s">
        <v>71</v>
      </c>
      <c r="G170" s="22"/>
      <c r="H170" s="22"/>
      <c r="I170" s="230">
        <f t="shared" si="3"/>
        <v>0</v>
      </c>
    </row>
    <row r="171" spans="1:9" ht="23.25" x14ac:dyDescent="0.35">
      <c r="A171" s="19"/>
      <c r="B171" s="19"/>
      <c r="C171" s="19"/>
      <c r="D171" s="20">
        <v>9995</v>
      </c>
      <c r="E171" s="20">
        <v>2656</v>
      </c>
      <c r="F171" s="21" t="s">
        <v>164</v>
      </c>
      <c r="G171" s="22">
        <v>1418.43</v>
      </c>
      <c r="H171" s="22">
        <v>1418.43</v>
      </c>
      <c r="I171" s="230">
        <f t="shared" si="3"/>
        <v>0</v>
      </c>
    </row>
    <row r="172" spans="1:9" ht="23.25" x14ac:dyDescent="0.35">
      <c r="A172" s="19"/>
      <c r="B172" s="19"/>
      <c r="C172" s="19"/>
      <c r="D172" s="20">
        <v>9995</v>
      </c>
      <c r="E172" s="20">
        <v>2657</v>
      </c>
      <c r="F172" s="21" t="s">
        <v>72</v>
      </c>
      <c r="G172" s="22"/>
      <c r="H172" s="22"/>
      <c r="I172" s="230">
        <f t="shared" si="3"/>
        <v>0</v>
      </c>
    </row>
    <row r="173" spans="1:9" ht="23.25" x14ac:dyDescent="0.35">
      <c r="A173" s="19"/>
      <c r="B173" s="19"/>
      <c r="C173" s="19"/>
      <c r="D173" s="20">
        <v>9995</v>
      </c>
      <c r="E173" s="20">
        <v>2658</v>
      </c>
      <c r="F173" s="21" t="s">
        <v>73</v>
      </c>
      <c r="G173" s="22">
        <v>20249.810000000001</v>
      </c>
      <c r="H173" s="22">
        <v>20249.810000000001</v>
      </c>
      <c r="I173" s="230">
        <f t="shared" si="3"/>
        <v>0</v>
      </c>
    </row>
    <row r="174" spans="1:9" ht="23.25" x14ac:dyDescent="0.35">
      <c r="A174" s="19"/>
      <c r="B174" s="19"/>
      <c r="C174" s="19"/>
      <c r="D174" s="20">
        <v>9995</v>
      </c>
      <c r="E174" s="20">
        <v>2683</v>
      </c>
      <c r="F174" s="25" t="s">
        <v>74</v>
      </c>
      <c r="G174" s="22"/>
      <c r="H174" s="22"/>
      <c r="I174" s="230">
        <f t="shared" si="3"/>
        <v>0</v>
      </c>
    </row>
    <row r="175" spans="1:9" ht="24" thickBot="1" x14ac:dyDescent="0.4">
      <c r="A175" s="19"/>
      <c r="B175" s="19"/>
      <c r="C175" s="19"/>
      <c r="D175" s="20">
        <v>9995</v>
      </c>
      <c r="E175" s="23">
        <v>2712</v>
      </c>
      <c r="F175" s="21" t="s">
        <v>75</v>
      </c>
      <c r="G175" s="22"/>
      <c r="H175" s="22"/>
      <c r="I175" s="230">
        <f t="shared" si="3"/>
        <v>0</v>
      </c>
    </row>
    <row r="176" spans="1:9" ht="24" thickBot="1" x14ac:dyDescent="0.4">
      <c r="A176" s="57"/>
      <c r="B176" s="58"/>
      <c r="C176" s="58"/>
      <c r="D176" s="66"/>
      <c r="E176" s="67"/>
      <c r="F176" s="61" t="s">
        <v>76</v>
      </c>
      <c r="G176" s="62">
        <f>SUM(G164:G175)</f>
        <v>64768.239999999991</v>
      </c>
      <c r="H176" s="68">
        <f>SUM(H164:H175)</f>
        <v>64768.239999999991</v>
      </c>
      <c r="I176" s="230">
        <f t="shared" si="3"/>
        <v>0</v>
      </c>
    </row>
    <row r="177" spans="1:9" ht="23.25" x14ac:dyDescent="0.35">
      <c r="A177" s="103"/>
      <c r="B177" s="103"/>
      <c r="C177" s="103"/>
      <c r="D177" s="104"/>
      <c r="E177" s="104"/>
      <c r="F177" s="105"/>
      <c r="G177" s="106"/>
      <c r="H177" s="107"/>
      <c r="I177" s="230">
        <f t="shared" si="3"/>
        <v>0</v>
      </c>
    </row>
    <row r="178" spans="1:9" ht="24" thickBot="1" x14ac:dyDescent="0.4">
      <c r="A178" s="103"/>
      <c r="B178" s="103"/>
      <c r="C178" s="103"/>
      <c r="D178" s="104"/>
      <c r="E178" s="104"/>
      <c r="F178" s="105"/>
      <c r="G178" s="106"/>
      <c r="H178" s="107"/>
      <c r="I178" s="230">
        <f t="shared" si="3"/>
        <v>0</v>
      </c>
    </row>
    <row r="179" spans="1:9" ht="24" thickBot="1" x14ac:dyDescent="0.4">
      <c r="A179" s="57"/>
      <c r="B179" s="58"/>
      <c r="C179" s="58"/>
      <c r="D179" s="108"/>
      <c r="E179" s="109"/>
      <c r="F179" s="61" t="s">
        <v>78</v>
      </c>
      <c r="G179" s="110">
        <f>+G176+G162+G144+G111</f>
        <v>19704908.210000001</v>
      </c>
      <c r="H179" s="111">
        <f>+H176+H162+H144+H111</f>
        <v>19704908.210000001</v>
      </c>
      <c r="I179" s="230">
        <f t="shared" si="3"/>
        <v>0</v>
      </c>
    </row>
    <row r="180" spans="1:9" ht="23.25" x14ac:dyDescent="0.35">
      <c r="A180" s="112"/>
      <c r="B180" s="112"/>
      <c r="C180" s="112"/>
      <c r="D180" s="112"/>
      <c r="E180" s="112"/>
      <c r="F180" s="112"/>
      <c r="G180" s="113"/>
      <c r="H180" s="114"/>
      <c r="I180" s="230">
        <f t="shared" si="3"/>
        <v>0</v>
      </c>
    </row>
    <row r="181" spans="1:9" ht="24" thickBot="1" x14ac:dyDescent="0.4">
      <c r="A181" s="115"/>
      <c r="B181" s="115"/>
      <c r="C181" s="115"/>
      <c r="D181" s="115"/>
      <c r="E181" s="115"/>
      <c r="F181" s="116"/>
      <c r="G181" s="117"/>
      <c r="H181" s="118"/>
      <c r="I181" s="230">
        <f t="shared" si="3"/>
        <v>0</v>
      </c>
    </row>
    <row r="182" spans="1:9" ht="24" thickBot="1" x14ac:dyDescent="0.4">
      <c r="A182" s="84"/>
      <c r="B182" s="85"/>
      <c r="C182" s="85"/>
      <c r="D182" s="85"/>
      <c r="E182" s="85"/>
      <c r="F182" s="79"/>
      <c r="G182" s="79" t="s">
        <v>7</v>
      </c>
      <c r="H182" s="119" t="s">
        <v>8</v>
      </c>
      <c r="I182" s="230"/>
    </row>
    <row r="183" spans="1:9" ht="23.25" x14ac:dyDescent="0.35">
      <c r="A183" s="120" t="s">
        <v>2</v>
      </c>
      <c r="B183" s="121" t="s">
        <v>3</v>
      </c>
      <c r="C183" s="121" t="s">
        <v>79</v>
      </c>
      <c r="D183" s="121" t="s">
        <v>5</v>
      </c>
      <c r="E183" s="121" t="s">
        <v>80</v>
      </c>
      <c r="F183" s="122" t="s">
        <v>81</v>
      </c>
      <c r="G183" s="123"/>
      <c r="H183" s="124"/>
      <c r="I183" s="230">
        <f t="shared" si="3"/>
        <v>0</v>
      </c>
    </row>
    <row r="184" spans="1:9" ht="23.25" x14ac:dyDescent="0.35">
      <c r="A184" s="125">
        <v>98</v>
      </c>
      <c r="B184" s="126"/>
      <c r="C184" s="126"/>
      <c r="D184" s="126">
        <v>9995</v>
      </c>
      <c r="E184" s="126">
        <v>2412</v>
      </c>
      <c r="F184" s="127" t="s">
        <v>82</v>
      </c>
      <c r="G184" s="128">
        <v>145882.18</v>
      </c>
      <c r="H184" s="128">
        <v>145882.18</v>
      </c>
      <c r="I184" s="230">
        <f t="shared" si="3"/>
        <v>0</v>
      </c>
    </row>
    <row r="185" spans="1:9" ht="23.25" x14ac:dyDescent="0.35">
      <c r="A185" s="126"/>
      <c r="B185" s="126"/>
      <c r="C185" s="126"/>
      <c r="D185" s="129">
        <v>9995</v>
      </c>
      <c r="E185" s="129">
        <v>2414</v>
      </c>
      <c r="F185" s="130" t="s">
        <v>83</v>
      </c>
      <c r="G185" s="128">
        <v>482625</v>
      </c>
      <c r="H185" s="128">
        <v>460805</v>
      </c>
      <c r="I185" s="230">
        <f t="shared" si="3"/>
        <v>21820</v>
      </c>
    </row>
    <row r="186" spans="1:9" ht="24" thickBot="1" x14ac:dyDescent="0.4">
      <c r="A186" s="131"/>
      <c r="B186" s="131"/>
      <c r="C186" s="131"/>
      <c r="D186" s="132">
        <v>9995</v>
      </c>
      <c r="E186" s="132">
        <v>2416</v>
      </c>
      <c r="F186" s="133" t="s">
        <v>84</v>
      </c>
      <c r="G186" s="134"/>
      <c r="H186" s="134"/>
      <c r="I186" s="230">
        <f t="shared" si="3"/>
        <v>0</v>
      </c>
    </row>
    <row r="187" spans="1:9" ht="24" thickBot="1" x14ac:dyDescent="0.4">
      <c r="A187" s="135"/>
      <c r="B187" s="136"/>
      <c r="C187" s="136"/>
      <c r="D187" s="137"/>
      <c r="E187" s="137"/>
      <c r="F187" s="138" t="s">
        <v>85</v>
      </c>
      <c r="G187" s="139">
        <f>SUM(G184:G186)</f>
        <v>628507.17999999993</v>
      </c>
      <c r="H187" s="140">
        <f>SUM(H184:H186)</f>
        <v>606687.17999999993</v>
      </c>
      <c r="I187" s="230">
        <f t="shared" si="3"/>
        <v>21820</v>
      </c>
    </row>
    <row r="188" spans="1:9" ht="24" thickBot="1" x14ac:dyDescent="0.4">
      <c r="A188" s="141"/>
      <c r="B188" s="141"/>
      <c r="C188" s="141"/>
      <c r="D188" s="142"/>
      <c r="E188" s="142"/>
      <c r="F188" s="143"/>
      <c r="G188" s="118"/>
      <c r="H188" s="118"/>
      <c r="I188" s="230">
        <f t="shared" si="3"/>
        <v>0</v>
      </c>
    </row>
    <row r="189" spans="1:9" ht="24" thickBot="1" x14ac:dyDescent="0.4">
      <c r="A189" s="57"/>
      <c r="B189" s="58"/>
      <c r="C189" s="58"/>
      <c r="D189" s="67"/>
      <c r="E189" s="70"/>
      <c r="F189" s="144" t="s">
        <v>86</v>
      </c>
      <c r="G189" s="111">
        <f>+G187+G179+G92</f>
        <v>60468860.329999998</v>
      </c>
      <c r="H189" s="111">
        <f>+H187+H179+H92</f>
        <v>58386485.75</v>
      </c>
      <c r="I189" s="230">
        <f t="shared" si="3"/>
        <v>2082374.5799999982</v>
      </c>
    </row>
    <row r="190" spans="1:9" ht="23.25" x14ac:dyDescent="0.35">
      <c r="A190" s="141"/>
      <c r="B190" s="141"/>
      <c r="C190" s="141"/>
      <c r="D190" s="142"/>
      <c r="E190" s="142"/>
      <c r="F190" s="143"/>
      <c r="G190" s="118"/>
      <c r="H190" s="118"/>
      <c r="I190" s="230">
        <f t="shared" si="3"/>
        <v>0</v>
      </c>
    </row>
    <row r="191" spans="1:9" ht="24" thickBot="1" x14ac:dyDescent="0.4">
      <c r="A191" s="112"/>
      <c r="B191" s="112"/>
      <c r="C191" s="112"/>
      <c r="D191" s="112"/>
      <c r="E191" s="112"/>
      <c r="F191" s="116"/>
      <c r="G191" s="116"/>
      <c r="H191" s="112"/>
      <c r="I191" s="230">
        <f t="shared" si="3"/>
        <v>0</v>
      </c>
    </row>
    <row r="192" spans="1:9" ht="24" thickBot="1" x14ac:dyDescent="0.4">
      <c r="A192" s="278" t="s">
        <v>87</v>
      </c>
      <c r="B192" s="279"/>
      <c r="C192" s="279"/>
      <c r="D192" s="279"/>
      <c r="E192" s="279"/>
      <c r="F192" s="238" t="s">
        <v>88</v>
      </c>
      <c r="G192" s="83" t="s">
        <v>7</v>
      </c>
      <c r="H192" s="83" t="s">
        <v>8</v>
      </c>
      <c r="I192" s="230"/>
    </row>
    <row r="193" spans="1:9" ht="24" thickBot="1" x14ac:dyDescent="0.4">
      <c r="A193" s="145" t="s">
        <v>89</v>
      </c>
      <c r="B193" s="146"/>
      <c r="C193" s="146" t="s">
        <v>90</v>
      </c>
      <c r="D193" s="146"/>
      <c r="E193" s="147"/>
      <c r="F193" s="238" t="s">
        <v>91</v>
      </c>
      <c r="G193" s="148"/>
      <c r="H193" s="148"/>
      <c r="I193" s="230">
        <f t="shared" si="3"/>
        <v>0</v>
      </c>
    </row>
    <row r="194" spans="1:9" ht="23.25" x14ac:dyDescent="0.35">
      <c r="A194" s="8" t="s">
        <v>2</v>
      </c>
      <c r="B194" s="9" t="s">
        <v>3</v>
      </c>
      <c r="C194" s="9" t="s">
        <v>79</v>
      </c>
      <c r="D194" s="9" t="s">
        <v>5</v>
      </c>
      <c r="E194" s="149"/>
      <c r="F194" s="150" t="s">
        <v>81</v>
      </c>
      <c r="G194" s="151"/>
      <c r="H194" s="152"/>
      <c r="I194" s="230">
        <f t="shared" si="3"/>
        <v>0</v>
      </c>
    </row>
    <row r="195" spans="1:9" ht="23.25" x14ac:dyDescent="0.35">
      <c r="A195" s="126"/>
      <c r="B195" s="126"/>
      <c r="C195" s="126"/>
      <c r="D195" s="126">
        <v>9995</v>
      </c>
      <c r="E195" s="126"/>
      <c r="F195" s="127" t="s">
        <v>92</v>
      </c>
      <c r="G195" s="128">
        <v>9755163</v>
      </c>
      <c r="H195" s="128">
        <v>9755163</v>
      </c>
      <c r="I195" s="230">
        <f>+G195-H195</f>
        <v>0</v>
      </c>
    </row>
    <row r="196" spans="1:9" ht="23.25" x14ac:dyDescent="0.35">
      <c r="A196" s="126"/>
      <c r="B196" s="126"/>
      <c r="C196" s="126"/>
      <c r="D196" s="126">
        <v>9995</v>
      </c>
      <c r="E196" s="126"/>
      <c r="F196" s="127" t="s">
        <v>93</v>
      </c>
      <c r="G196" s="128"/>
      <c r="H196" s="128"/>
      <c r="I196" s="230">
        <f t="shared" si="3"/>
        <v>0</v>
      </c>
    </row>
    <row r="197" spans="1:9" ht="24" thickBot="1" x14ac:dyDescent="0.4">
      <c r="A197" s="131"/>
      <c r="B197" s="131"/>
      <c r="C197" s="131"/>
      <c r="D197" s="131">
        <v>9995</v>
      </c>
      <c r="E197" s="131"/>
      <c r="F197" s="153" t="s">
        <v>94</v>
      </c>
      <c r="G197" s="134"/>
      <c r="H197" s="134">
        <v>872219</v>
      </c>
      <c r="I197" s="230">
        <f t="shared" si="3"/>
        <v>-872219</v>
      </c>
    </row>
    <row r="198" spans="1:9" ht="24" thickBot="1" x14ac:dyDescent="0.4">
      <c r="A198" s="135"/>
      <c r="B198" s="136"/>
      <c r="C198" s="136"/>
      <c r="D198" s="154"/>
      <c r="E198" s="155"/>
      <c r="F198" s="156" t="s">
        <v>85</v>
      </c>
      <c r="G198" s="139">
        <f>SUM(G195:G197)</f>
        <v>9755163</v>
      </c>
      <c r="H198" s="140">
        <f>SUM(H195:H197)</f>
        <v>10627382</v>
      </c>
      <c r="I198" s="230">
        <f t="shared" si="3"/>
        <v>-872219</v>
      </c>
    </row>
    <row r="199" spans="1:9" ht="24" thickBot="1" x14ac:dyDescent="0.4">
      <c r="A199" s="112"/>
      <c r="B199" s="112"/>
      <c r="C199" s="112"/>
      <c r="D199" s="112"/>
      <c r="E199" s="112"/>
      <c r="F199" s="112"/>
      <c r="G199" s="112"/>
      <c r="H199" s="112"/>
      <c r="I199" s="230">
        <f t="shared" si="3"/>
        <v>0</v>
      </c>
    </row>
    <row r="200" spans="1:9" ht="24" thickBot="1" x14ac:dyDescent="0.4">
      <c r="A200" s="57"/>
      <c r="B200" s="58"/>
      <c r="C200" s="58"/>
      <c r="D200" s="67"/>
      <c r="E200" s="70"/>
      <c r="F200" s="144" t="s">
        <v>95</v>
      </c>
      <c r="G200" s="157">
        <f>+G198+G189</f>
        <v>70224023.329999998</v>
      </c>
      <c r="H200" s="158">
        <f>+H198+H189</f>
        <v>69013867.75</v>
      </c>
      <c r="I200" s="230">
        <f t="shared" si="3"/>
        <v>1210155.5799999982</v>
      </c>
    </row>
  </sheetData>
  <mergeCells count="3">
    <mergeCell ref="A1:H1"/>
    <mergeCell ref="A2:H2"/>
    <mergeCell ref="A192:E192"/>
  </mergeCells>
  <pageMargins left="0.25" right="0.25" top="0.75" bottom="0.75" header="0.3" footer="0.3"/>
  <pageSetup scale="4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topLeftCell="E16" zoomScale="60" zoomScaleNormal="100" workbookViewId="0">
      <selection activeCell="F22" sqref="F22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bestFit="1" customWidth="1"/>
    <col min="6" max="6" width="30.28515625" bestFit="1" customWidth="1"/>
  </cols>
  <sheetData>
    <row r="1" spans="1:6" ht="15.75" thickBot="1" x14ac:dyDescent="0.3"/>
    <row r="2" spans="1:6" ht="23.25" thickBot="1" x14ac:dyDescent="0.35">
      <c r="A2" s="283" t="s">
        <v>96</v>
      </c>
      <c r="B2" s="284"/>
      <c r="C2" s="284"/>
      <c r="D2" s="284"/>
      <c r="E2" s="284"/>
      <c r="F2" s="285"/>
    </row>
    <row r="3" spans="1:6" ht="22.5" x14ac:dyDescent="0.3">
      <c r="A3" s="286" t="s">
        <v>97</v>
      </c>
      <c r="B3" s="287"/>
      <c r="C3" s="287"/>
      <c r="D3" s="287"/>
      <c r="E3" s="287"/>
      <c r="F3" s="288"/>
    </row>
    <row r="4" spans="1:6" ht="22.5" x14ac:dyDescent="0.3">
      <c r="A4" s="159"/>
      <c r="B4" s="237"/>
      <c r="C4" s="237"/>
      <c r="D4" s="237"/>
      <c r="E4" s="237"/>
      <c r="F4" s="160"/>
    </row>
    <row r="5" spans="1:6" ht="22.5" x14ac:dyDescent="0.3">
      <c r="A5" s="161" t="s">
        <v>98</v>
      </c>
      <c r="B5" s="162"/>
      <c r="C5" s="162" t="s">
        <v>0</v>
      </c>
      <c r="D5" s="162"/>
      <c r="E5" s="163"/>
      <c r="F5" s="164"/>
    </row>
    <row r="6" spans="1:6" ht="22.5" x14ac:dyDescent="0.3">
      <c r="A6" s="165" t="s">
        <v>1</v>
      </c>
      <c r="B6" s="289">
        <v>5139</v>
      </c>
      <c r="C6" s="289"/>
      <c r="D6" s="166"/>
      <c r="E6" s="167"/>
      <c r="F6" s="168"/>
    </row>
    <row r="7" spans="1:6" ht="22.5" x14ac:dyDescent="0.3">
      <c r="A7" s="165" t="s">
        <v>99</v>
      </c>
      <c r="B7" s="290" t="s">
        <v>181</v>
      </c>
      <c r="C7" s="291"/>
      <c r="D7" s="166"/>
      <c r="E7" s="167"/>
      <c r="F7" s="168"/>
    </row>
    <row r="8" spans="1:6" ht="23.25" thickBot="1" x14ac:dyDescent="0.35">
      <c r="A8" s="169" t="s">
        <v>100</v>
      </c>
      <c r="B8" s="292">
        <v>2017</v>
      </c>
      <c r="C8" s="292"/>
      <c r="D8" s="170"/>
      <c r="E8" s="171"/>
      <c r="F8" s="172"/>
    </row>
    <row r="9" spans="1:6" ht="23.25" thickBot="1" x14ac:dyDescent="0.35">
      <c r="A9" s="173"/>
      <c r="B9" s="174"/>
      <c r="C9" s="175"/>
      <c r="D9" s="175"/>
      <c r="E9" s="175"/>
      <c r="F9" s="176"/>
    </row>
    <row r="10" spans="1:6" ht="23.25" thickBot="1" x14ac:dyDescent="0.35">
      <c r="A10" s="293"/>
      <c r="B10" s="294"/>
      <c r="C10" s="294"/>
      <c r="D10" s="294"/>
      <c r="E10" s="294"/>
      <c r="F10" s="295"/>
    </row>
    <row r="11" spans="1:6" x14ac:dyDescent="0.25">
      <c r="A11" s="296" t="s">
        <v>101</v>
      </c>
      <c r="B11" s="297"/>
      <c r="C11" s="297"/>
      <c r="D11" s="298" t="s">
        <v>102</v>
      </c>
      <c r="E11" s="297" t="s">
        <v>103</v>
      </c>
      <c r="F11" s="301" t="s">
        <v>104</v>
      </c>
    </row>
    <row r="12" spans="1:6" x14ac:dyDescent="0.25">
      <c r="A12" s="296"/>
      <c r="B12" s="297"/>
      <c r="C12" s="297"/>
      <c r="D12" s="298"/>
      <c r="E12" s="297"/>
      <c r="F12" s="301"/>
    </row>
    <row r="13" spans="1:6" ht="22.5" x14ac:dyDescent="0.3">
      <c r="A13" s="302" t="s">
        <v>89</v>
      </c>
      <c r="B13" s="303"/>
      <c r="C13" s="303"/>
      <c r="D13" s="299"/>
      <c r="E13" s="300"/>
      <c r="F13" s="236"/>
    </row>
    <row r="14" spans="1:6" ht="22.5" x14ac:dyDescent="0.25">
      <c r="A14" s="177" t="s">
        <v>105</v>
      </c>
      <c r="B14" s="178" t="s">
        <v>106</v>
      </c>
      <c r="C14" s="178" t="s">
        <v>107</v>
      </c>
      <c r="D14" s="179" t="s">
        <v>81</v>
      </c>
      <c r="E14" s="180" t="s">
        <v>108</v>
      </c>
      <c r="F14" s="181" t="s">
        <v>109</v>
      </c>
    </row>
    <row r="15" spans="1:6" ht="22.5" x14ac:dyDescent="0.3">
      <c r="A15" s="182">
        <v>4</v>
      </c>
      <c r="B15" s="183">
        <v>1</v>
      </c>
      <c r="C15" s="184">
        <v>201</v>
      </c>
      <c r="D15" s="185" t="s">
        <v>110</v>
      </c>
      <c r="E15" s="184">
        <v>100</v>
      </c>
      <c r="F15" s="186">
        <v>6333333</v>
      </c>
    </row>
    <row r="16" spans="1:6" ht="22.5" x14ac:dyDescent="0.3">
      <c r="A16" s="187"/>
      <c r="B16" s="188"/>
      <c r="C16" s="189"/>
      <c r="D16" s="190"/>
      <c r="E16" s="189"/>
      <c r="F16" s="191"/>
    </row>
    <row r="17" spans="1:6" ht="22.5" x14ac:dyDescent="0.3">
      <c r="A17" s="187">
        <v>5</v>
      </c>
      <c r="B17" s="188">
        <v>1</v>
      </c>
      <c r="C17" s="189">
        <v>299</v>
      </c>
      <c r="D17" s="190" t="s">
        <v>111</v>
      </c>
      <c r="E17" s="189">
        <v>9995</v>
      </c>
      <c r="F17" s="192">
        <v>62680534.659999996</v>
      </c>
    </row>
    <row r="18" spans="1:6" ht="22.5" x14ac:dyDescent="0.3">
      <c r="A18" s="187"/>
      <c r="B18" s="188"/>
      <c r="C18" s="189"/>
      <c r="D18" s="190"/>
      <c r="E18" s="189"/>
      <c r="F18" s="193"/>
    </row>
    <row r="19" spans="1:6" ht="22.5" x14ac:dyDescent="0.3">
      <c r="A19" s="187"/>
      <c r="B19" s="188"/>
      <c r="C19" s="189"/>
      <c r="D19" s="190" t="s">
        <v>112</v>
      </c>
      <c r="E19" s="189">
        <v>9995</v>
      </c>
      <c r="F19" s="194"/>
    </row>
    <row r="20" spans="1:6" ht="22.5" x14ac:dyDescent="0.3">
      <c r="A20" s="187"/>
      <c r="B20" s="188"/>
      <c r="C20" s="189"/>
      <c r="D20" s="190"/>
      <c r="E20" s="189"/>
      <c r="F20" s="195"/>
    </row>
    <row r="21" spans="1:6" ht="22.5" x14ac:dyDescent="0.3">
      <c r="A21" s="187"/>
      <c r="B21" s="188"/>
      <c r="C21" s="189"/>
      <c r="D21" s="190" t="s">
        <v>113</v>
      </c>
      <c r="E21" s="189">
        <v>9995</v>
      </c>
      <c r="F21" s="196">
        <v>1210156</v>
      </c>
    </row>
    <row r="22" spans="1:6" ht="22.5" x14ac:dyDescent="0.3">
      <c r="A22" s="197"/>
      <c r="B22" s="198"/>
      <c r="C22" s="199"/>
      <c r="D22" s="200"/>
      <c r="E22" s="199"/>
      <c r="F22" s="201"/>
    </row>
    <row r="23" spans="1:6" ht="23.25" thickBot="1" x14ac:dyDescent="0.3">
      <c r="A23" s="202"/>
      <c r="B23" s="203"/>
      <c r="C23" s="204"/>
      <c r="D23" s="205" t="s">
        <v>85</v>
      </c>
      <c r="E23" s="206"/>
      <c r="F23" s="207">
        <f>SUM(F15:F22)</f>
        <v>70224023.659999996</v>
      </c>
    </row>
    <row r="24" spans="1:6" ht="22.5" x14ac:dyDescent="0.3">
      <c r="A24" s="208"/>
      <c r="B24" s="208"/>
      <c r="C24" s="208"/>
      <c r="D24" s="209"/>
      <c r="E24" s="209"/>
      <c r="F24" s="210"/>
    </row>
    <row r="25" spans="1:6" ht="22.5" x14ac:dyDescent="0.3">
      <c r="A25" s="210"/>
      <c r="B25" s="210"/>
      <c r="C25" s="210"/>
      <c r="D25" s="210"/>
      <c r="E25" s="210"/>
      <c r="F25" s="210"/>
    </row>
    <row r="26" spans="1:6" ht="22.5" x14ac:dyDescent="0.3">
      <c r="A26" s="282" t="s">
        <v>0</v>
      </c>
      <c r="B26" s="282"/>
      <c r="C26" s="282"/>
      <c r="D26" s="282"/>
      <c r="E26" s="282"/>
      <c r="F26" s="282"/>
    </row>
    <row r="27" spans="1:6" ht="22.5" x14ac:dyDescent="0.3">
      <c r="A27" s="210"/>
      <c r="B27" s="210"/>
      <c r="C27" s="210"/>
      <c r="D27" s="210"/>
      <c r="E27" s="210"/>
      <c r="F27" s="210"/>
    </row>
    <row r="28" spans="1:6" ht="22.5" x14ac:dyDescent="0.3">
      <c r="A28" s="305" t="s">
        <v>114</v>
      </c>
      <c r="B28" s="305"/>
      <c r="C28" s="305"/>
      <c r="D28" s="305"/>
      <c r="E28" s="305"/>
      <c r="F28" s="305"/>
    </row>
    <row r="29" spans="1:6" ht="22.5" x14ac:dyDescent="0.3">
      <c r="A29" s="306" t="s">
        <v>156</v>
      </c>
      <c r="B29" s="306"/>
      <c r="C29" s="306"/>
      <c r="D29" s="306"/>
      <c r="E29" s="306"/>
      <c r="F29" s="306"/>
    </row>
    <row r="30" spans="1:6" ht="23.25" thickBot="1" x14ac:dyDescent="0.35">
      <c r="A30" s="305" t="s">
        <v>115</v>
      </c>
      <c r="B30" s="305"/>
      <c r="C30" s="305"/>
      <c r="D30" s="305"/>
      <c r="E30" s="305"/>
      <c r="F30" s="305"/>
    </row>
    <row r="31" spans="1:6" ht="23.25" thickBot="1" x14ac:dyDescent="0.35">
      <c r="A31" s="173" t="s">
        <v>116</v>
      </c>
      <c r="B31" s="174"/>
      <c r="C31" s="174"/>
      <c r="D31" s="175"/>
      <c r="E31" s="176"/>
      <c r="F31" s="211">
        <v>894866</v>
      </c>
    </row>
    <row r="32" spans="1:6" ht="22.5" x14ac:dyDescent="0.3">
      <c r="A32" s="212" t="s">
        <v>117</v>
      </c>
      <c r="B32" s="167"/>
      <c r="C32" s="167"/>
      <c r="D32" s="167"/>
      <c r="E32" s="168"/>
      <c r="F32" s="213">
        <v>2082375</v>
      </c>
    </row>
    <row r="33" spans="1:6" ht="22.5" x14ac:dyDescent="0.3">
      <c r="A33" s="212"/>
      <c r="B33" s="167"/>
      <c r="C33" s="167"/>
      <c r="D33" s="167"/>
      <c r="E33" s="168"/>
      <c r="F33" s="214"/>
    </row>
    <row r="34" spans="1:6" ht="23.25" thickBot="1" x14ac:dyDescent="0.35">
      <c r="A34" s="212" t="s">
        <v>118</v>
      </c>
      <c r="B34" s="167"/>
      <c r="C34" s="167"/>
      <c r="D34" s="167"/>
      <c r="E34" s="168"/>
      <c r="F34" s="213">
        <v>872219</v>
      </c>
    </row>
    <row r="35" spans="1:6" ht="23.25" thickBot="1" x14ac:dyDescent="0.35">
      <c r="A35" s="173" t="s">
        <v>119</v>
      </c>
      <c r="B35" s="174"/>
      <c r="C35" s="174"/>
      <c r="D35" s="174"/>
      <c r="E35" s="176"/>
      <c r="F35" s="211">
        <f>F32+F31-F34</f>
        <v>2105022</v>
      </c>
    </row>
    <row r="36" spans="1:6" ht="22.5" x14ac:dyDescent="0.3">
      <c r="A36" s="165"/>
      <c r="B36" s="215"/>
      <c r="C36" s="215"/>
      <c r="D36" s="215"/>
      <c r="E36" s="168"/>
      <c r="F36" s="214"/>
    </row>
    <row r="37" spans="1:6" ht="22.5" x14ac:dyDescent="0.3">
      <c r="A37" s="212" t="s">
        <v>116</v>
      </c>
      <c r="B37" s="167"/>
      <c r="C37" s="167"/>
      <c r="D37" s="167"/>
      <c r="E37" s="168"/>
      <c r="F37" s="213">
        <f>+F31</f>
        <v>894866</v>
      </c>
    </row>
    <row r="38" spans="1:6" ht="22.5" x14ac:dyDescent="0.3">
      <c r="A38" s="212"/>
      <c r="B38" s="167"/>
      <c r="C38" s="167"/>
      <c r="D38" s="167"/>
      <c r="E38" s="168"/>
      <c r="F38" s="213"/>
    </row>
    <row r="39" spans="1:6" ht="23.25" thickBot="1" x14ac:dyDescent="0.35">
      <c r="A39" s="212" t="s">
        <v>119</v>
      </c>
      <c r="B39" s="167"/>
      <c r="C39" s="167"/>
      <c r="D39" s="167"/>
      <c r="E39" s="168"/>
      <c r="F39" s="213">
        <f>+F35</f>
        <v>2105022</v>
      </c>
    </row>
    <row r="40" spans="1:6" ht="23.25" thickBot="1" x14ac:dyDescent="0.35">
      <c r="A40" s="173" t="s">
        <v>141</v>
      </c>
      <c r="B40" s="174"/>
      <c r="C40" s="174"/>
      <c r="D40" s="174"/>
      <c r="E40" s="176"/>
      <c r="F40" s="211">
        <f>F37-F39</f>
        <v>-1210156</v>
      </c>
    </row>
    <row r="41" spans="1:6" ht="22.5" x14ac:dyDescent="0.3">
      <c r="A41" s="167"/>
      <c r="B41" s="167"/>
      <c r="C41" s="167"/>
      <c r="D41" s="167"/>
      <c r="E41" s="167"/>
      <c r="F41" s="216"/>
    </row>
    <row r="42" spans="1:6" ht="22.5" x14ac:dyDescent="0.3">
      <c r="A42" s="305" t="s">
        <v>120</v>
      </c>
      <c r="B42" s="305"/>
      <c r="C42" s="305"/>
      <c r="D42" s="305"/>
      <c r="E42" s="305"/>
      <c r="F42" s="305"/>
    </row>
    <row r="43" spans="1:6" ht="22.5" x14ac:dyDescent="0.3">
      <c r="A43" s="306" t="s">
        <v>156</v>
      </c>
      <c r="B43" s="306"/>
      <c r="C43" s="306"/>
      <c r="D43" s="306"/>
      <c r="E43" s="306"/>
      <c r="F43" s="306"/>
    </row>
    <row r="44" spans="1:6" ht="22.5" x14ac:dyDescent="0.3">
      <c r="A44" s="305" t="s">
        <v>115</v>
      </c>
      <c r="B44" s="305"/>
      <c r="C44" s="305"/>
      <c r="D44" s="305"/>
      <c r="E44" s="305"/>
      <c r="F44" s="305"/>
    </row>
    <row r="45" spans="1:6" ht="23.25" thickBot="1" x14ac:dyDescent="0.35">
      <c r="A45" s="217"/>
      <c r="B45" s="217"/>
      <c r="C45" s="217"/>
      <c r="D45" s="217"/>
      <c r="E45" s="217"/>
      <c r="F45" s="217"/>
    </row>
    <row r="46" spans="1:6" ht="23.25" thickBot="1" x14ac:dyDescent="0.35">
      <c r="A46" s="173" t="s">
        <v>121</v>
      </c>
      <c r="B46" s="174"/>
      <c r="C46" s="174"/>
      <c r="D46" s="175"/>
      <c r="E46" s="176"/>
      <c r="F46" s="218">
        <v>179616746</v>
      </c>
    </row>
    <row r="47" spans="1:6" ht="22.5" x14ac:dyDescent="0.3">
      <c r="A47" s="212" t="s">
        <v>122</v>
      </c>
      <c r="B47" s="167"/>
      <c r="C47" s="167"/>
      <c r="D47" s="167"/>
      <c r="E47" s="168"/>
      <c r="F47" s="219">
        <f>+F15+F17</f>
        <v>69013867.659999996</v>
      </c>
    </row>
    <row r="48" spans="1:6" ht="23.25" thickBot="1" x14ac:dyDescent="0.35">
      <c r="A48" s="212"/>
      <c r="B48" s="167"/>
      <c r="C48" s="167"/>
      <c r="D48" s="167"/>
      <c r="E48" s="168"/>
      <c r="F48" s="220"/>
    </row>
    <row r="49" spans="1:6" ht="23.25" thickBot="1" x14ac:dyDescent="0.35">
      <c r="A49" s="212" t="s">
        <v>123</v>
      </c>
      <c r="B49" s="167"/>
      <c r="C49" s="167"/>
      <c r="D49" s="167"/>
      <c r="E49" s="168"/>
      <c r="F49" s="218">
        <v>59258705</v>
      </c>
    </row>
    <row r="50" spans="1:6" ht="23.25" thickBot="1" x14ac:dyDescent="0.35">
      <c r="A50" s="173" t="s">
        <v>124</v>
      </c>
      <c r="B50" s="174"/>
      <c r="C50" s="174"/>
      <c r="D50" s="174"/>
      <c r="E50" s="176"/>
      <c r="F50" s="221">
        <f>+SUM(F46:F47)-F49</f>
        <v>189371908.66</v>
      </c>
    </row>
    <row r="51" spans="1:6" ht="22.5" x14ac:dyDescent="0.3">
      <c r="A51" s="212" t="s">
        <v>125</v>
      </c>
      <c r="B51" s="167"/>
      <c r="C51" s="167"/>
      <c r="D51" s="167"/>
      <c r="E51" s="168"/>
      <c r="F51" s="222">
        <f>+F46</f>
        <v>179616746</v>
      </c>
    </row>
    <row r="52" spans="1:6" ht="22.5" x14ac:dyDescent="0.3">
      <c r="A52" s="212"/>
      <c r="B52" s="167"/>
      <c r="C52" s="167"/>
      <c r="D52" s="167"/>
      <c r="E52" s="168"/>
      <c r="F52" s="223"/>
    </row>
    <row r="53" spans="1:6" ht="23.25" thickBot="1" x14ac:dyDescent="0.35">
      <c r="A53" s="212" t="s">
        <v>124</v>
      </c>
      <c r="B53" s="167"/>
      <c r="C53" s="167"/>
      <c r="D53" s="167"/>
      <c r="E53" s="168"/>
      <c r="F53" s="222">
        <f>+F50</f>
        <v>189371908.66</v>
      </c>
    </row>
    <row r="54" spans="1:6" ht="23.25" thickBot="1" x14ac:dyDescent="0.35">
      <c r="A54" s="173" t="s">
        <v>126</v>
      </c>
      <c r="B54" s="174"/>
      <c r="C54" s="174"/>
      <c r="D54" s="174"/>
      <c r="E54" s="176"/>
      <c r="F54" s="224">
        <f>F51-F53</f>
        <v>-9755162.6599999964</v>
      </c>
    </row>
    <row r="55" spans="1:6" ht="22.5" x14ac:dyDescent="0.3">
      <c r="A55" s="210"/>
      <c r="B55" s="210"/>
      <c r="C55" s="210"/>
      <c r="D55" s="210"/>
      <c r="E55" s="210"/>
      <c r="F55" s="210"/>
    </row>
    <row r="56" spans="1:6" ht="22.5" x14ac:dyDescent="0.3">
      <c r="A56" s="210"/>
      <c r="B56" s="210"/>
      <c r="C56" s="210"/>
      <c r="D56" s="210"/>
      <c r="E56" s="210"/>
      <c r="F56" s="225"/>
    </row>
    <row r="57" spans="1:6" ht="22.5" x14ac:dyDescent="0.3">
      <c r="A57" s="226"/>
      <c r="B57" s="210"/>
      <c r="C57" s="210"/>
      <c r="D57" s="210"/>
      <c r="E57" s="210"/>
      <c r="F57" s="225"/>
    </row>
    <row r="58" spans="1:6" ht="22.5" x14ac:dyDescent="0.3">
      <c r="A58" s="210"/>
      <c r="B58" s="227"/>
      <c r="C58" s="210"/>
      <c r="D58" s="210"/>
      <c r="E58" s="210"/>
      <c r="F58" s="225"/>
    </row>
    <row r="59" spans="1:6" ht="22.5" x14ac:dyDescent="0.3">
      <c r="A59" s="228"/>
      <c r="B59" s="229"/>
      <c r="C59" s="228"/>
      <c r="D59" s="210"/>
      <c r="E59" s="210"/>
      <c r="F59" s="225"/>
    </row>
    <row r="60" spans="1:6" ht="22.5" x14ac:dyDescent="0.3">
      <c r="A60" s="304" t="s">
        <v>127</v>
      </c>
      <c r="B60" s="304"/>
      <c r="C60" s="304"/>
      <c r="D60" s="210"/>
      <c r="E60" s="210"/>
      <c r="F60" s="210"/>
    </row>
    <row r="61" spans="1:6" ht="22.5" x14ac:dyDescent="0.3">
      <c r="A61" s="304" t="s">
        <v>128</v>
      </c>
      <c r="B61" s="304"/>
      <c r="C61" s="304"/>
      <c r="D61" s="210"/>
      <c r="E61" s="210"/>
      <c r="F61" s="210"/>
    </row>
    <row r="62" spans="1:6" ht="22.5" x14ac:dyDescent="0.3">
      <c r="A62" s="304" t="s">
        <v>129</v>
      </c>
      <c r="B62" s="304"/>
      <c r="C62" s="304"/>
      <c r="D62" s="210"/>
      <c r="E62" s="210"/>
      <c r="F62" s="210"/>
    </row>
  </sheetData>
  <mergeCells count="21"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</mergeCells>
  <pageMargins left="0.7" right="0.7" top="0.75" bottom="0.75" header="0.3" footer="0.3"/>
  <pageSetup scale="4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view="pageBreakPreview" topLeftCell="A181" zoomScale="60" zoomScaleNormal="100" workbookViewId="0">
      <selection activeCell="I1" sqref="I1:I1048576"/>
    </sheetView>
  </sheetViews>
  <sheetFormatPr baseColWidth="10" defaultColWidth="11.42578125" defaultRowHeight="15" x14ac:dyDescent="0.25"/>
  <cols>
    <col min="5" max="5" width="18.140625" customWidth="1"/>
    <col min="6" max="6" width="136" customWidth="1"/>
    <col min="7" max="7" width="26.140625" customWidth="1"/>
    <col min="8" max="8" width="22.28515625" customWidth="1"/>
    <col min="9" max="9" width="12.5703125" customWidth="1"/>
  </cols>
  <sheetData>
    <row r="1" spans="1:9" ht="23.25" thickBot="1" x14ac:dyDescent="0.35">
      <c r="A1" s="280" t="s">
        <v>0</v>
      </c>
      <c r="B1" s="281"/>
      <c r="C1" s="281"/>
      <c r="D1" s="281"/>
      <c r="E1" s="281"/>
      <c r="F1" s="281"/>
      <c r="G1" s="281"/>
      <c r="H1" s="281"/>
    </row>
    <row r="2" spans="1:9" ht="23.25" thickBot="1" x14ac:dyDescent="0.35">
      <c r="A2" s="280" t="s">
        <v>182</v>
      </c>
      <c r="B2" s="281"/>
      <c r="C2" s="281"/>
      <c r="D2" s="281"/>
      <c r="E2" s="281"/>
      <c r="F2" s="281"/>
      <c r="G2" s="281"/>
      <c r="H2" s="281"/>
    </row>
    <row r="3" spans="1:9" ht="24" thickBot="1" x14ac:dyDescent="0.4">
      <c r="A3" s="1" t="s">
        <v>1</v>
      </c>
      <c r="B3" s="2"/>
      <c r="C3" s="3">
        <v>5139</v>
      </c>
      <c r="D3" s="4"/>
      <c r="E3" s="4"/>
      <c r="F3" s="5"/>
      <c r="G3" s="6"/>
      <c r="H3" s="7"/>
    </row>
    <row r="4" spans="1:9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1" t="s">
        <v>7</v>
      </c>
      <c r="H4" s="12" t="s">
        <v>8</v>
      </c>
    </row>
    <row r="5" spans="1:9" ht="23.25" x14ac:dyDescent="0.35">
      <c r="A5" s="13">
        <v>11</v>
      </c>
      <c r="B5" s="14"/>
      <c r="C5" s="15">
        <v>1</v>
      </c>
      <c r="D5" s="14"/>
      <c r="E5" s="14">
        <v>2014</v>
      </c>
      <c r="F5" s="16" t="s">
        <v>9</v>
      </c>
      <c r="G5" s="17"/>
      <c r="H5" s="18"/>
    </row>
    <row r="6" spans="1:9" ht="23.25" x14ac:dyDescent="0.35">
      <c r="A6" s="19"/>
      <c r="B6" s="19"/>
      <c r="C6" s="19"/>
      <c r="D6" s="20">
        <v>9995</v>
      </c>
      <c r="E6" s="20">
        <v>2111</v>
      </c>
      <c r="F6" s="21" t="s">
        <v>10</v>
      </c>
      <c r="G6" s="22">
        <v>19542845.890000001</v>
      </c>
      <c r="H6" s="22">
        <v>19542845.890000001</v>
      </c>
      <c r="I6" s="230">
        <f t="shared" ref="I6:I37" si="0">+G6-H6</f>
        <v>0</v>
      </c>
    </row>
    <row r="7" spans="1:9" ht="23.25" x14ac:dyDescent="0.35">
      <c r="A7" s="19"/>
      <c r="B7" s="19"/>
      <c r="C7" s="19"/>
      <c r="D7" s="20">
        <v>9995</v>
      </c>
      <c r="E7" s="20">
        <v>2112</v>
      </c>
      <c r="F7" s="21" t="s">
        <v>11</v>
      </c>
      <c r="G7" s="22">
        <v>151399.22</v>
      </c>
      <c r="H7" s="22">
        <v>151399.22</v>
      </c>
      <c r="I7" s="230">
        <f t="shared" si="0"/>
        <v>0</v>
      </c>
    </row>
    <row r="8" spans="1:9" ht="23.25" x14ac:dyDescent="0.35">
      <c r="A8" s="19"/>
      <c r="B8" s="19"/>
      <c r="C8" s="19"/>
      <c r="D8" s="20">
        <v>9995</v>
      </c>
      <c r="E8" s="20">
        <v>2114</v>
      </c>
      <c r="F8" s="21" t="s">
        <v>12</v>
      </c>
      <c r="G8" s="22">
        <v>16309.33</v>
      </c>
      <c r="H8" s="22">
        <v>16309.33</v>
      </c>
      <c r="I8" s="230">
        <f t="shared" si="0"/>
        <v>0</v>
      </c>
    </row>
    <row r="9" spans="1:9" ht="23.25" x14ac:dyDescent="0.35">
      <c r="A9" s="19"/>
      <c r="B9" s="19"/>
      <c r="C9" s="19"/>
      <c r="D9" s="20">
        <v>9995</v>
      </c>
      <c r="E9" s="20">
        <v>2115</v>
      </c>
      <c r="F9" s="21" t="s">
        <v>13</v>
      </c>
      <c r="G9" s="22">
        <v>138871.67999999999</v>
      </c>
      <c r="H9" s="22">
        <v>138871.67999999999</v>
      </c>
      <c r="I9" s="230">
        <f t="shared" si="0"/>
        <v>0</v>
      </c>
    </row>
    <row r="10" spans="1:9" ht="23.25" x14ac:dyDescent="0.35">
      <c r="A10" s="19"/>
      <c r="B10" s="19"/>
      <c r="C10" s="19"/>
      <c r="D10" s="20">
        <v>9995</v>
      </c>
      <c r="E10" s="20">
        <v>2116</v>
      </c>
      <c r="F10" s="21" t="s">
        <v>14</v>
      </c>
      <c r="G10" s="22">
        <v>289098.67</v>
      </c>
      <c r="H10" s="22">
        <v>289098.67</v>
      </c>
      <c r="I10" s="230">
        <f t="shared" si="0"/>
        <v>0</v>
      </c>
    </row>
    <row r="11" spans="1:9" ht="23.25" x14ac:dyDescent="0.35">
      <c r="A11" s="19"/>
      <c r="B11" s="19"/>
      <c r="C11" s="19"/>
      <c r="D11" s="20">
        <v>9995</v>
      </c>
      <c r="E11" s="23">
        <v>2122</v>
      </c>
      <c r="F11" s="21" t="s">
        <v>15</v>
      </c>
      <c r="G11" s="22">
        <v>2141293.79</v>
      </c>
      <c r="H11" s="22">
        <v>2141293.79</v>
      </c>
      <c r="I11" s="230">
        <f t="shared" si="0"/>
        <v>0</v>
      </c>
    </row>
    <row r="12" spans="1:9" ht="23.25" x14ac:dyDescent="0.35">
      <c r="A12" s="19"/>
      <c r="B12" s="19"/>
      <c r="C12" s="19"/>
      <c r="D12" s="20">
        <v>9995</v>
      </c>
      <c r="E12" s="23">
        <v>2131</v>
      </c>
      <c r="F12" s="21" t="s">
        <v>135</v>
      </c>
      <c r="G12" s="22"/>
      <c r="H12" s="22"/>
      <c r="I12" s="230">
        <f t="shared" si="0"/>
        <v>0</v>
      </c>
    </row>
    <row r="13" spans="1:9" ht="23.25" x14ac:dyDescent="0.35">
      <c r="A13" s="19"/>
      <c r="B13" s="19"/>
      <c r="C13" s="19"/>
      <c r="D13" s="20">
        <v>9995</v>
      </c>
      <c r="E13" s="23">
        <v>2132</v>
      </c>
      <c r="F13" s="21" t="s">
        <v>16</v>
      </c>
      <c r="G13" s="22">
        <v>243405.69</v>
      </c>
      <c r="H13" s="22">
        <v>243405.69</v>
      </c>
      <c r="I13" s="230">
        <f t="shared" si="0"/>
        <v>0</v>
      </c>
    </row>
    <row r="14" spans="1:9" ht="23.25" x14ac:dyDescent="0.35">
      <c r="A14" s="19"/>
      <c r="B14" s="19"/>
      <c r="C14" s="19"/>
      <c r="D14" s="20">
        <v>9995</v>
      </c>
      <c r="E14" s="20">
        <v>2141</v>
      </c>
      <c r="F14" s="21" t="s">
        <v>17</v>
      </c>
      <c r="G14" s="22"/>
      <c r="H14" s="22"/>
      <c r="I14" s="230">
        <f t="shared" si="0"/>
        <v>0</v>
      </c>
    </row>
    <row r="15" spans="1:9" ht="23.25" x14ac:dyDescent="0.35">
      <c r="A15" s="19"/>
      <c r="B15" s="19"/>
      <c r="C15" s="19"/>
      <c r="D15" s="20">
        <v>9995</v>
      </c>
      <c r="E15" s="20">
        <v>2151</v>
      </c>
      <c r="F15" s="21" t="s">
        <v>18</v>
      </c>
      <c r="G15" s="22">
        <v>1109308.67</v>
      </c>
      <c r="H15" s="22">
        <v>1109308.67</v>
      </c>
      <c r="I15" s="230">
        <f t="shared" si="0"/>
        <v>0</v>
      </c>
    </row>
    <row r="16" spans="1:9" ht="23.25" x14ac:dyDescent="0.35">
      <c r="A16" s="19"/>
      <c r="B16" s="19"/>
      <c r="C16" s="19"/>
      <c r="D16" s="20">
        <v>9995</v>
      </c>
      <c r="E16" s="20">
        <v>2152</v>
      </c>
      <c r="F16" s="21" t="s">
        <v>19</v>
      </c>
      <c r="G16" s="22">
        <v>1294787.92</v>
      </c>
      <c r="H16" s="22">
        <v>1294787.92</v>
      </c>
      <c r="I16" s="230">
        <f t="shared" si="0"/>
        <v>0</v>
      </c>
    </row>
    <row r="17" spans="1:9" ht="24" thickBot="1" x14ac:dyDescent="0.4">
      <c r="A17" s="19"/>
      <c r="B17" s="19"/>
      <c r="C17" s="19"/>
      <c r="D17" s="24">
        <v>9995</v>
      </c>
      <c r="E17" s="24">
        <v>2153</v>
      </c>
      <c r="F17" s="25" t="s">
        <v>20</v>
      </c>
      <c r="G17" s="26">
        <v>100503.19</v>
      </c>
      <c r="H17" s="26">
        <v>100503.19</v>
      </c>
      <c r="I17" s="230">
        <f t="shared" si="0"/>
        <v>0</v>
      </c>
    </row>
    <row r="18" spans="1:9" ht="24" thickBot="1" x14ac:dyDescent="0.4">
      <c r="A18" s="27"/>
      <c r="B18" s="28"/>
      <c r="C18" s="28"/>
      <c r="D18" s="29"/>
      <c r="E18" s="29"/>
      <c r="F18" s="30" t="s">
        <v>21</v>
      </c>
      <c r="G18" s="31">
        <f>SUM(G6:G17)</f>
        <v>25027824.050000001</v>
      </c>
      <c r="H18" s="31">
        <f>SUM(H6:H17)</f>
        <v>25027824.050000001</v>
      </c>
      <c r="I18" s="230">
        <f t="shared" si="0"/>
        <v>0</v>
      </c>
    </row>
    <row r="19" spans="1:9" ht="24" thickBot="1" x14ac:dyDescent="0.4">
      <c r="A19" s="32"/>
      <c r="B19" s="33"/>
      <c r="C19" s="33"/>
      <c r="D19" s="34"/>
      <c r="E19" s="34"/>
      <c r="F19" s="35"/>
      <c r="G19" s="36"/>
      <c r="H19" s="37"/>
      <c r="I19" s="230">
        <f t="shared" si="0"/>
        <v>0</v>
      </c>
    </row>
    <row r="20" spans="1:9" ht="23.25" x14ac:dyDescent="0.35">
      <c r="A20" s="38"/>
      <c r="B20" s="39"/>
      <c r="C20" s="39"/>
      <c r="D20" s="40"/>
      <c r="E20" s="41"/>
      <c r="F20" s="42" t="s">
        <v>22</v>
      </c>
      <c r="G20" s="43"/>
      <c r="H20" s="44"/>
      <c r="I20" s="230">
        <f t="shared" si="0"/>
        <v>0</v>
      </c>
    </row>
    <row r="21" spans="1:9" ht="23.25" x14ac:dyDescent="0.35">
      <c r="A21" s="19"/>
      <c r="B21" s="19"/>
      <c r="C21" s="19"/>
      <c r="D21" s="20">
        <v>9995</v>
      </c>
      <c r="E21" s="20">
        <v>2212</v>
      </c>
      <c r="F21" s="45" t="s">
        <v>23</v>
      </c>
      <c r="G21" s="22"/>
      <c r="H21" s="22"/>
      <c r="I21" s="230">
        <f t="shared" si="0"/>
        <v>0</v>
      </c>
    </row>
    <row r="22" spans="1:9" ht="23.25" x14ac:dyDescent="0.35">
      <c r="A22" s="19"/>
      <c r="B22" s="19"/>
      <c r="C22" s="19"/>
      <c r="D22" s="23">
        <v>9995</v>
      </c>
      <c r="E22" s="23">
        <v>2213</v>
      </c>
      <c r="F22" s="45" t="s">
        <v>24</v>
      </c>
      <c r="G22" s="22">
        <v>886761.06</v>
      </c>
      <c r="H22" s="22">
        <v>886761.06</v>
      </c>
      <c r="I22" s="230">
        <f t="shared" si="0"/>
        <v>0</v>
      </c>
    </row>
    <row r="23" spans="1:9" ht="23.25" x14ac:dyDescent="0.35">
      <c r="A23" s="19"/>
      <c r="B23" s="19"/>
      <c r="C23" s="19"/>
      <c r="D23" s="23">
        <v>9995</v>
      </c>
      <c r="E23" s="23">
        <v>2214</v>
      </c>
      <c r="F23" s="45" t="s">
        <v>25</v>
      </c>
      <c r="G23" s="22">
        <v>5675</v>
      </c>
      <c r="H23" s="22">
        <v>5675</v>
      </c>
      <c r="I23" s="230">
        <f t="shared" si="0"/>
        <v>0</v>
      </c>
    </row>
    <row r="24" spans="1:9" ht="23.25" x14ac:dyDescent="0.35">
      <c r="A24" s="19"/>
      <c r="B24" s="19"/>
      <c r="C24" s="19"/>
      <c r="D24" s="23">
        <v>9995</v>
      </c>
      <c r="E24" s="23">
        <v>2215</v>
      </c>
      <c r="F24" s="45" t="s">
        <v>151</v>
      </c>
      <c r="G24" s="22">
        <v>155072.56</v>
      </c>
      <c r="H24" s="22">
        <v>155072.56</v>
      </c>
      <c r="I24" s="230">
        <f t="shared" si="0"/>
        <v>0</v>
      </c>
    </row>
    <row r="25" spans="1:9" ht="23.25" x14ac:dyDescent="0.35">
      <c r="A25" s="19"/>
      <c r="B25" s="19"/>
      <c r="C25" s="19"/>
      <c r="D25" s="23">
        <v>9995</v>
      </c>
      <c r="E25" s="23">
        <v>2216</v>
      </c>
      <c r="F25" s="45" t="s">
        <v>26</v>
      </c>
      <c r="G25" s="22">
        <v>399382.04</v>
      </c>
      <c r="H25" s="22">
        <v>399382.04</v>
      </c>
      <c r="I25" s="230">
        <f t="shared" si="0"/>
        <v>0</v>
      </c>
    </row>
    <row r="26" spans="1:9" ht="23.25" x14ac:dyDescent="0.35">
      <c r="A26" s="19"/>
      <c r="B26" s="19"/>
      <c r="C26" s="19"/>
      <c r="D26" s="23">
        <v>9995</v>
      </c>
      <c r="E26" s="23">
        <v>2217</v>
      </c>
      <c r="F26" s="45" t="s">
        <v>27</v>
      </c>
      <c r="G26" s="22">
        <v>1578</v>
      </c>
      <c r="H26" s="22">
        <v>1578</v>
      </c>
      <c r="I26" s="230">
        <f t="shared" si="0"/>
        <v>0</v>
      </c>
    </row>
    <row r="27" spans="1:9" ht="23.25" x14ac:dyDescent="0.35">
      <c r="A27" s="19"/>
      <c r="B27" s="19"/>
      <c r="C27" s="19"/>
      <c r="D27" s="23">
        <v>9995</v>
      </c>
      <c r="E27" s="23">
        <v>2218</v>
      </c>
      <c r="F27" s="45" t="s">
        <v>142</v>
      </c>
      <c r="G27" s="22">
        <v>3900</v>
      </c>
      <c r="H27" s="22">
        <v>3900</v>
      </c>
      <c r="I27" s="230">
        <f t="shared" si="0"/>
        <v>0</v>
      </c>
    </row>
    <row r="28" spans="1:9" ht="23.25" x14ac:dyDescent="0.35">
      <c r="A28" s="19"/>
      <c r="B28" s="19"/>
      <c r="C28" s="19"/>
      <c r="D28" s="23">
        <v>9995</v>
      </c>
      <c r="E28" s="23">
        <v>2221</v>
      </c>
      <c r="F28" s="45" t="s">
        <v>28</v>
      </c>
      <c r="G28" s="22">
        <v>299484</v>
      </c>
      <c r="H28" s="22">
        <v>299484</v>
      </c>
      <c r="I28" s="230">
        <f t="shared" si="0"/>
        <v>0</v>
      </c>
    </row>
    <row r="29" spans="1:9" ht="23.25" x14ac:dyDescent="0.35">
      <c r="A29" s="19"/>
      <c r="B29" s="19"/>
      <c r="C29" s="19"/>
      <c r="D29" s="23">
        <v>9995</v>
      </c>
      <c r="E29" s="23">
        <v>2222</v>
      </c>
      <c r="F29" s="45" t="s">
        <v>29</v>
      </c>
      <c r="G29" s="22">
        <v>75129.42</v>
      </c>
      <c r="H29" s="22">
        <v>75129.42</v>
      </c>
      <c r="I29" s="230">
        <f t="shared" si="0"/>
        <v>0</v>
      </c>
    </row>
    <row r="30" spans="1:9" ht="23.25" x14ac:dyDescent="0.35">
      <c r="A30" s="19"/>
      <c r="B30" s="19"/>
      <c r="C30" s="19"/>
      <c r="D30" s="20">
        <v>9995</v>
      </c>
      <c r="E30" s="20">
        <v>2231</v>
      </c>
      <c r="F30" s="45" t="s">
        <v>30</v>
      </c>
      <c r="G30" s="22">
        <v>295100</v>
      </c>
      <c r="H30" s="22">
        <v>295100</v>
      </c>
      <c r="I30" s="230">
        <f t="shared" si="0"/>
        <v>0</v>
      </c>
    </row>
    <row r="31" spans="1:9" ht="23.25" x14ac:dyDescent="0.35">
      <c r="A31" s="19"/>
      <c r="B31" s="19"/>
      <c r="C31" s="19"/>
      <c r="D31" s="20">
        <v>9995</v>
      </c>
      <c r="E31" s="20">
        <v>2232</v>
      </c>
      <c r="F31" s="45" t="s">
        <v>31</v>
      </c>
      <c r="G31" s="22"/>
      <c r="H31" s="22"/>
      <c r="I31" s="230">
        <f t="shared" si="0"/>
        <v>0</v>
      </c>
    </row>
    <row r="32" spans="1:9" ht="23.25" x14ac:dyDescent="0.35">
      <c r="A32" s="19"/>
      <c r="B32" s="19"/>
      <c r="C32" s="19"/>
      <c r="D32" s="20">
        <v>9995</v>
      </c>
      <c r="E32" s="20">
        <v>2241</v>
      </c>
      <c r="F32" s="45" t="s">
        <v>32</v>
      </c>
      <c r="G32" s="22">
        <v>202221</v>
      </c>
      <c r="H32" s="22">
        <v>202221</v>
      </c>
      <c r="I32" s="230">
        <f t="shared" si="0"/>
        <v>0</v>
      </c>
    </row>
    <row r="33" spans="1:9" ht="23.25" x14ac:dyDescent="0.35">
      <c r="A33" s="19"/>
      <c r="B33" s="19"/>
      <c r="C33" s="19"/>
      <c r="D33" s="20">
        <v>9995</v>
      </c>
      <c r="E33" s="20">
        <v>2242</v>
      </c>
      <c r="F33" s="45" t="s">
        <v>33</v>
      </c>
      <c r="G33" s="22">
        <v>12450</v>
      </c>
      <c r="H33" s="22">
        <v>12450</v>
      </c>
      <c r="I33" s="230">
        <f t="shared" si="0"/>
        <v>0</v>
      </c>
    </row>
    <row r="34" spans="1:9" ht="23.25" x14ac:dyDescent="0.35">
      <c r="A34" s="19"/>
      <c r="B34" s="19"/>
      <c r="C34" s="19"/>
      <c r="D34" s="20">
        <v>9995</v>
      </c>
      <c r="E34" s="20">
        <v>2243</v>
      </c>
      <c r="F34" s="45" t="s">
        <v>34</v>
      </c>
      <c r="G34" s="22"/>
      <c r="H34" s="22"/>
      <c r="I34" s="230">
        <f t="shared" si="0"/>
        <v>0</v>
      </c>
    </row>
    <row r="35" spans="1:9" ht="23.25" x14ac:dyDescent="0.35">
      <c r="A35" s="19"/>
      <c r="B35" s="19"/>
      <c r="C35" s="19"/>
      <c r="D35" s="20">
        <v>9995</v>
      </c>
      <c r="E35" s="20">
        <v>2244</v>
      </c>
      <c r="F35" s="45" t="s">
        <v>35</v>
      </c>
      <c r="G35" s="22">
        <v>12879</v>
      </c>
      <c r="H35" s="22">
        <v>12879</v>
      </c>
      <c r="I35" s="230">
        <f t="shared" si="0"/>
        <v>0</v>
      </c>
    </row>
    <row r="36" spans="1:9" ht="23.25" x14ac:dyDescent="0.35">
      <c r="A36" s="19"/>
      <c r="B36" s="19"/>
      <c r="C36" s="19"/>
      <c r="D36" s="20">
        <v>9995</v>
      </c>
      <c r="E36" s="20">
        <v>2251</v>
      </c>
      <c r="F36" s="45" t="s">
        <v>36</v>
      </c>
      <c r="G36" s="22">
        <v>126237.01</v>
      </c>
      <c r="H36" s="22">
        <v>126237.01</v>
      </c>
      <c r="I36" s="230">
        <f t="shared" si="0"/>
        <v>0</v>
      </c>
    </row>
    <row r="37" spans="1:9" ht="23.25" x14ac:dyDescent="0.35">
      <c r="A37" s="19"/>
      <c r="B37" s="19"/>
      <c r="C37" s="19"/>
      <c r="D37" s="20">
        <v>9995</v>
      </c>
      <c r="E37" s="20">
        <v>2253</v>
      </c>
      <c r="F37" s="45" t="s">
        <v>37</v>
      </c>
      <c r="G37" s="22"/>
      <c r="H37" s="22"/>
      <c r="I37" s="230">
        <f t="shared" si="0"/>
        <v>0</v>
      </c>
    </row>
    <row r="38" spans="1:9" ht="23.25" x14ac:dyDescent="0.35">
      <c r="A38" s="19"/>
      <c r="B38" s="19"/>
      <c r="C38" s="19"/>
      <c r="D38" s="20">
        <v>9995</v>
      </c>
      <c r="E38" s="20">
        <v>2254</v>
      </c>
      <c r="F38" s="45" t="s">
        <v>38</v>
      </c>
      <c r="G38" s="22"/>
      <c r="H38" s="22"/>
      <c r="I38" s="230">
        <f t="shared" ref="I38:I61" si="1">+G38-H38</f>
        <v>0</v>
      </c>
    </row>
    <row r="39" spans="1:9" ht="23.25" x14ac:dyDescent="0.35">
      <c r="A39" s="19"/>
      <c r="B39" s="19"/>
      <c r="C39" s="19"/>
      <c r="D39" s="20">
        <v>9995</v>
      </c>
      <c r="E39" s="20">
        <v>2258</v>
      </c>
      <c r="F39" s="45" t="s">
        <v>39</v>
      </c>
      <c r="G39" s="22">
        <v>9431.2000000000007</v>
      </c>
      <c r="H39" s="22">
        <v>9431.2000000000007</v>
      </c>
      <c r="I39" s="230">
        <f t="shared" si="1"/>
        <v>0</v>
      </c>
    </row>
    <row r="40" spans="1:9" ht="23.25" x14ac:dyDescent="0.35">
      <c r="A40" s="19"/>
      <c r="B40" s="19"/>
      <c r="C40" s="19"/>
      <c r="D40" s="20">
        <v>9995</v>
      </c>
      <c r="E40" s="20">
        <v>2261</v>
      </c>
      <c r="F40" s="45" t="s">
        <v>40</v>
      </c>
      <c r="G40" s="22"/>
      <c r="H40" s="22"/>
      <c r="I40" s="230">
        <f t="shared" si="1"/>
        <v>0</v>
      </c>
    </row>
    <row r="41" spans="1:9" ht="23.25" x14ac:dyDescent="0.35">
      <c r="A41" s="19"/>
      <c r="B41" s="19"/>
      <c r="C41" s="19"/>
      <c r="D41" s="20">
        <v>9995</v>
      </c>
      <c r="E41" s="20">
        <v>2262</v>
      </c>
      <c r="F41" s="45" t="s">
        <v>41</v>
      </c>
      <c r="G41" s="22"/>
      <c r="H41" s="22"/>
      <c r="I41" s="230">
        <f t="shared" si="1"/>
        <v>0</v>
      </c>
    </row>
    <row r="42" spans="1:9" ht="23.25" x14ac:dyDescent="0.35">
      <c r="A42" s="19"/>
      <c r="B42" s="19"/>
      <c r="C42" s="19"/>
      <c r="D42" s="20">
        <v>9995</v>
      </c>
      <c r="E42" s="20">
        <v>2263</v>
      </c>
      <c r="F42" s="45" t="s">
        <v>42</v>
      </c>
      <c r="G42" s="22">
        <v>2383374.84</v>
      </c>
      <c r="H42" s="22">
        <v>2376132.04</v>
      </c>
      <c r="I42" s="230">
        <f t="shared" si="1"/>
        <v>7242.7999999998137</v>
      </c>
    </row>
    <row r="43" spans="1:9" ht="23.25" x14ac:dyDescent="0.35">
      <c r="A43" s="19"/>
      <c r="B43" s="19"/>
      <c r="C43" s="19"/>
      <c r="D43" s="20">
        <v>9995</v>
      </c>
      <c r="E43" s="20">
        <v>2271</v>
      </c>
      <c r="F43" s="45" t="s">
        <v>43</v>
      </c>
      <c r="G43" s="22">
        <v>44648</v>
      </c>
      <c r="H43" s="22">
        <v>44648</v>
      </c>
      <c r="I43" s="230">
        <f t="shared" si="1"/>
        <v>0</v>
      </c>
    </row>
    <row r="44" spans="1:9" ht="23.25" x14ac:dyDescent="0.35">
      <c r="A44" s="19"/>
      <c r="B44" s="19"/>
      <c r="C44" s="19"/>
      <c r="D44" s="20">
        <v>9995</v>
      </c>
      <c r="E44" s="20">
        <v>2272</v>
      </c>
      <c r="F44" s="45" t="s">
        <v>44</v>
      </c>
      <c r="G44" s="22">
        <v>122480.16</v>
      </c>
      <c r="H44" s="22">
        <v>122480.16</v>
      </c>
      <c r="I44" s="230">
        <f t="shared" si="1"/>
        <v>0</v>
      </c>
    </row>
    <row r="45" spans="1:9" ht="23.25" x14ac:dyDescent="0.35">
      <c r="A45" s="19"/>
      <c r="B45" s="19"/>
      <c r="C45" s="19"/>
      <c r="D45" s="20">
        <v>9995</v>
      </c>
      <c r="E45" s="20">
        <v>2281</v>
      </c>
      <c r="F45" s="45" t="s">
        <v>45</v>
      </c>
      <c r="G45" s="22"/>
      <c r="H45" s="22"/>
      <c r="I45" s="230">
        <f t="shared" si="1"/>
        <v>0</v>
      </c>
    </row>
    <row r="46" spans="1:9" ht="23.25" x14ac:dyDescent="0.35">
      <c r="A46" s="19"/>
      <c r="B46" s="19"/>
      <c r="C46" s="19"/>
      <c r="D46" s="20">
        <v>9995</v>
      </c>
      <c r="E46" s="20">
        <v>2282</v>
      </c>
      <c r="F46" s="45" t="s">
        <v>46</v>
      </c>
      <c r="G46" s="22"/>
      <c r="H46" s="22"/>
      <c r="I46" s="230">
        <f t="shared" si="1"/>
        <v>0</v>
      </c>
    </row>
    <row r="47" spans="1:9" ht="23.25" x14ac:dyDescent="0.35">
      <c r="A47" s="19"/>
      <c r="B47" s="19"/>
      <c r="C47" s="19"/>
      <c r="D47" s="20">
        <v>9995</v>
      </c>
      <c r="E47" s="20">
        <v>2284</v>
      </c>
      <c r="F47" s="45" t="s">
        <v>47</v>
      </c>
      <c r="G47" s="22"/>
      <c r="H47" s="22"/>
      <c r="I47" s="230">
        <f t="shared" si="1"/>
        <v>0</v>
      </c>
    </row>
    <row r="48" spans="1:9" ht="23.25" x14ac:dyDescent="0.35">
      <c r="A48" s="19"/>
      <c r="B48" s="19"/>
      <c r="C48" s="19"/>
      <c r="D48" s="20">
        <v>9995</v>
      </c>
      <c r="E48" s="20">
        <v>2286</v>
      </c>
      <c r="F48" s="45" t="s">
        <v>48</v>
      </c>
      <c r="G48" s="22">
        <v>311895.46000000002</v>
      </c>
      <c r="H48" s="22">
        <v>311895.46000000002</v>
      </c>
      <c r="I48" s="230">
        <f t="shared" si="1"/>
        <v>0</v>
      </c>
    </row>
    <row r="49" spans="1:9" ht="23.25" x14ac:dyDescent="0.35">
      <c r="A49" s="19"/>
      <c r="B49" s="19"/>
      <c r="C49" s="19"/>
      <c r="D49" s="20">
        <v>9995</v>
      </c>
      <c r="E49" s="23">
        <v>2287</v>
      </c>
      <c r="F49" s="45" t="s">
        <v>49</v>
      </c>
      <c r="G49" s="22">
        <v>80102.84</v>
      </c>
      <c r="H49" s="22">
        <v>80102.84</v>
      </c>
      <c r="I49" s="230">
        <f t="shared" si="1"/>
        <v>0</v>
      </c>
    </row>
    <row r="50" spans="1:9" ht="24" thickBot="1" x14ac:dyDescent="0.4">
      <c r="A50" s="19"/>
      <c r="B50" s="19"/>
      <c r="C50" s="19"/>
      <c r="D50" s="20">
        <v>9995</v>
      </c>
      <c r="E50" s="20">
        <v>2288</v>
      </c>
      <c r="F50" s="45" t="s">
        <v>50</v>
      </c>
      <c r="G50" s="22">
        <v>2001.5</v>
      </c>
      <c r="H50" s="22">
        <v>2001.5</v>
      </c>
      <c r="I50" s="230">
        <f t="shared" si="1"/>
        <v>0</v>
      </c>
    </row>
    <row r="51" spans="1:9" ht="24" thickBot="1" x14ac:dyDescent="0.4">
      <c r="A51" s="46"/>
      <c r="B51" s="28"/>
      <c r="C51" s="28"/>
      <c r="D51" s="47"/>
      <c r="E51" s="29"/>
      <c r="F51" s="30" t="s">
        <v>51</v>
      </c>
      <c r="G51" s="48">
        <f>SUM(G21:G50)</f>
        <v>5429803.0899999999</v>
      </c>
      <c r="H51" s="49">
        <f>SUM(H21:H50)</f>
        <v>5422560.29</v>
      </c>
      <c r="I51" s="230">
        <f t="shared" si="1"/>
        <v>7242.7999999998137</v>
      </c>
    </row>
    <row r="52" spans="1:9" ht="23.25" x14ac:dyDescent="0.35">
      <c r="A52" s="50"/>
      <c r="B52" s="51"/>
      <c r="C52" s="51"/>
      <c r="D52" s="52"/>
      <c r="E52" s="52"/>
      <c r="F52" s="53" t="s">
        <v>52</v>
      </c>
      <c r="G52" s="54"/>
      <c r="H52" s="55"/>
      <c r="I52" s="230">
        <f t="shared" si="1"/>
        <v>0</v>
      </c>
    </row>
    <row r="53" spans="1:9" ht="23.25" x14ac:dyDescent="0.35">
      <c r="A53" s="19"/>
      <c r="B53" s="19"/>
      <c r="C53" s="19"/>
      <c r="D53" s="20">
        <v>9995</v>
      </c>
      <c r="E53" s="20">
        <v>2311</v>
      </c>
      <c r="F53" s="21" t="s">
        <v>53</v>
      </c>
      <c r="G53" s="22">
        <v>321651.19</v>
      </c>
      <c r="H53" s="22">
        <v>321651.19</v>
      </c>
      <c r="I53" s="230">
        <f t="shared" si="1"/>
        <v>0</v>
      </c>
    </row>
    <row r="54" spans="1:9" ht="23.25" x14ac:dyDescent="0.35">
      <c r="A54" s="19"/>
      <c r="B54" s="19"/>
      <c r="C54" s="19"/>
      <c r="D54" s="20">
        <v>9995</v>
      </c>
      <c r="E54" s="20">
        <v>2313</v>
      </c>
      <c r="F54" s="21" t="s">
        <v>130</v>
      </c>
      <c r="G54" s="22">
        <v>4000</v>
      </c>
      <c r="H54" s="22">
        <v>4000</v>
      </c>
      <c r="I54" s="230">
        <f t="shared" si="1"/>
        <v>0</v>
      </c>
    </row>
    <row r="55" spans="1:9" ht="23.25" x14ac:dyDescent="0.35">
      <c r="A55" s="19"/>
      <c r="B55" s="19"/>
      <c r="C55" s="19"/>
      <c r="D55" s="20">
        <v>9995</v>
      </c>
      <c r="E55" s="20">
        <v>2322</v>
      </c>
      <c r="F55" s="21"/>
      <c r="G55" s="22">
        <v>2395</v>
      </c>
      <c r="H55" s="22">
        <v>2395</v>
      </c>
      <c r="I55" s="230">
        <f t="shared" si="1"/>
        <v>0</v>
      </c>
    </row>
    <row r="56" spans="1:9" ht="23.25" x14ac:dyDescent="0.35">
      <c r="A56" s="19"/>
      <c r="B56" s="19"/>
      <c r="C56" s="19"/>
      <c r="D56" s="20">
        <v>9995</v>
      </c>
      <c r="E56" s="20">
        <v>2323</v>
      </c>
      <c r="F56" s="21" t="s">
        <v>54</v>
      </c>
      <c r="G56" s="22"/>
      <c r="H56" s="22"/>
      <c r="I56" s="230">
        <f t="shared" si="1"/>
        <v>0</v>
      </c>
    </row>
    <row r="57" spans="1:9" ht="23.25" x14ac:dyDescent="0.35">
      <c r="A57" s="19"/>
      <c r="B57" s="19"/>
      <c r="C57" s="19"/>
      <c r="D57" s="20">
        <v>9995</v>
      </c>
      <c r="E57" s="20">
        <v>2331</v>
      </c>
      <c r="F57" s="21" t="s">
        <v>55</v>
      </c>
      <c r="G57" s="22">
        <v>16520</v>
      </c>
      <c r="H57" s="22">
        <v>16520</v>
      </c>
      <c r="I57" s="230">
        <f t="shared" si="1"/>
        <v>0</v>
      </c>
    </row>
    <row r="58" spans="1:9" ht="23.25" x14ac:dyDescent="0.35">
      <c r="A58" s="19"/>
      <c r="B58" s="19"/>
      <c r="C58" s="19"/>
      <c r="D58" s="20">
        <v>9995</v>
      </c>
      <c r="E58" s="20">
        <v>2332</v>
      </c>
      <c r="F58" s="21"/>
      <c r="G58" s="22">
        <v>61595.99</v>
      </c>
      <c r="H58" s="22">
        <v>61595.99</v>
      </c>
      <c r="I58" s="230">
        <f t="shared" si="1"/>
        <v>0</v>
      </c>
    </row>
    <row r="59" spans="1:9" ht="23.25" x14ac:dyDescent="0.35">
      <c r="A59" s="19"/>
      <c r="B59" s="19"/>
      <c r="C59" s="19"/>
      <c r="D59" s="20">
        <v>9995</v>
      </c>
      <c r="E59" s="20">
        <v>2333</v>
      </c>
      <c r="F59" s="21" t="s">
        <v>165</v>
      </c>
      <c r="G59" s="22"/>
      <c r="H59" s="22"/>
      <c r="I59" s="230">
        <f t="shared" si="1"/>
        <v>0</v>
      </c>
    </row>
    <row r="60" spans="1:9" ht="23.25" x14ac:dyDescent="0.35">
      <c r="A60" s="19"/>
      <c r="B60" s="19"/>
      <c r="C60" s="19"/>
      <c r="D60" s="20">
        <v>9995</v>
      </c>
      <c r="E60" s="20">
        <v>2334</v>
      </c>
      <c r="F60" s="21" t="s">
        <v>56</v>
      </c>
      <c r="G60" s="22">
        <v>12400</v>
      </c>
      <c r="H60" s="22">
        <v>12400</v>
      </c>
      <c r="I60" s="230">
        <f t="shared" si="1"/>
        <v>0</v>
      </c>
    </row>
    <row r="61" spans="1:9" ht="23.25" x14ac:dyDescent="0.35">
      <c r="A61" s="19"/>
      <c r="B61" s="19"/>
      <c r="C61" s="19"/>
      <c r="D61" s="20">
        <v>9995</v>
      </c>
      <c r="E61" s="20">
        <v>2341</v>
      </c>
      <c r="F61" s="21" t="s">
        <v>57</v>
      </c>
      <c r="G61" s="22"/>
      <c r="H61" s="22"/>
      <c r="I61" s="230">
        <f t="shared" si="1"/>
        <v>0</v>
      </c>
    </row>
    <row r="62" spans="1:9" ht="23.25" x14ac:dyDescent="0.35">
      <c r="A62" s="19"/>
      <c r="B62" s="19"/>
      <c r="C62" s="19"/>
      <c r="D62" s="20">
        <v>9995</v>
      </c>
      <c r="E62" s="20">
        <v>2351</v>
      </c>
      <c r="F62" s="21" t="s">
        <v>176</v>
      </c>
      <c r="G62" s="22"/>
      <c r="H62" s="22"/>
      <c r="I62" s="230"/>
    </row>
    <row r="63" spans="1:9" ht="23.25" x14ac:dyDescent="0.35">
      <c r="A63" s="19"/>
      <c r="B63" s="19"/>
      <c r="C63" s="19"/>
      <c r="D63" s="20">
        <v>9995</v>
      </c>
      <c r="E63" s="20">
        <v>2353</v>
      </c>
      <c r="F63" s="21" t="s">
        <v>58</v>
      </c>
      <c r="G63" s="22"/>
      <c r="H63" s="22"/>
      <c r="I63" s="230">
        <f>+G63-H63</f>
        <v>0</v>
      </c>
    </row>
    <row r="64" spans="1:9" ht="23.25" x14ac:dyDescent="0.35">
      <c r="A64" s="19"/>
      <c r="B64" s="19"/>
      <c r="C64" s="19"/>
      <c r="D64" s="20">
        <v>9995</v>
      </c>
      <c r="E64" s="20">
        <v>2355</v>
      </c>
      <c r="F64" s="21" t="s">
        <v>152</v>
      </c>
      <c r="G64" s="22">
        <v>31088.6</v>
      </c>
      <c r="H64" s="22">
        <v>31088.6</v>
      </c>
      <c r="I64" s="230"/>
    </row>
    <row r="65" spans="1:9" ht="23.25" x14ac:dyDescent="0.35">
      <c r="A65" s="19"/>
      <c r="B65" s="19"/>
      <c r="C65" s="19"/>
      <c r="D65" s="20">
        <v>9995</v>
      </c>
      <c r="E65" s="20">
        <v>2363</v>
      </c>
      <c r="F65" s="21" t="s">
        <v>166</v>
      </c>
      <c r="G65" s="22">
        <v>868.97</v>
      </c>
      <c r="H65" s="22">
        <v>868.97</v>
      </c>
      <c r="I65" s="230"/>
    </row>
    <row r="66" spans="1:9" ht="23.25" x14ac:dyDescent="0.35">
      <c r="A66" s="19"/>
      <c r="B66" s="19"/>
      <c r="C66" s="19"/>
      <c r="D66" s="20">
        <v>9995</v>
      </c>
      <c r="E66" s="20">
        <v>2371</v>
      </c>
      <c r="F66" s="21" t="s">
        <v>59</v>
      </c>
      <c r="G66" s="22">
        <v>575698</v>
      </c>
      <c r="H66" s="22">
        <v>575698</v>
      </c>
      <c r="I66" s="230">
        <f t="shared" ref="I66:I79" si="2">+G66-H66</f>
        <v>0</v>
      </c>
    </row>
    <row r="67" spans="1:9" ht="23.25" x14ac:dyDescent="0.35">
      <c r="A67" s="19"/>
      <c r="B67" s="19"/>
      <c r="C67" s="19"/>
      <c r="D67" s="20">
        <v>9995</v>
      </c>
      <c r="E67" s="20">
        <v>2372</v>
      </c>
      <c r="F67" s="21" t="s">
        <v>157</v>
      </c>
      <c r="G67" s="22">
        <v>74415.53</v>
      </c>
      <c r="H67" s="22">
        <v>74415.53</v>
      </c>
      <c r="I67" s="230">
        <f t="shared" si="2"/>
        <v>0</v>
      </c>
    </row>
    <row r="68" spans="1:9" ht="23.25" x14ac:dyDescent="0.35">
      <c r="A68" s="19"/>
      <c r="B68" s="19"/>
      <c r="C68" s="19"/>
      <c r="D68" s="20">
        <v>9995</v>
      </c>
      <c r="E68" s="20">
        <v>2391</v>
      </c>
      <c r="F68" s="21" t="s">
        <v>60</v>
      </c>
      <c r="G68" s="22">
        <v>203154.6</v>
      </c>
      <c r="H68" s="22">
        <v>203154.6</v>
      </c>
      <c r="I68" s="230">
        <f t="shared" si="2"/>
        <v>0</v>
      </c>
    </row>
    <row r="69" spans="1:9" ht="23.25" x14ac:dyDescent="0.35">
      <c r="A69" s="19"/>
      <c r="B69" s="19"/>
      <c r="C69" s="19"/>
      <c r="D69" s="20">
        <v>9995</v>
      </c>
      <c r="E69" s="23">
        <v>2392</v>
      </c>
      <c r="F69" s="21" t="s">
        <v>61</v>
      </c>
      <c r="G69" s="22">
        <v>109176.15</v>
      </c>
      <c r="H69" s="22">
        <v>109176.15</v>
      </c>
      <c r="I69" s="230">
        <f t="shared" si="2"/>
        <v>0</v>
      </c>
    </row>
    <row r="70" spans="1:9" ht="23.25" x14ac:dyDescent="0.35">
      <c r="A70" s="19"/>
      <c r="B70" s="19"/>
      <c r="C70" s="19"/>
      <c r="D70" s="20">
        <v>9995</v>
      </c>
      <c r="E70" s="20">
        <v>2394</v>
      </c>
      <c r="F70" s="21" t="s">
        <v>62</v>
      </c>
      <c r="G70" s="22"/>
      <c r="H70" s="22"/>
      <c r="I70" s="230">
        <f t="shared" si="2"/>
        <v>0</v>
      </c>
    </row>
    <row r="71" spans="1:9" ht="23.25" x14ac:dyDescent="0.35">
      <c r="A71" s="19"/>
      <c r="B71" s="19"/>
      <c r="C71" s="19"/>
      <c r="D71" s="20">
        <v>9995</v>
      </c>
      <c r="E71" s="20">
        <v>2395</v>
      </c>
      <c r="F71" s="21" t="s">
        <v>63</v>
      </c>
      <c r="G71" s="22">
        <v>23119.5</v>
      </c>
      <c r="H71" s="22">
        <v>23119.5</v>
      </c>
      <c r="I71" s="230">
        <f t="shared" si="2"/>
        <v>0</v>
      </c>
    </row>
    <row r="72" spans="1:9" ht="23.25" x14ac:dyDescent="0.35">
      <c r="A72" s="19"/>
      <c r="B72" s="19"/>
      <c r="C72" s="19"/>
      <c r="D72" s="20">
        <v>9995</v>
      </c>
      <c r="E72" s="20">
        <v>2396</v>
      </c>
      <c r="F72" s="21" t="s">
        <v>64</v>
      </c>
      <c r="G72" s="22">
        <v>775298.1</v>
      </c>
      <c r="H72" s="22">
        <v>775298.1</v>
      </c>
      <c r="I72" s="230">
        <f t="shared" si="2"/>
        <v>0</v>
      </c>
    </row>
    <row r="73" spans="1:9" ht="24" thickBot="1" x14ac:dyDescent="0.4">
      <c r="A73" s="56"/>
      <c r="B73" s="56"/>
      <c r="C73" s="56"/>
      <c r="D73" s="24">
        <v>9995</v>
      </c>
      <c r="E73" s="24">
        <v>2399</v>
      </c>
      <c r="F73" s="25" t="s">
        <v>65</v>
      </c>
      <c r="G73" s="26">
        <v>106639.02</v>
      </c>
      <c r="H73" s="26">
        <v>106639.02</v>
      </c>
      <c r="I73" s="230">
        <f t="shared" si="2"/>
        <v>0</v>
      </c>
    </row>
    <row r="74" spans="1:9" ht="24" thickBot="1" x14ac:dyDescent="0.4">
      <c r="A74" s="57"/>
      <c r="B74" s="58"/>
      <c r="C74" s="58"/>
      <c r="D74" s="59"/>
      <c r="E74" s="60"/>
      <c r="F74" s="61" t="s">
        <v>66</v>
      </c>
      <c r="G74" s="62">
        <f>SUM(G53:G73)</f>
        <v>2318020.65</v>
      </c>
      <c r="H74" s="63">
        <f>SUM(H53:H73)</f>
        <v>2318020.65</v>
      </c>
      <c r="I74" s="230">
        <f t="shared" si="2"/>
        <v>0</v>
      </c>
    </row>
    <row r="75" spans="1:9" ht="23.25" x14ac:dyDescent="0.35">
      <c r="A75" s="50"/>
      <c r="B75" s="51"/>
      <c r="C75" s="51"/>
      <c r="D75" s="64"/>
      <c r="E75" s="64"/>
      <c r="F75" s="42" t="s">
        <v>67</v>
      </c>
      <c r="G75" s="65"/>
      <c r="H75" s="55"/>
      <c r="I75" s="230">
        <f t="shared" si="2"/>
        <v>0</v>
      </c>
    </row>
    <row r="76" spans="1:9" ht="23.25" x14ac:dyDescent="0.35">
      <c r="A76" s="19"/>
      <c r="B76" s="19"/>
      <c r="C76" s="19"/>
      <c r="D76" s="20">
        <v>9995</v>
      </c>
      <c r="E76" s="20">
        <v>2611</v>
      </c>
      <c r="F76" s="21" t="s">
        <v>68</v>
      </c>
      <c r="G76" s="22">
        <v>126286.89</v>
      </c>
      <c r="H76" s="22">
        <v>126286.89</v>
      </c>
      <c r="I76" s="230">
        <f t="shared" si="2"/>
        <v>0</v>
      </c>
    </row>
    <row r="77" spans="1:9" ht="23.25" x14ac:dyDescent="0.35">
      <c r="A77" s="19"/>
      <c r="B77" s="19"/>
      <c r="C77" s="19"/>
      <c r="D77" s="20">
        <v>9995</v>
      </c>
      <c r="E77" s="20">
        <v>2613</v>
      </c>
      <c r="F77" s="21" t="s">
        <v>69</v>
      </c>
      <c r="G77" s="22">
        <v>320134</v>
      </c>
      <c r="H77" s="22">
        <v>320134</v>
      </c>
      <c r="I77" s="230">
        <f t="shared" si="2"/>
        <v>0</v>
      </c>
    </row>
    <row r="78" spans="1:9" ht="23.25" x14ac:dyDescent="0.35">
      <c r="A78" s="19"/>
      <c r="B78" s="19"/>
      <c r="C78" s="19"/>
      <c r="D78" s="20">
        <v>9995</v>
      </c>
      <c r="E78" s="20">
        <v>2614</v>
      </c>
      <c r="F78" s="21" t="s">
        <v>146</v>
      </c>
      <c r="G78" s="22">
        <v>18075</v>
      </c>
      <c r="H78" s="22">
        <v>18075</v>
      </c>
      <c r="I78" s="230">
        <f t="shared" si="2"/>
        <v>0</v>
      </c>
    </row>
    <row r="79" spans="1:9" ht="23.25" x14ac:dyDescent="0.35">
      <c r="A79" s="19"/>
      <c r="B79" s="19"/>
      <c r="C79" s="19"/>
      <c r="D79" s="20">
        <v>9995</v>
      </c>
      <c r="E79" s="20">
        <v>2619</v>
      </c>
      <c r="F79" s="21" t="s">
        <v>147</v>
      </c>
      <c r="G79" s="22"/>
      <c r="H79" s="22"/>
      <c r="I79" s="230">
        <f t="shared" si="2"/>
        <v>0</v>
      </c>
    </row>
    <row r="80" spans="1:9" ht="23.25" x14ac:dyDescent="0.35">
      <c r="A80" s="19"/>
      <c r="B80" s="19"/>
      <c r="C80" s="19"/>
      <c r="D80" s="20">
        <v>9995</v>
      </c>
      <c r="E80" s="20">
        <v>2621</v>
      </c>
      <c r="F80" s="21" t="s">
        <v>175</v>
      </c>
      <c r="G80" s="22"/>
      <c r="H80" s="22"/>
      <c r="I80" s="230"/>
    </row>
    <row r="81" spans="1:9" ht="23.25" x14ac:dyDescent="0.35">
      <c r="A81" s="19"/>
      <c r="B81" s="19"/>
      <c r="C81" s="19"/>
      <c r="D81" s="20">
        <v>9995</v>
      </c>
      <c r="E81" s="20">
        <v>2623</v>
      </c>
      <c r="F81" s="21" t="s">
        <v>140</v>
      </c>
      <c r="G81" s="22"/>
      <c r="H81" s="22"/>
      <c r="I81" s="230">
        <f t="shared" ref="I81:I98" si="3">+G81-H81</f>
        <v>0</v>
      </c>
    </row>
    <row r="82" spans="1:9" ht="23.25" x14ac:dyDescent="0.35">
      <c r="A82" s="19"/>
      <c r="B82" s="19"/>
      <c r="C82" s="19"/>
      <c r="D82" s="20">
        <v>9995</v>
      </c>
      <c r="E82" s="20">
        <v>2641</v>
      </c>
      <c r="F82" s="21" t="s">
        <v>70</v>
      </c>
      <c r="G82" s="22"/>
      <c r="H82" s="22"/>
      <c r="I82" s="230">
        <f t="shared" si="3"/>
        <v>0</v>
      </c>
    </row>
    <row r="83" spans="1:9" ht="23.25" x14ac:dyDescent="0.35">
      <c r="A83" s="19"/>
      <c r="B83" s="19"/>
      <c r="C83" s="19"/>
      <c r="D83" s="20">
        <v>9995</v>
      </c>
      <c r="E83" s="20">
        <v>2652</v>
      </c>
      <c r="F83" s="21" t="s">
        <v>163</v>
      </c>
      <c r="G83" s="22"/>
      <c r="H83" s="22"/>
      <c r="I83" s="230">
        <f t="shared" si="3"/>
        <v>0</v>
      </c>
    </row>
    <row r="84" spans="1:9" ht="23.25" x14ac:dyDescent="0.35">
      <c r="A84" s="19"/>
      <c r="B84" s="19"/>
      <c r="C84" s="19"/>
      <c r="D84" s="20">
        <v>9995</v>
      </c>
      <c r="E84" s="20">
        <v>2653</v>
      </c>
      <c r="F84" s="21" t="s">
        <v>148</v>
      </c>
      <c r="G84" s="22"/>
      <c r="H84" s="22"/>
      <c r="I84" s="230">
        <f t="shared" si="3"/>
        <v>0</v>
      </c>
    </row>
    <row r="85" spans="1:9" ht="23.25" x14ac:dyDescent="0.35">
      <c r="A85" s="19"/>
      <c r="B85" s="19"/>
      <c r="C85" s="19"/>
      <c r="D85" s="20">
        <v>9995</v>
      </c>
      <c r="E85" s="20">
        <v>2654</v>
      </c>
      <c r="F85" s="247" t="s">
        <v>149</v>
      </c>
      <c r="G85" s="22"/>
      <c r="H85" s="22"/>
      <c r="I85" s="230">
        <f t="shared" si="3"/>
        <v>0</v>
      </c>
    </row>
    <row r="86" spans="1:9" ht="23.25" x14ac:dyDescent="0.35">
      <c r="A86" s="19"/>
      <c r="B86" s="19"/>
      <c r="C86" s="19"/>
      <c r="D86" s="20">
        <v>9995</v>
      </c>
      <c r="E86" s="20">
        <v>2655</v>
      </c>
      <c r="F86" s="21" t="s">
        <v>71</v>
      </c>
      <c r="G86" s="22"/>
      <c r="H86" s="22"/>
      <c r="I86" s="230">
        <f t="shared" si="3"/>
        <v>0</v>
      </c>
    </row>
    <row r="87" spans="1:9" ht="23.25" x14ac:dyDescent="0.35">
      <c r="A87" s="19"/>
      <c r="B87" s="19"/>
      <c r="C87" s="19"/>
      <c r="D87" s="20">
        <v>9995</v>
      </c>
      <c r="E87" s="20">
        <v>2656</v>
      </c>
      <c r="F87" s="21" t="s">
        <v>174</v>
      </c>
      <c r="G87" s="22"/>
      <c r="H87" s="22"/>
      <c r="I87" s="230">
        <f t="shared" si="3"/>
        <v>0</v>
      </c>
    </row>
    <row r="88" spans="1:9" ht="23.25" x14ac:dyDescent="0.35">
      <c r="A88" s="19"/>
      <c r="B88" s="19"/>
      <c r="C88" s="19"/>
      <c r="D88" s="20">
        <v>9995</v>
      </c>
      <c r="E88" s="20">
        <v>2657</v>
      </c>
      <c r="F88" s="21" t="s">
        <v>72</v>
      </c>
      <c r="G88" s="22"/>
      <c r="H88" s="22"/>
      <c r="I88" s="230">
        <f t="shared" si="3"/>
        <v>0</v>
      </c>
    </row>
    <row r="89" spans="1:9" ht="23.25" x14ac:dyDescent="0.35">
      <c r="A89" s="19"/>
      <c r="B89" s="19"/>
      <c r="C89" s="19"/>
      <c r="D89" s="20">
        <v>9995</v>
      </c>
      <c r="E89" s="20">
        <v>2658</v>
      </c>
      <c r="F89" s="21" t="s">
        <v>73</v>
      </c>
      <c r="G89" s="22"/>
      <c r="H89" s="22"/>
      <c r="I89" s="230">
        <f t="shared" si="3"/>
        <v>0</v>
      </c>
    </row>
    <row r="90" spans="1:9" ht="23.25" x14ac:dyDescent="0.35">
      <c r="A90" s="19"/>
      <c r="B90" s="19"/>
      <c r="C90" s="19"/>
      <c r="D90" s="20">
        <v>9995</v>
      </c>
      <c r="E90" s="20">
        <v>2662</v>
      </c>
      <c r="F90" s="25" t="s">
        <v>150</v>
      </c>
      <c r="G90" s="22"/>
      <c r="H90" s="22"/>
      <c r="I90" s="230">
        <f t="shared" si="3"/>
        <v>0</v>
      </c>
    </row>
    <row r="91" spans="1:9" ht="23.25" x14ac:dyDescent="0.35">
      <c r="A91" s="19"/>
      <c r="B91" s="19"/>
      <c r="C91" s="19"/>
      <c r="D91" s="20">
        <v>9995</v>
      </c>
      <c r="E91" s="23">
        <v>2683</v>
      </c>
      <c r="F91" s="25" t="s">
        <v>74</v>
      </c>
      <c r="G91" s="22"/>
      <c r="H91" s="22"/>
      <c r="I91" s="230">
        <f t="shared" si="3"/>
        <v>0</v>
      </c>
    </row>
    <row r="92" spans="1:9" ht="23.25" x14ac:dyDescent="0.35">
      <c r="A92" s="56"/>
      <c r="B92" s="56"/>
      <c r="C92" s="56"/>
      <c r="D92" s="24">
        <v>9995</v>
      </c>
      <c r="E92" s="233">
        <v>2688</v>
      </c>
      <c r="F92" s="25" t="s">
        <v>134</v>
      </c>
      <c r="G92" s="22"/>
      <c r="H92" s="22"/>
      <c r="I92" s="230">
        <f t="shared" si="3"/>
        <v>0</v>
      </c>
    </row>
    <row r="93" spans="1:9" ht="24" thickBot="1" x14ac:dyDescent="0.4">
      <c r="A93" s="56"/>
      <c r="B93" s="56"/>
      <c r="C93" s="56"/>
      <c r="D93" s="24">
        <v>9995</v>
      </c>
      <c r="E93" s="24">
        <v>2712</v>
      </c>
      <c r="F93" s="21" t="s">
        <v>75</v>
      </c>
      <c r="G93" s="22"/>
      <c r="H93" s="22"/>
      <c r="I93" s="230">
        <f t="shared" si="3"/>
        <v>0</v>
      </c>
    </row>
    <row r="94" spans="1:9" ht="24" thickBot="1" x14ac:dyDescent="0.4">
      <c r="A94" s="57"/>
      <c r="B94" s="58"/>
      <c r="C94" s="58"/>
      <c r="D94" s="66"/>
      <c r="E94" s="67"/>
      <c r="F94" s="61" t="s">
        <v>76</v>
      </c>
      <c r="G94" s="62">
        <f>SUM(G76:G93)</f>
        <v>464495.89</v>
      </c>
      <c r="H94" s="68">
        <f>SUM(H76:H93)</f>
        <v>464495.89</v>
      </c>
      <c r="I94" s="230">
        <f t="shared" si="3"/>
        <v>0</v>
      </c>
    </row>
    <row r="95" spans="1:9" ht="24" thickBot="1" x14ac:dyDescent="0.4">
      <c r="A95" s="32"/>
      <c r="B95" s="69"/>
      <c r="C95" s="69"/>
      <c r="D95" s="70"/>
      <c r="E95" s="70"/>
      <c r="F95" s="35"/>
      <c r="G95" s="36"/>
      <c r="H95" s="37"/>
      <c r="I95" s="230">
        <f t="shared" si="3"/>
        <v>0</v>
      </c>
    </row>
    <row r="96" spans="1:9" ht="24" thickBot="1" x14ac:dyDescent="0.4">
      <c r="A96" s="38"/>
      <c r="B96" s="39"/>
      <c r="C96" s="39"/>
      <c r="D96" s="71"/>
      <c r="E96" s="72"/>
      <c r="F96" s="30" t="s">
        <v>77</v>
      </c>
      <c r="G96" s="73">
        <f>+G94+G74+G51+G18</f>
        <v>33240143.68</v>
      </c>
      <c r="H96" s="74">
        <f>+H94+H74+H51+H18</f>
        <v>33232900.880000003</v>
      </c>
      <c r="I96" s="230">
        <f t="shared" si="3"/>
        <v>7242.7999999970198</v>
      </c>
    </row>
    <row r="97" spans="1:9" ht="24" thickBot="1" x14ac:dyDescent="0.4">
      <c r="A97" s="32"/>
      <c r="B97" s="69"/>
      <c r="C97" s="69"/>
      <c r="D97" s="70"/>
      <c r="E97" s="70"/>
      <c r="F97" s="75"/>
      <c r="G97" s="76"/>
      <c r="H97" s="77"/>
      <c r="I97" s="230">
        <f t="shared" si="3"/>
        <v>0</v>
      </c>
    </row>
    <row r="98" spans="1:9" ht="24" thickBot="1" x14ac:dyDescent="0.4">
      <c r="A98" s="78" t="s">
        <v>2</v>
      </c>
      <c r="B98" s="79" t="s">
        <v>3</v>
      </c>
      <c r="C98" s="80" t="s">
        <v>4</v>
      </c>
      <c r="D98" s="79" t="s">
        <v>5</v>
      </c>
      <c r="E98" s="79" t="s">
        <v>6</v>
      </c>
      <c r="F98" s="81"/>
      <c r="G98" s="82"/>
      <c r="H98" s="83"/>
      <c r="I98" s="230">
        <f t="shared" si="3"/>
        <v>0</v>
      </c>
    </row>
    <row r="99" spans="1:9" ht="24" thickBot="1" x14ac:dyDescent="0.4">
      <c r="A99" s="84">
        <v>11</v>
      </c>
      <c r="B99" s="85"/>
      <c r="C99" s="86">
        <v>2</v>
      </c>
      <c r="D99" s="85"/>
      <c r="E99" s="14"/>
      <c r="F99" s="87" t="s">
        <v>9</v>
      </c>
      <c r="G99" s="88" t="s">
        <v>7</v>
      </c>
      <c r="H99" s="89" t="s">
        <v>8</v>
      </c>
      <c r="I99" s="230"/>
    </row>
    <row r="100" spans="1:9" ht="23.25" x14ac:dyDescent="0.35">
      <c r="A100" s="90"/>
      <c r="B100" s="91"/>
      <c r="C100" s="91"/>
      <c r="D100" s="92">
        <v>100</v>
      </c>
      <c r="E100" s="93">
        <v>2111</v>
      </c>
      <c r="F100" s="94" t="s">
        <v>10</v>
      </c>
      <c r="G100" s="95">
        <v>5427628.2400000002</v>
      </c>
      <c r="H100" s="95">
        <v>5427628.2400000002</v>
      </c>
      <c r="I100" s="230">
        <f>+G100-H100</f>
        <v>0</v>
      </c>
    </row>
    <row r="101" spans="1:9" ht="23.25" x14ac:dyDescent="0.35">
      <c r="A101" s="239"/>
      <c r="B101" s="91"/>
      <c r="C101" s="91"/>
      <c r="D101" s="92">
        <v>100</v>
      </c>
      <c r="E101" s="93">
        <v>2151</v>
      </c>
      <c r="F101" s="21" t="s">
        <v>18</v>
      </c>
      <c r="G101" s="95">
        <v>374383.21</v>
      </c>
      <c r="H101" s="95">
        <v>374383.21</v>
      </c>
      <c r="I101" s="230"/>
    </row>
    <row r="102" spans="1:9" ht="23.25" x14ac:dyDescent="0.35">
      <c r="A102" s="239"/>
      <c r="B102" s="91"/>
      <c r="C102" s="91"/>
      <c r="D102" s="92">
        <v>100</v>
      </c>
      <c r="E102" s="93">
        <v>2152</v>
      </c>
      <c r="F102" s="21" t="s">
        <v>19</v>
      </c>
      <c r="G102" s="95">
        <v>381908.26</v>
      </c>
      <c r="H102" s="95">
        <v>381908.26</v>
      </c>
      <c r="I102" s="230"/>
    </row>
    <row r="103" spans="1:9" ht="23.25" x14ac:dyDescent="0.35">
      <c r="A103" s="239"/>
      <c r="B103" s="91"/>
      <c r="C103" s="91"/>
      <c r="D103" s="92">
        <v>100</v>
      </c>
      <c r="E103" s="93">
        <v>2153</v>
      </c>
      <c r="F103" s="25" t="s">
        <v>20</v>
      </c>
      <c r="G103" s="95">
        <v>46061.57</v>
      </c>
      <c r="H103" s="95">
        <v>46061.57</v>
      </c>
      <c r="I103" s="230"/>
    </row>
    <row r="104" spans="1:9" ht="23.25" x14ac:dyDescent="0.35">
      <c r="A104" s="19"/>
      <c r="B104" s="19"/>
      <c r="C104" s="19"/>
      <c r="D104" s="20">
        <v>9995</v>
      </c>
      <c r="E104" s="23">
        <v>2111</v>
      </c>
      <c r="F104" s="21" t="s">
        <v>10</v>
      </c>
      <c r="G104" s="240">
        <v>7219900.9299999997</v>
      </c>
      <c r="H104" s="240">
        <v>7219900.9299999997</v>
      </c>
      <c r="I104" s="230">
        <f t="shared" ref="I104:I120" si="4">+G104-H104</f>
        <v>0</v>
      </c>
    </row>
    <row r="105" spans="1:9" ht="23.25" x14ac:dyDescent="0.35">
      <c r="A105" s="19"/>
      <c r="B105" s="19"/>
      <c r="C105" s="19"/>
      <c r="D105" s="20">
        <v>9995</v>
      </c>
      <c r="E105" s="20">
        <v>2112</v>
      </c>
      <c r="F105" s="21" t="s">
        <v>11</v>
      </c>
      <c r="G105" s="240">
        <v>169095.65</v>
      </c>
      <c r="H105" s="240">
        <v>169095.65</v>
      </c>
      <c r="I105" s="230">
        <f t="shared" si="4"/>
        <v>0</v>
      </c>
    </row>
    <row r="106" spans="1:9" ht="23.25" x14ac:dyDescent="0.35">
      <c r="A106" s="19"/>
      <c r="B106" s="19"/>
      <c r="C106" s="19"/>
      <c r="D106" s="20">
        <v>9995</v>
      </c>
      <c r="E106" s="20">
        <v>2114</v>
      </c>
      <c r="F106" s="21" t="s">
        <v>12</v>
      </c>
      <c r="G106" s="22"/>
      <c r="H106" s="22"/>
      <c r="I106" s="230">
        <f t="shared" si="4"/>
        <v>0</v>
      </c>
    </row>
    <row r="107" spans="1:9" ht="23.25" x14ac:dyDescent="0.35">
      <c r="A107" s="19"/>
      <c r="B107" s="19"/>
      <c r="C107" s="19"/>
      <c r="D107" s="20">
        <v>9995</v>
      </c>
      <c r="E107" s="20">
        <v>2115</v>
      </c>
      <c r="F107" s="21" t="s">
        <v>13</v>
      </c>
      <c r="G107" s="22"/>
      <c r="H107" s="22"/>
      <c r="I107" s="230">
        <f t="shared" si="4"/>
        <v>0</v>
      </c>
    </row>
    <row r="108" spans="1:9" ht="23.25" x14ac:dyDescent="0.35">
      <c r="A108" s="19"/>
      <c r="B108" s="19"/>
      <c r="C108" s="19"/>
      <c r="D108" s="20">
        <v>9995</v>
      </c>
      <c r="E108" s="20">
        <v>2116</v>
      </c>
      <c r="F108" s="21" t="s">
        <v>14</v>
      </c>
      <c r="G108" s="22">
        <v>190105.24</v>
      </c>
      <c r="H108" s="22">
        <v>190105.24</v>
      </c>
      <c r="I108" s="230">
        <f t="shared" si="4"/>
        <v>0</v>
      </c>
    </row>
    <row r="109" spans="1:9" ht="23.25" x14ac:dyDescent="0.35">
      <c r="A109" s="19"/>
      <c r="B109" s="19"/>
      <c r="C109" s="19"/>
      <c r="D109" s="20">
        <v>9995</v>
      </c>
      <c r="E109" s="23">
        <v>2122</v>
      </c>
      <c r="F109" s="21" t="s">
        <v>15</v>
      </c>
      <c r="G109" s="22"/>
      <c r="H109" s="22"/>
      <c r="I109" s="230">
        <f t="shared" si="4"/>
        <v>0</v>
      </c>
    </row>
    <row r="110" spans="1:9" ht="23.25" x14ac:dyDescent="0.35">
      <c r="A110" s="19"/>
      <c r="B110" s="19"/>
      <c r="C110" s="19"/>
      <c r="D110" s="20">
        <v>9995</v>
      </c>
      <c r="E110" s="20">
        <v>2132</v>
      </c>
      <c r="F110" s="21" t="s">
        <v>16</v>
      </c>
      <c r="G110" s="22"/>
      <c r="H110" s="22"/>
      <c r="I110" s="230">
        <f t="shared" si="4"/>
        <v>0</v>
      </c>
    </row>
    <row r="111" spans="1:9" ht="23.25" x14ac:dyDescent="0.35">
      <c r="A111" s="19"/>
      <c r="B111" s="19"/>
      <c r="C111" s="19"/>
      <c r="D111" s="20">
        <v>9995</v>
      </c>
      <c r="E111" s="20">
        <v>2141</v>
      </c>
      <c r="F111" s="21" t="s">
        <v>17</v>
      </c>
      <c r="G111" s="22"/>
      <c r="H111" s="22"/>
      <c r="I111" s="230">
        <f t="shared" si="4"/>
        <v>0</v>
      </c>
    </row>
    <row r="112" spans="1:9" ht="23.25" x14ac:dyDescent="0.35">
      <c r="A112" s="19"/>
      <c r="B112" s="19"/>
      <c r="C112" s="19"/>
      <c r="D112" s="20">
        <v>9995</v>
      </c>
      <c r="E112" s="20">
        <v>2151</v>
      </c>
      <c r="F112" s="21" t="s">
        <v>18</v>
      </c>
      <c r="G112" s="22">
        <v>510595.92</v>
      </c>
      <c r="H112" s="22">
        <v>510595.92</v>
      </c>
      <c r="I112" s="230">
        <f t="shared" si="4"/>
        <v>0</v>
      </c>
    </row>
    <row r="113" spans="1:9" ht="23.25" x14ac:dyDescent="0.35">
      <c r="A113" s="19"/>
      <c r="B113" s="19"/>
      <c r="C113" s="19"/>
      <c r="D113" s="20">
        <v>9995</v>
      </c>
      <c r="E113" s="20">
        <v>2152</v>
      </c>
      <c r="F113" s="21" t="s">
        <v>19</v>
      </c>
      <c r="G113" s="22">
        <v>513339.53</v>
      </c>
      <c r="H113" s="22">
        <v>513339.53</v>
      </c>
      <c r="I113" s="230">
        <f t="shared" si="4"/>
        <v>0</v>
      </c>
    </row>
    <row r="114" spans="1:9" ht="24" thickBot="1" x14ac:dyDescent="0.4">
      <c r="A114" s="56"/>
      <c r="B114" s="56"/>
      <c r="C114" s="56"/>
      <c r="D114" s="24">
        <v>9995</v>
      </c>
      <c r="E114" s="24">
        <v>2153</v>
      </c>
      <c r="F114" s="25" t="s">
        <v>20</v>
      </c>
      <c r="G114" s="26">
        <v>70210.649999999994</v>
      </c>
      <c r="H114" s="26">
        <v>70210.649999999994</v>
      </c>
      <c r="I114" s="230">
        <f t="shared" si="4"/>
        <v>0</v>
      </c>
    </row>
    <row r="115" spans="1:9" ht="24" thickBot="1" x14ac:dyDescent="0.4">
      <c r="A115" s="96"/>
      <c r="B115" s="97"/>
      <c r="C115" s="97"/>
      <c r="D115" s="98"/>
      <c r="E115" s="98"/>
      <c r="F115" s="99" t="s">
        <v>21</v>
      </c>
      <c r="G115" s="100">
        <f>SUM(G100:G114)</f>
        <v>14903229.200000001</v>
      </c>
      <c r="H115" s="101">
        <f>SUM(H100:H114)</f>
        <v>14903229.200000001</v>
      </c>
      <c r="I115" s="230">
        <f t="shared" si="4"/>
        <v>0</v>
      </c>
    </row>
    <row r="116" spans="1:9" ht="24" thickBot="1" x14ac:dyDescent="0.4">
      <c r="A116" s="32"/>
      <c r="B116" s="33"/>
      <c r="C116" s="33"/>
      <c r="D116" s="34"/>
      <c r="E116" s="34"/>
      <c r="F116" s="35"/>
      <c r="G116" s="36"/>
      <c r="H116" s="102"/>
      <c r="I116" s="230">
        <f t="shared" si="4"/>
        <v>0</v>
      </c>
    </row>
    <row r="117" spans="1:9" ht="23.25" x14ac:dyDescent="0.35">
      <c r="A117" s="38"/>
      <c r="B117" s="39"/>
      <c r="C117" s="39"/>
      <c r="D117" s="40"/>
      <c r="E117" s="41"/>
      <c r="F117" s="42" t="s">
        <v>22</v>
      </c>
      <c r="G117" s="241"/>
      <c r="H117" s="242"/>
      <c r="I117" s="230">
        <f t="shared" si="4"/>
        <v>0</v>
      </c>
    </row>
    <row r="118" spans="1:9" ht="23.25" x14ac:dyDescent="0.35">
      <c r="A118" s="19"/>
      <c r="B118" s="19"/>
      <c r="C118" s="19"/>
      <c r="D118" s="20">
        <v>9995</v>
      </c>
      <c r="E118" s="20">
        <v>2212</v>
      </c>
      <c r="F118" s="45" t="s">
        <v>23</v>
      </c>
      <c r="G118" s="22"/>
      <c r="H118" s="22"/>
      <c r="I118" s="230">
        <f t="shared" si="4"/>
        <v>0</v>
      </c>
    </row>
    <row r="119" spans="1:9" ht="23.25" x14ac:dyDescent="0.35">
      <c r="A119" s="19"/>
      <c r="B119" s="19"/>
      <c r="C119" s="19"/>
      <c r="D119" s="23">
        <v>9995</v>
      </c>
      <c r="E119" s="23">
        <v>2213</v>
      </c>
      <c r="F119" s="45" t="s">
        <v>24</v>
      </c>
      <c r="G119" s="22"/>
      <c r="H119" s="22"/>
      <c r="I119" s="230">
        <f t="shared" si="4"/>
        <v>0</v>
      </c>
    </row>
    <row r="120" spans="1:9" ht="23.25" x14ac:dyDescent="0.35">
      <c r="A120" s="19"/>
      <c r="B120" s="19"/>
      <c r="C120" s="19"/>
      <c r="D120" s="23">
        <v>9995</v>
      </c>
      <c r="E120" s="23">
        <v>2214</v>
      </c>
      <c r="F120" s="45" t="s">
        <v>25</v>
      </c>
      <c r="G120" s="22">
        <v>5555</v>
      </c>
      <c r="H120" s="22">
        <v>5555</v>
      </c>
      <c r="I120" s="230">
        <f t="shared" si="4"/>
        <v>0</v>
      </c>
    </row>
    <row r="121" spans="1:9" ht="23.25" x14ac:dyDescent="0.35">
      <c r="A121" s="19"/>
      <c r="B121" s="19"/>
      <c r="C121" s="19"/>
      <c r="D121" s="23">
        <v>9995</v>
      </c>
      <c r="E121" s="23">
        <v>2215</v>
      </c>
      <c r="F121" s="45" t="s">
        <v>151</v>
      </c>
      <c r="G121" s="22">
        <v>82050.259999999995</v>
      </c>
      <c r="H121" s="22">
        <v>82050.259999999995</v>
      </c>
      <c r="I121" s="230"/>
    </row>
    <row r="122" spans="1:9" ht="23.25" x14ac:dyDescent="0.35">
      <c r="A122" s="19"/>
      <c r="B122" s="19"/>
      <c r="C122" s="19"/>
      <c r="D122" s="23">
        <v>9995</v>
      </c>
      <c r="E122" s="23">
        <v>2216</v>
      </c>
      <c r="F122" s="45" t="s">
        <v>26</v>
      </c>
      <c r="G122" s="22">
        <v>379974.75</v>
      </c>
      <c r="H122" s="22">
        <v>379974.75</v>
      </c>
      <c r="I122" s="230">
        <f t="shared" ref="I122:I151" si="5">+G122-H122</f>
        <v>0</v>
      </c>
    </row>
    <row r="123" spans="1:9" ht="23.25" x14ac:dyDescent="0.35">
      <c r="A123" s="19"/>
      <c r="B123" s="19"/>
      <c r="C123" s="19"/>
      <c r="D123" s="23">
        <v>9995</v>
      </c>
      <c r="E123" s="23">
        <v>2217</v>
      </c>
      <c r="F123" s="45" t="s">
        <v>27</v>
      </c>
      <c r="G123" s="22">
        <v>14344.23</v>
      </c>
      <c r="H123" s="22">
        <v>14344.23</v>
      </c>
      <c r="I123" s="230">
        <f t="shared" si="5"/>
        <v>0</v>
      </c>
    </row>
    <row r="124" spans="1:9" ht="23.25" x14ac:dyDescent="0.35">
      <c r="A124" s="19"/>
      <c r="B124" s="19"/>
      <c r="C124" s="19"/>
      <c r="D124" s="23">
        <v>9995</v>
      </c>
      <c r="E124" s="23">
        <v>2218</v>
      </c>
      <c r="F124" s="45" t="s">
        <v>142</v>
      </c>
      <c r="G124" s="22">
        <v>12300.57</v>
      </c>
      <c r="H124" s="22">
        <v>12300.57</v>
      </c>
      <c r="I124" s="230">
        <f t="shared" si="5"/>
        <v>0</v>
      </c>
    </row>
    <row r="125" spans="1:9" ht="23.25" x14ac:dyDescent="0.35">
      <c r="A125" s="19"/>
      <c r="B125" s="19"/>
      <c r="C125" s="19"/>
      <c r="D125" s="23">
        <v>9995</v>
      </c>
      <c r="E125" s="23">
        <v>2221</v>
      </c>
      <c r="F125" s="45" t="s">
        <v>28</v>
      </c>
      <c r="G125" s="22">
        <v>2813</v>
      </c>
      <c r="H125" s="22">
        <v>2813</v>
      </c>
      <c r="I125" s="230">
        <f t="shared" si="5"/>
        <v>0</v>
      </c>
    </row>
    <row r="126" spans="1:9" ht="23.25" x14ac:dyDescent="0.35">
      <c r="A126" s="19"/>
      <c r="B126" s="19"/>
      <c r="C126" s="19"/>
      <c r="D126" s="23">
        <v>9995</v>
      </c>
      <c r="E126" s="23">
        <v>2222</v>
      </c>
      <c r="F126" s="45" t="s">
        <v>29</v>
      </c>
      <c r="G126" s="22">
        <v>27000</v>
      </c>
      <c r="H126" s="22">
        <v>27000</v>
      </c>
      <c r="I126" s="230">
        <f t="shared" si="5"/>
        <v>0</v>
      </c>
    </row>
    <row r="127" spans="1:9" ht="23.25" x14ac:dyDescent="0.35">
      <c r="A127" s="19"/>
      <c r="B127" s="19"/>
      <c r="C127" s="19"/>
      <c r="D127" s="23">
        <v>9995</v>
      </c>
      <c r="E127" s="23">
        <v>2244</v>
      </c>
      <c r="F127" s="45"/>
      <c r="G127" s="22">
        <v>6819.96</v>
      </c>
      <c r="H127" s="22">
        <v>6819.96</v>
      </c>
      <c r="I127" s="230">
        <f t="shared" si="5"/>
        <v>0</v>
      </c>
    </row>
    <row r="128" spans="1:9" ht="23.25" x14ac:dyDescent="0.35">
      <c r="A128" s="19"/>
      <c r="B128" s="19"/>
      <c r="C128" s="19"/>
      <c r="D128" s="20">
        <v>9995</v>
      </c>
      <c r="E128" s="20">
        <v>2231</v>
      </c>
      <c r="F128" s="45" t="s">
        <v>30</v>
      </c>
      <c r="G128" s="22"/>
      <c r="H128" s="22"/>
      <c r="I128" s="230">
        <f t="shared" si="5"/>
        <v>0</v>
      </c>
    </row>
    <row r="129" spans="1:9" ht="23.25" x14ac:dyDescent="0.35">
      <c r="A129" s="19"/>
      <c r="B129" s="19"/>
      <c r="C129" s="19"/>
      <c r="D129" s="20">
        <v>9995</v>
      </c>
      <c r="E129" s="20">
        <v>2232</v>
      </c>
      <c r="F129" s="45" t="s">
        <v>31</v>
      </c>
      <c r="G129" s="22"/>
      <c r="H129" s="22"/>
      <c r="I129" s="230">
        <f t="shared" si="5"/>
        <v>0</v>
      </c>
    </row>
    <row r="130" spans="1:9" ht="23.25" x14ac:dyDescent="0.35">
      <c r="A130" s="19"/>
      <c r="B130" s="19"/>
      <c r="C130" s="19"/>
      <c r="D130" s="20">
        <v>9995</v>
      </c>
      <c r="E130" s="20">
        <v>2241</v>
      </c>
      <c r="F130" s="45" t="s">
        <v>32</v>
      </c>
      <c r="G130" s="22"/>
      <c r="H130" s="22"/>
      <c r="I130" s="230">
        <f t="shared" si="5"/>
        <v>0</v>
      </c>
    </row>
    <row r="131" spans="1:9" ht="23.25" x14ac:dyDescent="0.35">
      <c r="A131" s="19"/>
      <c r="B131" s="19"/>
      <c r="C131" s="19"/>
      <c r="D131" s="20">
        <v>9995</v>
      </c>
      <c r="E131" s="20">
        <v>2242</v>
      </c>
      <c r="F131" s="45" t="s">
        <v>33</v>
      </c>
      <c r="G131" s="22"/>
      <c r="H131" s="22"/>
      <c r="I131" s="230">
        <f t="shared" si="5"/>
        <v>0</v>
      </c>
    </row>
    <row r="132" spans="1:9" ht="23.25" x14ac:dyDescent="0.35">
      <c r="A132" s="19"/>
      <c r="B132" s="19"/>
      <c r="C132" s="19"/>
      <c r="D132" s="20">
        <v>9995</v>
      </c>
      <c r="E132" s="20">
        <v>2243</v>
      </c>
      <c r="F132" s="45" t="s">
        <v>34</v>
      </c>
      <c r="G132" s="22"/>
      <c r="H132" s="22"/>
      <c r="I132" s="230">
        <f t="shared" si="5"/>
        <v>0</v>
      </c>
    </row>
    <row r="133" spans="1:9" ht="23.25" x14ac:dyDescent="0.35">
      <c r="A133" s="19"/>
      <c r="B133" s="19"/>
      <c r="C133" s="19"/>
      <c r="D133" s="20">
        <v>9995</v>
      </c>
      <c r="E133" s="20">
        <v>2244</v>
      </c>
      <c r="F133" s="45" t="s">
        <v>35</v>
      </c>
      <c r="G133" s="22"/>
      <c r="H133" s="22"/>
      <c r="I133" s="230">
        <f t="shared" si="5"/>
        <v>0</v>
      </c>
    </row>
    <row r="134" spans="1:9" ht="23.25" x14ac:dyDescent="0.35">
      <c r="A134" s="19"/>
      <c r="B134" s="19"/>
      <c r="C134" s="19"/>
      <c r="D134" s="20">
        <v>9995</v>
      </c>
      <c r="E134" s="20">
        <v>2251</v>
      </c>
      <c r="F134" s="45" t="s">
        <v>36</v>
      </c>
      <c r="G134" s="22">
        <v>1721215.04</v>
      </c>
      <c r="H134" s="22">
        <v>1721215.04</v>
      </c>
      <c r="I134" s="230">
        <f t="shared" si="5"/>
        <v>0</v>
      </c>
    </row>
    <row r="135" spans="1:9" ht="23.25" x14ac:dyDescent="0.35">
      <c r="A135" s="19"/>
      <c r="B135" s="19"/>
      <c r="C135" s="19"/>
      <c r="D135" s="20">
        <v>9995</v>
      </c>
      <c r="E135" s="20">
        <v>2253</v>
      </c>
      <c r="F135" s="45" t="s">
        <v>37</v>
      </c>
      <c r="G135" s="22"/>
      <c r="H135" s="22"/>
      <c r="I135" s="230">
        <f t="shared" si="5"/>
        <v>0</v>
      </c>
    </row>
    <row r="136" spans="1:9" ht="23.25" x14ac:dyDescent="0.35">
      <c r="A136" s="19"/>
      <c r="B136" s="19"/>
      <c r="C136" s="19"/>
      <c r="D136" s="20">
        <v>9995</v>
      </c>
      <c r="E136" s="20">
        <v>2254</v>
      </c>
      <c r="F136" s="45" t="s">
        <v>38</v>
      </c>
      <c r="G136" s="22"/>
      <c r="H136" s="22"/>
      <c r="I136" s="230">
        <f t="shared" si="5"/>
        <v>0</v>
      </c>
    </row>
    <row r="137" spans="1:9" ht="23.25" x14ac:dyDescent="0.35">
      <c r="A137" s="19"/>
      <c r="B137" s="19"/>
      <c r="C137" s="19"/>
      <c r="D137" s="20">
        <v>9995</v>
      </c>
      <c r="E137" s="20">
        <v>2258</v>
      </c>
      <c r="F137" s="45" t="s">
        <v>39</v>
      </c>
      <c r="G137" s="22">
        <v>15944.6</v>
      </c>
      <c r="H137" s="22">
        <v>15944.6</v>
      </c>
      <c r="I137" s="230">
        <f t="shared" si="5"/>
        <v>0</v>
      </c>
    </row>
    <row r="138" spans="1:9" ht="23.25" x14ac:dyDescent="0.35">
      <c r="A138" s="19"/>
      <c r="B138" s="19"/>
      <c r="C138" s="19"/>
      <c r="D138" s="20">
        <v>9995</v>
      </c>
      <c r="E138" s="20">
        <v>2261</v>
      </c>
      <c r="F138" s="45" t="s">
        <v>40</v>
      </c>
      <c r="G138" s="22"/>
      <c r="H138" s="22"/>
      <c r="I138" s="230">
        <f t="shared" si="5"/>
        <v>0</v>
      </c>
    </row>
    <row r="139" spans="1:9" ht="23.25" x14ac:dyDescent="0.35">
      <c r="A139" s="19"/>
      <c r="B139" s="19"/>
      <c r="C139" s="19"/>
      <c r="D139" s="20">
        <v>9995</v>
      </c>
      <c r="E139" s="20">
        <v>2262</v>
      </c>
      <c r="F139" s="45" t="s">
        <v>41</v>
      </c>
      <c r="G139" s="22"/>
      <c r="H139" s="22"/>
      <c r="I139" s="230">
        <f t="shared" si="5"/>
        <v>0</v>
      </c>
    </row>
    <row r="140" spans="1:9" ht="23.25" x14ac:dyDescent="0.35">
      <c r="A140" s="19"/>
      <c r="B140" s="19"/>
      <c r="C140" s="19"/>
      <c r="D140" s="20">
        <v>9995</v>
      </c>
      <c r="E140" s="20">
        <v>2263</v>
      </c>
      <c r="F140" s="45" t="s">
        <v>42</v>
      </c>
      <c r="G140" s="22"/>
      <c r="H140" s="22"/>
      <c r="I140" s="230">
        <f t="shared" si="5"/>
        <v>0</v>
      </c>
    </row>
    <row r="141" spans="1:9" ht="23.25" x14ac:dyDescent="0.35">
      <c r="A141" s="19"/>
      <c r="B141" s="19"/>
      <c r="C141" s="19"/>
      <c r="D141" s="20">
        <v>9995</v>
      </c>
      <c r="E141" s="20">
        <v>2271</v>
      </c>
      <c r="F141" s="45" t="s">
        <v>43</v>
      </c>
      <c r="G141" s="22">
        <v>50231.91</v>
      </c>
      <c r="H141" s="22">
        <v>50231.91</v>
      </c>
      <c r="I141" s="230">
        <f t="shared" si="5"/>
        <v>0</v>
      </c>
    </row>
    <row r="142" spans="1:9" ht="23.25" x14ac:dyDescent="0.35">
      <c r="A142" s="19"/>
      <c r="B142" s="19"/>
      <c r="C142" s="19"/>
      <c r="D142" s="20">
        <v>9995</v>
      </c>
      <c r="E142" s="20">
        <v>2272</v>
      </c>
      <c r="F142" s="45" t="s">
        <v>44</v>
      </c>
      <c r="G142" s="22"/>
      <c r="H142" s="22"/>
      <c r="I142" s="230">
        <f t="shared" si="5"/>
        <v>0</v>
      </c>
    </row>
    <row r="143" spans="1:9" ht="23.25" x14ac:dyDescent="0.35">
      <c r="A143" s="19"/>
      <c r="B143" s="19"/>
      <c r="C143" s="19"/>
      <c r="D143" s="20">
        <v>9995</v>
      </c>
      <c r="E143" s="20">
        <v>2281</v>
      </c>
      <c r="F143" s="45" t="s">
        <v>45</v>
      </c>
      <c r="G143" s="22"/>
      <c r="H143" s="22"/>
      <c r="I143" s="230">
        <f t="shared" si="5"/>
        <v>0</v>
      </c>
    </row>
    <row r="144" spans="1:9" ht="23.25" x14ac:dyDescent="0.35">
      <c r="A144" s="19"/>
      <c r="B144" s="19"/>
      <c r="C144" s="19"/>
      <c r="D144" s="20">
        <v>9995</v>
      </c>
      <c r="E144" s="20">
        <v>2282</v>
      </c>
      <c r="F144" s="45" t="s">
        <v>46</v>
      </c>
      <c r="G144" s="22"/>
      <c r="H144" s="22"/>
      <c r="I144" s="230">
        <f t="shared" si="5"/>
        <v>0</v>
      </c>
    </row>
    <row r="145" spans="1:9" ht="23.25" x14ac:dyDescent="0.35">
      <c r="A145" s="19"/>
      <c r="B145" s="19"/>
      <c r="C145" s="19"/>
      <c r="D145" s="20">
        <v>9995</v>
      </c>
      <c r="E145" s="20">
        <v>2284</v>
      </c>
      <c r="F145" s="45" t="s">
        <v>47</v>
      </c>
      <c r="G145" s="22"/>
      <c r="H145" s="22"/>
      <c r="I145" s="230">
        <f t="shared" si="5"/>
        <v>0</v>
      </c>
    </row>
    <row r="146" spans="1:9" ht="23.25" x14ac:dyDescent="0.35">
      <c r="A146" s="19"/>
      <c r="B146" s="19"/>
      <c r="C146" s="19"/>
      <c r="D146" s="20">
        <v>9995</v>
      </c>
      <c r="E146" s="20">
        <v>2286</v>
      </c>
      <c r="F146" s="45" t="s">
        <v>48</v>
      </c>
      <c r="G146" s="22"/>
      <c r="H146" s="22"/>
      <c r="I146" s="230">
        <f t="shared" si="5"/>
        <v>0</v>
      </c>
    </row>
    <row r="147" spans="1:9" ht="23.25" x14ac:dyDescent="0.35">
      <c r="A147" s="19"/>
      <c r="B147" s="19"/>
      <c r="C147" s="19"/>
      <c r="D147" s="20">
        <v>9995</v>
      </c>
      <c r="E147" s="23">
        <v>2287</v>
      </c>
      <c r="F147" s="45" t="s">
        <v>49</v>
      </c>
      <c r="G147" s="22">
        <v>40887</v>
      </c>
      <c r="H147" s="22">
        <v>40887</v>
      </c>
      <c r="I147" s="230">
        <f t="shared" si="5"/>
        <v>0</v>
      </c>
    </row>
    <row r="148" spans="1:9" ht="24" thickBot="1" x14ac:dyDescent="0.4">
      <c r="A148" s="19"/>
      <c r="B148" s="19"/>
      <c r="C148" s="19"/>
      <c r="D148" s="20">
        <v>9995</v>
      </c>
      <c r="E148" s="20">
        <v>2288</v>
      </c>
      <c r="F148" s="45" t="s">
        <v>50</v>
      </c>
      <c r="G148" s="22"/>
      <c r="H148" s="22"/>
      <c r="I148" s="230">
        <f t="shared" si="5"/>
        <v>0</v>
      </c>
    </row>
    <row r="149" spans="1:9" ht="24" thickBot="1" x14ac:dyDescent="0.4">
      <c r="A149" s="243"/>
      <c r="B149" s="97"/>
      <c r="C149" s="97"/>
      <c r="D149" s="244"/>
      <c r="E149" s="98"/>
      <c r="F149" s="61" t="s">
        <v>143</v>
      </c>
      <c r="G149" s="62">
        <f>SUM(G118:G148)</f>
        <v>2359136.3200000003</v>
      </c>
      <c r="H149" s="63">
        <f>SUM(H118:H148)</f>
        <v>2359136.3200000003</v>
      </c>
      <c r="I149" s="230">
        <f t="shared" si="5"/>
        <v>0</v>
      </c>
    </row>
    <row r="150" spans="1:9" ht="23.25" x14ac:dyDescent="0.35">
      <c r="A150" s="50"/>
      <c r="B150" s="51"/>
      <c r="C150" s="51"/>
      <c r="D150" s="52"/>
      <c r="E150" s="52"/>
      <c r="F150" s="245" t="s">
        <v>52</v>
      </c>
      <c r="G150" s="54"/>
      <c r="H150" s="246"/>
      <c r="I150" s="230">
        <f t="shared" si="5"/>
        <v>0</v>
      </c>
    </row>
    <row r="151" spans="1:9" ht="23.25" x14ac:dyDescent="0.35">
      <c r="A151" s="19"/>
      <c r="B151" s="19"/>
      <c r="C151" s="19"/>
      <c r="D151" s="20">
        <v>9995</v>
      </c>
      <c r="E151" s="20">
        <v>2311</v>
      </c>
      <c r="F151" s="21" t="s">
        <v>53</v>
      </c>
      <c r="G151" s="22">
        <v>38235.269999999997</v>
      </c>
      <c r="H151" s="22">
        <v>38235.269999999997</v>
      </c>
      <c r="I151" s="230">
        <f t="shared" si="5"/>
        <v>0</v>
      </c>
    </row>
    <row r="152" spans="1:9" ht="23.25" x14ac:dyDescent="0.35">
      <c r="A152" s="19"/>
      <c r="B152" s="19"/>
      <c r="C152" s="19"/>
      <c r="D152" s="20">
        <v>9995</v>
      </c>
      <c r="E152" s="20">
        <v>2313</v>
      </c>
      <c r="F152" s="21"/>
      <c r="G152" s="22">
        <v>4770</v>
      </c>
      <c r="H152" s="22">
        <v>4770</v>
      </c>
      <c r="I152" s="230"/>
    </row>
    <row r="153" spans="1:9" ht="23.25" x14ac:dyDescent="0.35">
      <c r="A153" s="19"/>
      <c r="B153" s="19"/>
      <c r="C153" s="19"/>
      <c r="D153" s="20">
        <v>9995</v>
      </c>
      <c r="E153" s="20">
        <v>2323</v>
      </c>
      <c r="F153" s="21" t="s">
        <v>54</v>
      </c>
      <c r="G153" s="22"/>
      <c r="H153" s="22"/>
      <c r="I153" s="230">
        <f>+G153-H153</f>
        <v>0</v>
      </c>
    </row>
    <row r="154" spans="1:9" ht="23.25" x14ac:dyDescent="0.35">
      <c r="A154" s="19"/>
      <c r="B154" s="19"/>
      <c r="C154" s="19"/>
      <c r="D154" s="20">
        <v>9995</v>
      </c>
      <c r="E154" s="20">
        <v>2324</v>
      </c>
      <c r="F154" s="21" t="s">
        <v>139</v>
      </c>
      <c r="G154" s="22"/>
      <c r="H154" s="22"/>
      <c r="I154" s="230"/>
    </row>
    <row r="155" spans="1:9" ht="23.25" x14ac:dyDescent="0.35">
      <c r="A155" s="19"/>
      <c r="B155" s="19"/>
      <c r="C155" s="19"/>
      <c r="D155" s="20">
        <v>9995</v>
      </c>
      <c r="E155" s="20">
        <v>2331</v>
      </c>
      <c r="F155" s="21" t="s">
        <v>55</v>
      </c>
      <c r="G155" s="22"/>
      <c r="H155" s="22"/>
      <c r="I155" s="230">
        <f>+G155-H155</f>
        <v>0</v>
      </c>
    </row>
    <row r="156" spans="1:9" ht="23.25" x14ac:dyDescent="0.35">
      <c r="A156" s="19"/>
      <c r="B156" s="19"/>
      <c r="C156" s="19"/>
      <c r="D156" s="20">
        <v>9995</v>
      </c>
      <c r="E156" s="20">
        <v>2332</v>
      </c>
      <c r="F156" s="21" t="s">
        <v>173</v>
      </c>
      <c r="G156" s="22"/>
      <c r="H156" s="22"/>
      <c r="I156" s="230"/>
    </row>
    <row r="157" spans="1:9" ht="23.25" x14ac:dyDescent="0.35">
      <c r="A157" s="19"/>
      <c r="B157" s="19"/>
      <c r="C157" s="19"/>
      <c r="D157" s="20">
        <v>9995</v>
      </c>
      <c r="E157" s="20">
        <v>2334</v>
      </c>
      <c r="F157" s="21" t="s">
        <v>56</v>
      </c>
      <c r="G157" s="22"/>
      <c r="H157" s="22"/>
      <c r="I157" s="230">
        <f>+G157-H157</f>
        <v>0</v>
      </c>
    </row>
    <row r="158" spans="1:9" ht="23.25" x14ac:dyDescent="0.35">
      <c r="A158" s="19"/>
      <c r="B158" s="19"/>
      <c r="C158" s="19"/>
      <c r="D158" s="20">
        <v>9995</v>
      </c>
      <c r="E158" s="20">
        <v>2341</v>
      </c>
      <c r="F158" s="21" t="s">
        <v>57</v>
      </c>
      <c r="G158" s="22"/>
      <c r="H158" s="22"/>
      <c r="I158" s="230">
        <f>+G158-H158</f>
        <v>0</v>
      </c>
    </row>
    <row r="159" spans="1:9" ht="23.25" x14ac:dyDescent="0.35">
      <c r="A159" s="19"/>
      <c r="B159" s="19"/>
      <c r="C159" s="19"/>
      <c r="D159" s="20">
        <v>9995</v>
      </c>
      <c r="E159" s="20">
        <v>2353</v>
      </c>
      <c r="F159" s="21" t="s">
        <v>58</v>
      </c>
      <c r="G159" s="22"/>
      <c r="H159" s="22"/>
      <c r="I159" s="230">
        <f>+G159-H159</f>
        <v>0</v>
      </c>
    </row>
    <row r="160" spans="1:9" ht="23.25" x14ac:dyDescent="0.35">
      <c r="A160" s="19"/>
      <c r="B160" s="19"/>
      <c r="C160" s="19"/>
      <c r="D160" s="20">
        <v>9995</v>
      </c>
      <c r="E160" s="20">
        <v>2355</v>
      </c>
      <c r="F160" s="21" t="s">
        <v>152</v>
      </c>
      <c r="G160" s="22"/>
      <c r="H160" s="22"/>
      <c r="I160" s="230"/>
    </row>
    <row r="161" spans="1:9" ht="23.25" x14ac:dyDescent="0.35">
      <c r="A161" s="19"/>
      <c r="B161" s="19"/>
      <c r="C161" s="19"/>
      <c r="D161" s="20">
        <v>9995</v>
      </c>
      <c r="E161" s="20">
        <v>2363</v>
      </c>
      <c r="F161" s="21" t="s">
        <v>166</v>
      </c>
      <c r="G161" s="22">
        <v>70</v>
      </c>
      <c r="H161" s="22">
        <v>70</v>
      </c>
      <c r="I161" s="230"/>
    </row>
    <row r="162" spans="1:9" ht="23.25" x14ac:dyDescent="0.35">
      <c r="A162" s="19"/>
      <c r="B162" s="19"/>
      <c r="C162" s="19"/>
      <c r="D162" s="20">
        <v>9995</v>
      </c>
      <c r="E162" s="20">
        <v>2371</v>
      </c>
      <c r="F162" s="21" t="s">
        <v>59</v>
      </c>
      <c r="G162" s="22">
        <v>900</v>
      </c>
      <c r="H162" s="22">
        <v>900</v>
      </c>
      <c r="I162" s="230">
        <f>+G162-H162</f>
        <v>0</v>
      </c>
    </row>
    <row r="163" spans="1:9" ht="23.25" x14ac:dyDescent="0.35">
      <c r="A163" s="19"/>
      <c r="B163" s="19"/>
      <c r="C163" s="19"/>
      <c r="D163" s="20">
        <v>9995</v>
      </c>
      <c r="E163" s="20">
        <v>2372</v>
      </c>
      <c r="F163" s="21" t="s">
        <v>157</v>
      </c>
      <c r="G163" s="22"/>
      <c r="H163" s="22"/>
      <c r="I163" s="230"/>
    </row>
    <row r="164" spans="1:9" ht="23.25" x14ac:dyDescent="0.35">
      <c r="A164" s="19"/>
      <c r="B164" s="19"/>
      <c r="C164" s="19"/>
      <c r="D164" s="20">
        <v>9995</v>
      </c>
      <c r="E164" s="20">
        <v>2391</v>
      </c>
      <c r="F164" s="21" t="s">
        <v>60</v>
      </c>
      <c r="G164" s="22">
        <v>3976.35</v>
      </c>
      <c r="H164" s="22">
        <v>3976.35</v>
      </c>
      <c r="I164" s="230">
        <f t="shared" ref="I164:I190" si="6">+G164-H164</f>
        <v>0</v>
      </c>
    </row>
    <row r="165" spans="1:9" ht="23.25" x14ac:dyDescent="0.35">
      <c r="A165" s="19"/>
      <c r="B165" s="19"/>
      <c r="C165" s="19"/>
      <c r="D165" s="20">
        <v>9995</v>
      </c>
      <c r="E165" s="23">
        <v>2392</v>
      </c>
      <c r="F165" s="21" t="s">
        <v>144</v>
      </c>
      <c r="G165" s="22">
        <v>5141.26</v>
      </c>
      <c r="H165" s="22">
        <v>5141.26</v>
      </c>
      <c r="I165" s="230">
        <f t="shared" si="6"/>
        <v>0</v>
      </c>
    </row>
    <row r="166" spans="1:9" ht="23.25" x14ac:dyDescent="0.35">
      <c r="A166" s="19"/>
      <c r="B166" s="19"/>
      <c r="C166" s="19"/>
      <c r="D166" s="20">
        <v>9995</v>
      </c>
      <c r="E166" s="20">
        <v>2394</v>
      </c>
      <c r="F166" s="21" t="s">
        <v>62</v>
      </c>
      <c r="G166" s="22"/>
      <c r="H166" s="22"/>
      <c r="I166" s="230">
        <f t="shared" si="6"/>
        <v>0</v>
      </c>
    </row>
    <row r="167" spans="1:9" ht="23.25" x14ac:dyDescent="0.35">
      <c r="A167" s="19"/>
      <c r="B167" s="19"/>
      <c r="C167" s="19"/>
      <c r="D167" s="20">
        <v>9995</v>
      </c>
      <c r="E167" s="20">
        <v>2395</v>
      </c>
      <c r="F167" s="21" t="s">
        <v>63</v>
      </c>
      <c r="G167" s="22">
        <v>551.5</v>
      </c>
      <c r="H167" s="22">
        <v>551.5</v>
      </c>
      <c r="I167" s="230">
        <f t="shared" si="6"/>
        <v>0</v>
      </c>
    </row>
    <row r="168" spans="1:9" ht="23.25" x14ac:dyDescent="0.35">
      <c r="A168" s="19"/>
      <c r="B168" s="19"/>
      <c r="C168" s="19"/>
      <c r="D168" s="20">
        <v>9995</v>
      </c>
      <c r="E168" s="20">
        <v>2396</v>
      </c>
      <c r="F168" s="21" t="s">
        <v>64</v>
      </c>
      <c r="G168" s="22">
        <v>16345.64</v>
      </c>
      <c r="H168" s="22">
        <v>16345.64</v>
      </c>
      <c r="I168" s="230">
        <f t="shared" si="6"/>
        <v>0</v>
      </c>
    </row>
    <row r="169" spans="1:9" ht="24" thickBot="1" x14ac:dyDescent="0.4">
      <c r="A169" s="56"/>
      <c r="B169" s="56"/>
      <c r="C169" s="56"/>
      <c r="D169" s="24">
        <v>9995</v>
      </c>
      <c r="E169" s="24">
        <v>2399</v>
      </c>
      <c r="F169" s="25" t="s">
        <v>65</v>
      </c>
      <c r="G169" s="26">
        <v>980</v>
      </c>
      <c r="H169" s="26">
        <v>980</v>
      </c>
      <c r="I169" s="230">
        <f t="shared" si="6"/>
        <v>0</v>
      </c>
    </row>
    <row r="170" spans="1:9" ht="24" thickBot="1" x14ac:dyDescent="0.4">
      <c r="A170" s="57"/>
      <c r="B170" s="58"/>
      <c r="C170" s="58"/>
      <c r="D170" s="59"/>
      <c r="E170" s="60"/>
      <c r="F170" s="61" t="s">
        <v>145</v>
      </c>
      <c r="G170" s="63">
        <f>SUM(G151:G169)</f>
        <v>70970.01999999999</v>
      </c>
      <c r="H170" s="63">
        <f>SUM(H151:H169)</f>
        <v>70970.01999999999</v>
      </c>
      <c r="I170" s="230">
        <f t="shared" si="6"/>
        <v>0</v>
      </c>
    </row>
    <row r="171" spans="1:9" ht="23.25" x14ac:dyDescent="0.35">
      <c r="A171" s="50"/>
      <c r="B171" s="51"/>
      <c r="C171" s="51"/>
      <c r="D171" s="64"/>
      <c r="E171" s="64"/>
      <c r="F171" s="42" t="s">
        <v>67</v>
      </c>
      <c r="G171" s="65"/>
      <c r="H171" s="55"/>
      <c r="I171" s="230">
        <f t="shared" si="6"/>
        <v>0</v>
      </c>
    </row>
    <row r="172" spans="1:9" ht="23.25" x14ac:dyDescent="0.35">
      <c r="A172" s="19"/>
      <c r="B172" s="19"/>
      <c r="C172" s="19"/>
      <c r="D172" s="20">
        <v>9995</v>
      </c>
      <c r="E172" s="20">
        <v>2611</v>
      </c>
      <c r="F172" s="21" t="s">
        <v>68</v>
      </c>
      <c r="G172" s="22">
        <v>15024.94</v>
      </c>
      <c r="H172" s="22">
        <v>15024.94</v>
      </c>
      <c r="I172" s="230">
        <f t="shared" si="6"/>
        <v>0</v>
      </c>
    </row>
    <row r="173" spans="1:9" ht="23.25" x14ac:dyDescent="0.35">
      <c r="A173" s="19"/>
      <c r="B173" s="19"/>
      <c r="C173" s="19"/>
      <c r="D173" s="20">
        <v>9995</v>
      </c>
      <c r="E173" s="20">
        <v>2613</v>
      </c>
      <c r="F173" s="21" t="s">
        <v>69</v>
      </c>
      <c r="G173" s="22"/>
      <c r="H173" s="22"/>
      <c r="I173" s="230">
        <f t="shared" si="6"/>
        <v>0</v>
      </c>
    </row>
    <row r="174" spans="1:9" ht="23.25" x14ac:dyDescent="0.35">
      <c r="A174" s="19"/>
      <c r="B174" s="19"/>
      <c r="C174" s="19"/>
      <c r="D174" s="20">
        <v>9995</v>
      </c>
      <c r="E174" s="20">
        <v>2614</v>
      </c>
      <c r="F174" s="21" t="s">
        <v>146</v>
      </c>
      <c r="G174" s="22"/>
      <c r="H174" s="22"/>
      <c r="I174" s="230">
        <f t="shared" si="6"/>
        <v>0</v>
      </c>
    </row>
    <row r="175" spans="1:9" ht="23.25" x14ac:dyDescent="0.35">
      <c r="A175" s="19"/>
      <c r="B175" s="19"/>
      <c r="C175" s="19"/>
      <c r="D175" s="20">
        <v>9995</v>
      </c>
      <c r="E175" s="20">
        <v>2619</v>
      </c>
      <c r="F175" s="21" t="s">
        <v>147</v>
      </c>
      <c r="G175" s="22"/>
      <c r="H175" s="22"/>
      <c r="I175" s="230">
        <f t="shared" si="6"/>
        <v>0</v>
      </c>
    </row>
    <row r="176" spans="1:9" ht="23.25" x14ac:dyDescent="0.35">
      <c r="A176" s="19"/>
      <c r="B176" s="19"/>
      <c r="C176" s="19"/>
      <c r="D176" s="20">
        <v>9995</v>
      </c>
      <c r="E176" s="20">
        <v>2623</v>
      </c>
      <c r="F176" s="21" t="s">
        <v>140</v>
      </c>
      <c r="G176" s="22">
        <v>47940</v>
      </c>
      <c r="H176" s="22">
        <v>47940</v>
      </c>
      <c r="I176" s="230">
        <f t="shared" si="6"/>
        <v>0</v>
      </c>
    </row>
    <row r="177" spans="1:9" ht="23.25" x14ac:dyDescent="0.35">
      <c r="A177" s="19"/>
      <c r="B177" s="19"/>
      <c r="C177" s="19"/>
      <c r="D177" s="20">
        <v>9995</v>
      </c>
      <c r="E177" s="20">
        <v>2641</v>
      </c>
      <c r="F177" s="21" t="s">
        <v>70</v>
      </c>
      <c r="G177" s="22"/>
      <c r="H177" s="22"/>
      <c r="I177" s="230">
        <f t="shared" si="6"/>
        <v>0</v>
      </c>
    </row>
    <row r="178" spans="1:9" ht="23.25" x14ac:dyDescent="0.35">
      <c r="A178" s="19"/>
      <c r="B178" s="19"/>
      <c r="C178" s="19"/>
      <c r="D178" s="20">
        <v>9995</v>
      </c>
      <c r="E178" s="20">
        <v>2654</v>
      </c>
      <c r="F178" s="21" t="s">
        <v>149</v>
      </c>
      <c r="G178" s="22"/>
      <c r="H178" s="22"/>
      <c r="I178" s="230">
        <f t="shared" si="6"/>
        <v>0</v>
      </c>
    </row>
    <row r="179" spans="1:9" ht="23.25" x14ac:dyDescent="0.35">
      <c r="A179" s="19"/>
      <c r="B179" s="19"/>
      <c r="C179" s="19"/>
      <c r="D179" s="20">
        <v>9995</v>
      </c>
      <c r="E179" s="20">
        <v>2655</v>
      </c>
      <c r="F179" s="21" t="s">
        <v>71</v>
      </c>
      <c r="G179" s="22"/>
      <c r="H179" s="22"/>
      <c r="I179" s="230">
        <f t="shared" si="6"/>
        <v>0</v>
      </c>
    </row>
    <row r="180" spans="1:9" ht="23.25" x14ac:dyDescent="0.35">
      <c r="A180" s="19"/>
      <c r="B180" s="19"/>
      <c r="C180" s="19"/>
      <c r="D180" s="20">
        <v>9995</v>
      </c>
      <c r="E180" s="20">
        <v>2656</v>
      </c>
      <c r="F180" s="21" t="s">
        <v>153</v>
      </c>
      <c r="G180" s="22"/>
      <c r="H180" s="22"/>
      <c r="I180" s="230">
        <f t="shared" si="6"/>
        <v>0</v>
      </c>
    </row>
    <row r="181" spans="1:9" ht="23.25" x14ac:dyDescent="0.35">
      <c r="A181" s="19"/>
      <c r="B181" s="19"/>
      <c r="C181" s="19"/>
      <c r="D181" s="20">
        <v>9995</v>
      </c>
      <c r="E181" s="20">
        <v>2657</v>
      </c>
      <c r="F181" s="21" t="s">
        <v>72</v>
      </c>
      <c r="G181" s="22"/>
      <c r="H181" s="22"/>
      <c r="I181" s="230">
        <f t="shared" si="6"/>
        <v>0</v>
      </c>
    </row>
    <row r="182" spans="1:9" ht="23.25" x14ac:dyDescent="0.35">
      <c r="A182" s="19"/>
      <c r="B182" s="19"/>
      <c r="C182" s="19"/>
      <c r="D182" s="20">
        <v>9995</v>
      </c>
      <c r="E182" s="20">
        <v>2658</v>
      </c>
      <c r="F182" s="21" t="s">
        <v>73</v>
      </c>
      <c r="G182" s="22"/>
      <c r="H182" s="22"/>
      <c r="I182" s="230">
        <f t="shared" si="6"/>
        <v>0</v>
      </c>
    </row>
    <row r="183" spans="1:9" ht="23.25" x14ac:dyDescent="0.35">
      <c r="A183" s="19"/>
      <c r="B183" s="19"/>
      <c r="C183" s="19"/>
      <c r="D183" s="20">
        <v>9995</v>
      </c>
      <c r="E183" s="20">
        <v>2683</v>
      </c>
      <c r="F183" s="25" t="s">
        <v>74</v>
      </c>
      <c r="G183" s="22"/>
      <c r="H183" s="22"/>
      <c r="I183" s="230">
        <f t="shared" si="6"/>
        <v>0</v>
      </c>
    </row>
    <row r="184" spans="1:9" ht="24" thickBot="1" x14ac:dyDescent="0.4">
      <c r="A184" s="19"/>
      <c r="B184" s="19"/>
      <c r="C184" s="19"/>
      <c r="D184" s="20">
        <v>9995</v>
      </c>
      <c r="E184" s="23">
        <v>2712</v>
      </c>
      <c r="F184" s="21" t="s">
        <v>75</v>
      </c>
      <c r="G184" s="22"/>
      <c r="H184" s="22"/>
      <c r="I184" s="230">
        <f t="shared" si="6"/>
        <v>0</v>
      </c>
    </row>
    <row r="185" spans="1:9" ht="24" thickBot="1" x14ac:dyDescent="0.4">
      <c r="A185" s="57"/>
      <c r="B185" s="58"/>
      <c r="C185" s="58"/>
      <c r="D185" s="66"/>
      <c r="E185" s="67"/>
      <c r="F185" s="61" t="s">
        <v>76</v>
      </c>
      <c r="G185" s="62">
        <f>SUM(G172:G184)</f>
        <v>62964.94</v>
      </c>
      <c r="H185" s="68">
        <f>SUM(H172:H184)</f>
        <v>62964.94</v>
      </c>
      <c r="I185" s="230">
        <f t="shared" si="6"/>
        <v>0</v>
      </c>
    </row>
    <row r="186" spans="1:9" ht="23.25" x14ac:dyDescent="0.35">
      <c r="A186" s="103"/>
      <c r="B186" s="103"/>
      <c r="C186" s="103"/>
      <c r="D186" s="104"/>
      <c r="E186" s="104"/>
      <c r="F186" s="105"/>
      <c r="G186" s="106"/>
      <c r="H186" s="107"/>
      <c r="I186" s="230">
        <f t="shared" si="6"/>
        <v>0</v>
      </c>
    </row>
    <row r="187" spans="1:9" ht="24" thickBot="1" x14ac:dyDescent="0.4">
      <c r="A187" s="103"/>
      <c r="B187" s="103"/>
      <c r="C187" s="103"/>
      <c r="D187" s="104"/>
      <c r="E187" s="104"/>
      <c r="F187" s="105"/>
      <c r="G187" s="106"/>
      <c r="H187" s="107"/>
      <c r="I187" s="230">
        <f t="shared" si="6"/>
        <v>0</v>
      </c>
    </row>
    <row r="188" spans="1:9" ht="24" thickBot="1" x14ac:dyDescent="0.4">
      <c r="A188" s="57"/>
      <c r="B188" s="58"/>
      <c r="C188" s="58"/>
      <c r="D188" s="108"/>
      <c r="E188" s="109"/>
      <c r="F188" s="61" t="s">
        <v>78</v>
      </c>
      <c r="G188" s="110">
        <f>+G185+G170+G149+G115</f>
        <v>17396300.48</v>
      </c>
      <c r="H188" s="111">
        <f>+H185+H170+H149+H115</f>
        <v>17396300.48</v>
      </c>
      <c r="I188" s="230">
        <f t="shared" si="6"/>
        <v>0</v>
      </c>
    </row>
    <row r="189" spans="1:9" ht="23.25" x14ac:dyDescent="0.35">
      <c r="A189" s="112"/>
      <c r="B189" s="112"/>
      <c r="C189" s="112"/>
      <c r="D189" s="112"/>
      <c r="E189" s="112"/>
      <c r="F189" s="112"/>
      <c r="G189" s="113"/>
      <c r="H189" s="114"/>
      <c r="I189" s="230">
        <f t="shared" si="6"/>
        <v>0</v>
      </c>
    </row>
    <row r="190" spans="1:9" ht="24" thickBot="1" x14ac:dyDescent="0.4">
      <c r="A190" s="115"/>
      <c r="B190" s="115"/>
      <c r="C190" s="115"/>
      <c r="D190" s="115"/>
      <c r="E190" s="115"/>
      <c r="F190" s="116"/>
      <c r="G190" s="117"/>
      <c r="H190" s="118"/>
      <c r="I190" s="230">
        <f t="shared" si="6"/>
        <v>0</v>
      </c>
    </row>
    <row r="191" spans="1:9" ht="24" thickBot="1" x14ac:dyDescent="0.4">
      <c r="A191" s="84"/>
      <c r="B191" s="85"/>
      <c r="C191" s="85"/>
      <c r="D191" s="85"/>
      <c r="E191" s="85"/>
      <c r="F191" s="79"/>
      <c r="G191" s="79" t="s">
        <v>7</v>
      </c>
      <c r="H191" s="119" t="s">
        <v>8</v>
      </c>
      <c r="I191" s="230"/>
    </row>
    <row r="192" spans="1:9" ht="23.25" x14ac:dyDescent="0.35">
      <c r="A192" s="120" t="s">
        <v>2</v>
      </c>
      <c r="B192" s="121" t="s">
        <v>3</v>
      </c>
      <c r="C192" s="121" t="s">
        <v>79</v>
      </c>
      <c r="D192" s="121" t="s">
        <v>5</v>
      </c>
      <c r="E192" s="121" t="s">
        <v>80</v>
      </c>
      <c r="F192" s="122" t="s">
        <v>81</v>
      </c>
      <c r="G192" s="123"/>
      <c r="H192" s="124"/>
      <c r="I192" s="230">
        <f t="shared" ref="I192:I200" si="7">+G192-H192</f>
        <v>0</v>
      </c>
    </row>
    <row r="193" spans="1:9" ht="23.25" x14ac:dyDescent="0.35">
      <c r="A193" s="125">
        <v>98</v>
      </c>
      <c r="B193" s="126"/>
      <c r="C193" s="126"/>
      <c r="D193" s="126">
        <v>9995</v>
      </c>
      <c r="E193" s="126">
        <v>2412</v>
      </c>
      <c r="F193" s="127" t="s">
        <v>82</v>
      </c>
      <c r="G193" s="128">
        <v>127000</v>
      </c>
      <c r="H193" s="128">
        <v>127000</v>
      </c>
      <c r="I193" s="230">
        <f t="shared" si="7"/>
        <v>0</v>
      </c>
    </row>
    <row r="194" spans="1:9" ht="23.25" x14ac:dyDescent="0.35">
      <c r="A194" s="126"/>
      <c r="B194" s="126"/>
      <c r="C194" s="126"/>
      <c r="D194" s="129">
        <v>9995</v>
      </c>
      <c r="E194" s="129">
        <v>2414</v>
      </c>
      <c r="F194" s="130" t="s">
        <v>83</v>
      </c>
      <c r="G194" s="128">
        <v>114353.03</v>
      </c>
      <c r="H194" s="128">
        <v>77372.929999999993</v>
      </c>
      <c r="I194" s="230">
        <f t="shared" si="7"/>
        <v>36980.100000000006</v>
      </c>
    </row>
    <row r="195" spans="1:9" ht="24" thickBot="1" x14ac:dyDescent="0.4">
      <c r="A195" s="131"/>
      <c r="B195" s="131"/>
      <c r="C195" s="131"/>
      <c r="D195" s="132">
        <v>9995</v>
      </c>
      <c r="E195" s="132">
        <v>2416</v>
      </c>
      <c r="F195" s="133" t="s">
        <v>84</v>
      </c>
      <c r="G195" s="134">
        <v>75000</v>
      </c>
      <c r="H195" s="134">
        <v>75000</v>
      </c>
      <c r="I195" s="230">
        <f t="shared" si="7"/>
        <v>0</v>
      </c>
    </row>
    <row r="196" spans="1:9" ht="24" thickBot="1" x14ac:dyDescent="0.4">
      <c r="A196" s="135"/>
      <c r="B196" s="136"/>
      <c r="C196" s="136"/>
      <c r="D196" s="137"/>
      <c r="E196" s="137"/>
      <c r="F196" s="138" t="s">
        <v>85</v>
      </c>
      <c r="G196" s="139">
        <f>SUM(G193:G195)</f>
        <v>316353.03000000003</v>
      </c>
      <c r="H196" s="140">
        <f>SUM(H193:H195)</f>
        <v>279372.93</v>
      </c>
      <c r="I196" s="230">
        <f t="shared" si="7"/>
        <v>36980.100000000035</v>
      </c>
    </row>
    <row r="197" spans="1:9" ht="24" thickBot="1" x14ac:dyDescent="0.4">
      <c r="A197" s="141"/>
      <c r="B197" s="141"/>
      <c r="C197" s="141"/>
      <c r="D197" s="142"/>
      <c r="E197" s="142"/>
      <c r="F197" s="143"/>
      <c r="G197" s="118"/>
      <c r="H197" s="118"/>
      <c r="I197" s="230">
        <f t="shared" si="7"/>
        <v>0</v>
      </c>
    </row>
    <row r="198" spans="1:9" ht="24" thickBot="1" x14ac:dyDescent="0.4">
      <c r="A198" s="57"/>
      <c r="B198" s="58"/>
      <c r="C198" s="58"/>
      <c r="D198" s="67"/>
      <c r="E198" s="70"/>
      <c r="F198" s="144" t="s">
        <v>86</v>
      </c>
      <c r="G198" s="111">
        <f>+G196+G188+G96</f>
        <v>50952797.189999998</v>
      </c>
      <c r="H198" s="111">
        <f>+H196+H188+H96</f>
        <v>50908574.290000007</v>
      </c>
      <c r="I198" s="230">
        <f t="shared" si="7"/>
        <v>44222.899999991059</v>
      </c>
    </row>
    <row r="199" spans="1:9" ht="23.25" x14ac:dyDescent="0.35">
      <c r="A199" s="141"/>
      <c r="B199" s="141"/>
      <c r="C199" s="141"/>
      <c r="D199" s="142"/>
      <c r="E199" s="142"/>
      <c r="F199" s="143"/>
      <c r="G199" s="118"/>
      <c r="H199" s="118"/>
      <c r="I199" s="230">
        <f t="shared" si="7"/>
        <v>0</v>
      </c>
    </row>
    <row r="200" spans="1:9" ht="24" thickBot="1" x14ac:dyDescent="0.4">
      <c r="A200" s="112"/>
      <c r="B200" s="112"/>
      <c r="C200" s="112"/>
      <c r="D200" s="112"/>
      <c r="E200" s="112"/>
      <c r="F200" s="116"/>
      <c r="G200" s="116"/>
      <c r="H200" s="112"/>
      <c r="I200" s="230">
        <f t="shared" si="7"/>
        <v>0</v>
      </c>
    </row>
    <row r="201" spans="1:9" ht="24" thickBot="1" x14ac:dyDescent="0.4">
      <c r="A201" s="278" t="s">
        <v>87</v>
      </c>
      <c r="B201" s="279"/>
      <c r="C201" s="279"/>
      <c r="D201" s="279"/>
      <c r="E201" s="279"/>
      <c r="F201" s="249" t="s">
        <v>88</v>
      </c>
      <c r="G201" s="83" t="s">
        <v>7</v>
      </c>
      <c r="H201" s="83" t="s">
        <v>8</v>
      </c>
      <c r="I201" s="230"/>
    </row>
    <row r="202" spans="1:9" ht="24" thickBot="1" x14ac:dyDescent="0.4">
      <c r="A202" s="145" t="s">
        <v>89</v>
      </c>
      <c r="B202" s="146"/>
      <c r="C202" s="146" t="s">
        <v>90</v>
      </c>
      <c r="D202" s="146"/>
      <c r="E202" s="147"/>
      <c r="F202" s="249" t="s">
        <v>91</v>
      </c>
      <c r="G202" s="148"/>
      <c r="H202" s="148"/>
      <c r="I202" s="230">
        <f t="shared" ref="I202:I209" si="8">+G202-H202</f>
        <v>0</v>
      </c>
    </row>
    <row r="203" spans="1:9" ht="23.25" x14ac:dyDescent="0.35">
      <c r="A203" s="8" t="s">
        <v>2</v>
      </c>
      <c r="B203" s="9" t="s">
        <v>3</v>
      </c>
      <c r="C203" s="9" t="s">
        <v>79</v>
      </c>
      <c r="D203" s="9" t="s">
        <v>5</v>
      </c>
      <c r="E203" s="149"/>
      <c r="F203" s="150" t="s">
        <v>81</v>
      </c>
      <c r="G203" s="151"/>
      <c r="H203" s="152"/>
      <c r="I203" s="230">
        <f t="shared" si="8"/>
        <v>0</v>
      </c>
    </row>
    <row r="204" spans="1:9" ht="23.25" x14ac:dyDescent="0.35">
      <c r="A204" s="126"/>
      <c r="B204" s="126"/>
      <c r="C204" s="126"/>
      <c r="D204" s="126">
        <v>9995</v>
      </c>
      <c r="E204" s="126"/>
      <c r="F204" s="127" t="s">
        <v>92</v>
      </c>
      <c r="G204" s="128"/>
      <c r="H204" s="128"/>
      <c r="I204" s="230">
        <f t="shared" si="8"/>
        <v>0</v>
      </c>
    </row>
    <row r="205" spans="1:9" ht="23.25" x14ac:dyDescent="0.35">
      <c r="A205" s="126"/>
      <c r="B205" s="126"/>
      <c r="C205" s="126"/>
      <c r="D205" s="126">
        <v>9995</v>
      </c>
      <c r="E205" s="126"/>
      <c r="F205" s="127" t="s">
        <v>93</v>
      </c>
      <c r="G205" s="128">
        <v>2038152</v>
      </c>
      <c r="H205" s="128"/>
      <c r="I205" s="230">
        <f t="shared" si="8"/>
        <v>2038152</v>
      </c>
    </row>
    <row r="206" spans="1:9" ht="24" thickBot="1" x14ac:dyDescent="0.4">
      <c r="A206" s="131"/>
      <c r="B206" s="131"/>
      <c r="C206" s="131"/>
      <c r="D206" s="131">
        <v>9995</v>
      </c>
      <c r="E206" s="131"/>
      <c r="F206" s="153" t="s">
        <v>94</v>
      </c>
      <c r="G206" s="134"/>
      <c r="H206" s="134">
        <v>2082375</v>
      </c>
      <c r="I206" s="230">
        <f t="shared" si="8"/>
        <v>-2082375</v>
      </c>
    </row>
    <row r="207" spans="1:9" ht="24" thickBot="1" x14ac:dyDescent="0.4">
      <c r="A207" s="135"/>
      <c r="B207" s="136"/>
      <c r="C207" s="136"/>
      <c r="D207" s="154"/>
      <c r="E207" s="155"/>
      <c r="F207" s="156" t="s">
        <v>85</v>
      </c>
      <c r="G207" s="139">
        <f>SUM(G204:G206)</f>
        <v>2038152</v>
      </c>
      <c r="H207" s="140">
        <f>SUM(H204:H206)</f>
        <v>2082375</v>
      </c>
      <c r="I207" s="230">
        <f t="shared" si="8"/>
        <v>-44223</v>
      </c>
    </row>
    <row r="208" spans="1:9" ht="24" thickBot="1" x14ac:dyDescent="0.4">
      <c r="A208" s="112"/>
      <c r="B208" s="112"/>
      <c r="C208" s="112"/>
      <c r="D208" s="112"/>
      <c r="E208" s="112"/>
      <c r="F208" s="112"/>
      <c r="G208" s="112"/>
      <c r="H208" s="112"/>
      <c r="I208" s="230">
        <f t="shared" si="8"/>
        <v>0</v>
      </c>
    </row>
    <row r="209" spans="1:9" ht="24" thickBot="1" x14ac:dyDescent="0.4">
      <c r="A209" s="57"/>
      <c r="B209" s="58"/>
      <c r="C209" s="58"/>
      <c r="D209" s="67"/>
      <c r="E209" s="70"/>
      <c r="F209" s="144" t="s">
        <v>95</v>
      </c>
      <c r="G209" s="157">
        <f>+G207+G198</f>
        <v>52990949.189999998</v>
      </c>
      <c r="H209" s="158">
        <f>+H207+H198</f>
        <v>52990949.290000007</v>
      </c>
      <c r="I209" s="230">
        <f t="shared" si="8"/>
        <v>-0.10000000894069672</v>
      </c>
    </row>
  </sheetData>
  <mergeCells count="3">
    <mergeCell ref="A201:E201"/>
    <mergeCell ref="A1:H1"/>
    <mergeCell ref="A2:H2"/>
  </mergeCells>
  <pageMargins left="0.25" right="0.25" top="0.75" bottom="0.75" header="0.3" footer="0.3"/>
  <pageSetup scale="3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topLeftCell="A25" zoomScale="60" zoomScaleNormal="100" workbookViewId="0">
      <selection activeCell="F32" sqref="F32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</cols>
  <sheetData>
    <row r="1" spans="1:6" ht="15.75" thickBot="1" x14ac:dyDescent="0.3"/>
    <row r="2" spans="1:6" ht="23.25" thickBot="1" x14ac:dyDescent="0.35">
      <c r="A2" s="283" t="s">
        <v>96</v>
      </c>
      <c r="B2" s="284"/>
      <c r="C2" s="284"/>
      <c r="D2" s="284"/>
      <c r="E2" s="284"/>
      <c r="F2" s="285"/>
    </row>
    <row r="3" spans="1:6" ht="22.5" x14ac:dyDescent="0.3">
      <c r="A3" s="286" t="s">
        <v>97</v>
      </c>
      <c r="B3" s="287"/>
      <c r="C3" s="287"/>
      <c r="D3" s="287"/>
      <c r="E3" s="287"/>
      <c r="F3" s="288"/>
    </row>
    <row r="4" spans="1:6" ht="22.5" x14ac:dyDescent="0.3">
      <c r="A4" s="159"/>
      <c r="B4" s="251"/>
      <c r="C4" s="251"/>
      <c r="D4" s="251"/>
      <c r="E4" s="251"/>
      <c r="F4" s="160"/>
    </row>
    <row r="5" spans="1:6" ht="22.5" x14ac:dyDescent="0.3">
      <c r="A5" s="161" t="s">
        <v>98</v>
      </c>
      <c r="B5" s="162"/>
      <c r="C5" s="162" t="s">
        <v>0</v>
      </c>
      <c r="D5" s="162"/>
      <c r="E5" s="163"/>
      <c r="F5" s="164"/>
    </row>
    <row r="6" spans="1:6" ht="22.5" x14ac:dyDescent="0.3">
      <c r="A6" s="165" t="s">
        <v>1</v>
      </c>
      <c r="B6" s="289">
        <v>5139</v>
      </c>
      <c r="C6" s="289"/>
      <c r="D6" s="166"/>
      <c r="E6" s="167"/>
      <c r="F6" s="168"/>
    </row>
    <row r="7" spans="1:6" ht="22.5" x14ac:dyDescent="0.3">
      <c r="A7" s="165" t="s">
        <v>99</v>
      </c>
      <c r="B7" s="290" t="s">
        <v>184</v>
      </c>
      <c r="C7" s="291"/>
      <c r="D7" s="166"/>
      <c r="E7" s="167"/>
      <c r="F7" s="168"/>
    </row>
    <row r="8" spans="1:6" ht="23.25" thickBot="1" x14ac:dyDescent="0.35">
      <c r="A8" s="169" t="s">
        <v>100</v>
      </c>
      <c r="B8" s="292">
        <v>2017</v>
      </c>
      <c r="C8" s="292"/>
      <c r="D8" s="170"/>
      <c r="E8" s="171"/>
      <c r="F8" s="172"/>
    </row>
    <row r="9" spans="1:6" ht="23.25" thickBot="1" x14ac:dyDescent="0.35">
      <c r="A9" s="173"/>
      <c r="B9" s="174"/>
      <c r="C9" s="175"/>
      <c r="D9" s="175"/>
      <c r="E9" s="175"/>
      <c r="F9" s="176"/>
    </row>
    <row r="10" spans="1:6" ht="23.25" thickBot="1" x14ac:dyDescent="0.35">
      <c r="A10" s="293"/>
      <c r="B10" s="294"/>
      <c r="C10" s="294"/>
      <c r="D10" s="294"/>
      <c r="E10" s="294"/>
      <c r="F10" s="295"/>
    </row>
    <row r="11" spans="1:6" x14ac:dyDescent="0.25">
      <c r="A11" s="296" t="s">
        <v>101</v>
      </c>
      <c r="B11" s="297"/>
      <c r="C11" s="297"/>
      <c r="D11" s="298" t="s">
        <v>102</v>
      </c>
      <c r="E11" s="297" t="s">
        <v>103</v>
      </c>
      <c r="F11" s="301" t="s">
        <v>104</v>
      </c>
    </row>
    <row r="12" spans="1:6" x14ac:dyDescent="0.25">
      <c r="A12" s="296"/>
      <c r="B12" s="297"/>
      <c r="C12" s="297"/>
      <c r="D12" s="298"/>
      <c r="E12" s="297"/>
      <c r="F12" s="301"/>
    </row>
    <row r="13" spans="1:6" ht="22.5" x14ac:dyDescent="0.3">
      <c r="A13" s="302" t="s">
        <v>89</v>
      </c>
      <c r="B13" s="303"/>
      <c r="C13" s="303"/>
      <c r="D13" s="299"/>
      <c r="E13" s="300"/>
      <c r="F13" s="250"/>
    </row>
    <row r="14" spans="1:6" ht="22.5" x14ac:dyDescent="0.25">
      <c r="A14" s="177" t="s">
        <v>105</v>
      </c>
      <c r="B14" s="178" t="s">
        <v>106</v>
      </c>
      <c r="C14" s="178" t="s">
        <v>107</v>
      </c>
      <c r="D14" s="179" t="s">
        <v>81</v>
      </c>
      <c r="E14" s="180" t="s">
        <v>108</v>
      </c>
      <c r="F14" s="181" t="s">
        <v>109</v>
      </c>
    </row>
    <row r="15" spans="1:6" ht="22.5" x14ac:dyDescent="0.3">
      <c r="A15" s="182">
        <v>4</v>
      </c>
      <c r="B15" s="183">
        <v>1</v>
      </c>
      <c r="C15" s="184">
        <v>201</v>
      </c>
      <c r="D15" s="185" t="s">
        <v>110</v>
      </c>
      <c r="E15" s="184">
        <v>100</v>
      </c>
      <c r="F15" s="186">
        <v>6333333</v>
      </c>
    </row>
    <row r="16" spans="1:6" ht="22.5" x14ac:dyDescent="0.3">
      <c r="A16" s="187"/>
      <c r="B16" s="188"/>
      <c r="C16" s="189"/>
      <c r="D16" s="190"/>
      <c r="E16" s="189"/>
      <c r="F16" s="191"/>
    </row>
    <row r="17" spans="1:6" ht="22.5" x14ac:dyDescent="0.3">
      <c r="A17" s="187">
        <v>5</v>
      </c>
      <c r="B17" s="188">
        <v>1</v>
      </c>
      <c r="C17" s="189">
        <v>299</v>
      </c>
      <c r="D17" s="190" t="s">
        <v>111</v>
      </c>
      <c r="E17" s="189">
        <v>9995</v>
      </c>
      <c r="F17" s="192">
        <v>37049714.850000001</v>
      </c>
    </row>
    <row r="18" spans="1:6" ht="22.5" x14ac:dyDescent="0.3">
      <c r="A18" s="187"/>
      <c r="B18" s="188"/>
      <c r="C18" s="189"/>
      <c r="D18" s="190"/>
      <c r="E18" s="189"/>
      <c r="F18" s="193"/>
    </row>
    <row r="19" spans="1:6" ht="22.5" x14ac:dyDescent="0.3">
      <c r="A19" s="187"/>
      <c r="B19" s="188"/>
      <c r="C19" s="189"/>
      <c r="D19" s="190" t="s">
        <v>112</v>
      </c>
      <c r="E19" s="189">
        <v>9995</v>
      </c>
      <c r="F19" s="192">
        <v>9607901</v>
      </c>
    </row>
    <row r="20" spans="1:6" ht="22.5" x14ac:dyDescent="0.3">
      <c r="A20" s="187"/>
      <c r="B20" s="188"/>
      <c r="C20" s="189"/>
      <c r="D20" s="190"/>
      <c r="E20" s="189"/>
      <c r="F20" s="195"/>
    </row>
    <row r="21" spans="1:6" ht="22.5" x14ac:dyDescent="0.3">
      <c r="A21" s="187"/>
      <c r="B21" s="188"/>
      <c r="C21" s="189"/>
      <c r="D21" s="190" t="s">
        <v>113</v>
      </c>
      <c r="E21" s="189">
        <v>9995</v>
      </c>
      <c r="F21" s="196"/>
    </row>
    <row r="22" spans="1:6" ht="22.5" x14ac:dyDescent="0.3">
      <c r="A22" s="197"/>
      <c r="B22" s="198"/>
      <c r="C22" s="199"/>
      <c r="D22" s="200"/>
      <c r="E22" s="199"/>
      <c r="F22" s="201"/>
    </row>
    <row r="23" spans="1:6" ht="23.25" thickBot="1" x14ac:dyDescent="0.3">
      <c r="A23" s="202"/>
      <c r="B23" s="203"/>
      <c r="C23" s="204"/>
      <c r="D23" s="205" t="s">
        <v>85</v>
      </c>
      <c r="E23" s="206"/>
      <c r="F23" s="207">
        <f>SUM(F15:F22)</f>
        <v>52990948.850000001</v>
      </c>
    </row>
    <row r="24" spans="1:6" ht="22.5" x14ac:dyDescent="0.3">
      <c r="A24" s="208"/>
      <c r="B24" s="208"/>
      <c r="C24" s="208"/>
      <c r="D24" s="209"/>
      <c r="E24" s="209"/>
      <c r="F24" s="210"/>
    </row>
    <row r="25" spans="1:6" ht="22.5" x14ac:dyDescent="0.3">
      <c r="A25" s="210"/>
      <c r="B25" s="210"/>
      <c r="C25" s="210"/>
      <c r="D25" s="210"/>
      <c r="E25" s="210"/>
      <c r="F25" s="210"/>
    </row>
    <row r="26" spans="1:6" ht="22.5" x14ac:dyDescent="0.3">
      <c r="A26" s="282" t="s">
        <v>0</v>
      </c>
      <c r="B26" s="282"/>
      <c r="C26" s="282"/>
      <c r="D26" s="282"/>
      <c r="E26" s="282"/>
      <c r="F26" s="282"/>
    </row>
    <row r="27" spans="1:6" ht="22.5" x14ac:dyDescent="0.3">
      <c r="A27" s="210"/>
      <c r="B27" s="210"/>
      <c r="C27" s="210"/>
      <c r="D27" s="210"/>
      <c r="E27" s="210"/>
      <c r="F27" s="210"/>
    </row>
    <row r="28" spans="1:6" ht="22.5" x14ac:dyDescent="0.3">
      <c r="A28" s="305" t="s">
        <v>114</v>
      </c>
      <c r="B28" s="305"/>
      <c r="C28" s="305"/>
      <c r="D28" s="305"/>
      <c r="E28" s="305"/>
      <c r="F28" s="305"/>
    </row>
    <row r="29" spans="1:6" ht="22.5" x14ac:dyDescent="0.3">
      <c r="A29" s="306" t="s">
        <v>183</v>
      </c>
      <c r="B29" s="306"/>
      <c r="C29" s="306"/>
      <c r="D29" s="306"/>
      <c r="E29" s="306"/>
      <c r="F29" s="306"/>
    </row>
    <row r="30" spans="1:6" ht="23.25" thickBot="1" x14ac:dyDescent="0.35">
      <c r="A30" s="305" t="s">
        <v>115</v>
      </c>
      <c r="B30" s="305"/>
      <c r="C30" s="305"/>
      <c r="D30" s="305"/>
      <c r="E30" s="305"/>
      <c r="F30" s="305"/>
    </row>
    <row r="31" spans="1:6" ht="23.25" thickBot="1" x14ac:dyDescent="0.35">
      <c r="A31" s="173" t="s">
        <v>116</v>
      </c>
      <c r="B31" s="174"/>
      <c r="C31" s="174"/>
      <c r="D31" s="175"/>
      <c r="E31" s="176"/>
      <c r="F31" s="211">
        <v>2105022</v>
      </c>
    </row>
    <row r="32" spans="1:6" ht="22.5" x14ac:dyDescent="0.3">
      <c r="A32" s="212" t="s">
        <v>117</v>
      </c>
      <c r="B32" s="167"/>
      <c r="C32" s="167"/>
      <c r="D32" s="167"/>
      <c r="E32" s="168"/>
      <c r="F32" s="213">
        <v>44223</v>
      </c>
    </row>
    <row r="33" spans="1:6" ht="22.5" x14ac:dyDescent="0.3">
      <c r="A33" s="212"/>
      <c r="B33" s="167"/>
      <c r="C33" s="167"/>
      <c r="D33" s="167"/>
      <c r="E33" s="168"/>
      <c r="F33" s="214"/>
    </row>
    <row r="34" spans="1:6" ht="23.25" thickBot="1" x14ac:dyDescent="0.35">
      <c r="A34" s="212" t="s">
        <v>118</v>
      </c>
      <c r="B34" s="167"/>
      <c r="C34" s="167"/>
      <c r="D34" s="167"/>
      <c r="E34" s="168"/>
      <c r="F34" s="213">
        <v>2082375</v>
      </c>
    </row>
    <row r="35" spans="1:6" ht="23.25" thickBot="1" x14ac:dyDescent="0.35">
      <c r="A35" s="173" t="s">
        <v>119</v>
      </c>
      <c r="B35" s="174"/>
      <c r="C35" s="174"/>
      <c r="D35" s="174"/>
      <c r="E35" s="176"/>
      <c r="F35" s="211">
        <f>F32+F31-F34</f>
        <v>66870</v>
      </c>
    </row>
    <row r="36" spans="1:6" ht="22.5" x14ac:dyDescent="0.3">
      <c r="A36" s="165"/>
      <c r="B36" s="215"/>
      <c r="C36" s="215"/>
      <c r="D36" s="215"/>
      <c r="E36" s="168"/>
      <c r="F36" s="214"/>
    </row>
    <row r="37" spans="1:6" ht="22.5" x14ac:dyDescent="0.3">
      <c r="A37" s="212" t="s">
        <v>116</v>
      </c>
      <c r="B37" s="167"/>
      <c r="C37" s="167"/>
      <c r="D37" s="167"/>
      <c r="E37" s="168"/>
      <c r="F37" s="213">
        <f>+F31</f>
        <v>2105022</v>
      </c>
    </row>
    <row r="38" spans="1:6" ht="22.5" x14ac:dyDescent="0.3">
      <c r="A38" s="212"/>
      <c r="B38" s="167"/>
      <c r="C38" s="167"/>
      <c r="D38" s="167"/>
      <c r="E38" s="168"/>
      <c r="F38" s="213"/>
    </row>
    <row r="39" spans="1:6" ht="23.25" thickBot="1" x14ac:dyDescent="0.35">
      <c r="A39" s="212" t="s">
        <v>119</v>
      </c>
      <c r="B39" s="167"/>
      <c r="C39" s="167"/>
      <c r="D39" s="167"/>
      <c r="E39" s="168"/>
      <c r="F39" s="213">
        <f>+F35</f>
        <v>66870</v>
      </c>
    </row>
    <row r="40" spans="1:6" ht="23.25" thickBot="1" x14ac:dyDescent="0.35">
      <c r="A40" s="173" t="s">
        <v>136</v>
      </c>
      <c r="B40" s="174"/>
      <c r="C40" s="174"/>
      <c r="D40" s="174"/>
      <c r="E40" s="176"/>
      <c r="F40" s="211">
        <f>F37-F39</f>
        <v>2038152</v>
      </c>
    </row>
    <row r="41" spans="1:6" ht="22.5" x14ac:dyDescent="0.3">
      <c r="A41" s="167"/>
      <c r="B41" s="167"/>
      <c r="C41" s="167"/>
      <c r="D41" s="167"/>
      <c r="E41" s="167"/>
      <c r="F41" s="216"/>
    </row>
    <row r="42" spans="1:6" ht="22.5" x14ac:dyDescent="0.3">
      <c r="A42" s="305" t="s">
        <v>120</v>
      </c>
      <c r="B42" s="305"/>
      <c r="C42" s="305"/>
      <c r="D42" s="305"/>
      <c r="E42" s="305"/>
      <c r="F42" s="305"/>
    </row>
    <row r="43" spans="1:6" ht="22.5" x14ac:dyDescent="0.3">
      <c r="A43" s="306" t="s">
        <v>183</v>
      </c>
      <c r="B43" s="306"/>
      <c r="C43" s="306"/>
      <c r="D43" s="306"/>
      <c r="E43" s="306"/>
      <c r="F43" s="306"/>
    </row>
    <row r="44" spans="1:6" ht="22.5" x14ac:dyDescent="0.3">
      <c r="A44" s="305" t="s">
        <v>115</v>
      </c>
      <c r="B44" s="305"/>
      <c r="C44" s="305"/>
      <c r="D44" s="305"/>
      <c r="E44" s="305"/>
      <c r="F44" s="305"/>
    </row>
    <row r="45" spans="1:6" ht="23.25" thickBot="1" x14ac:dyDescent="0.35">
      <c r="A45" s="217"/>
      <c r="B45" s="217"/>
      <c r="C45" s="217"/>
      <c r="D45" s="217"/>
      <c r="E45" s="217"/>
      <c r="F45" s="217"/>
    </row>
    <row r="46" spans="1:6" ht="23.25" thickBot="1" x14ac:dyDescent="0.35">
      <c r="A46" s="173" t="s">
        <v>121</v>
      </c>
      <c r="B46" s="174"/>
      <c r="C46" s="174"/>
      <c r="D46" s="175"/>
      <c r="E46" s="176"/>
      <c r="F46" s="218">
        <v>189371909</v>
      </c>
    </row>
    <row r="47" spans="1:6" ht="22.5" x14ac:dyDescent="0.3">
      <c r="A47" s="212" t="s">
        <v>122</v>
      </c>
      <c r="B47" s="167"/>
      <c r="C47" s="167"/>
      <c r="D47" s="167"/>
      <c r="E47" s="168"/>
      <c r="F47" s="219">
        <f>+F15+F17</f>
        <v>43383047.850000001</v>
      </c>
    </row>
    <row r="48" spans="1:6" ht="23.25" thickBot="1" x14ac:dyDescent="0.35">
      <c r="A48" s="212"/>
      <c r="B48" s="167"/>
      <c r="C48" s="167"/>
      <c r="D48" s="167"/>
      <c r="E48" s="168"/>
      <c r="F48" s="220"/>
    </row>
    <row r="49" spans="1:6" ht="23.25" thickBot="1" x14ac:dyDescent="0.35">
      <c r="A49" s="212" t="s">
        <v>123</v>
      </c>
      <c r="B49" s="167"/>
      <c r="C49" s="167"/>
      <c r="D49" s="167"/>
      <c r="E49" s="168"/>
      <c r="F49" s="218">
        <v>52990949</v>
      </c>
    </row>
    <row r="50" spans="1:6" ht="23.25" thickBot="1" x14ac:dyDescent="0.35">
      <c r="A50" s="173" t="s">
        <v>124</v>
      </c>
      <c r="B50" s="174"/>
      <c r="C50" s="174"/>
      <c r="D50" s="174"/>
      <c r="E50" s="176"/>
      <c r="F50" s="221">
        <f>+SUM(F46:F47)-F49</f>
        <v>179764007.84999999</v>
      </c>
    </row>
    <row r="51" spans="1:6" ht="22.5" x14ac:dyDescent="0.3">
      <c r="A51" s="212" t="s">
        <v>125</v>
      </c>
      <c r="B51" s="167"/>
      <c r="C51" s="167"/>
      <c r="D51" s="167"/>
      <c r="E51" s="168"/>
      <c r="F51" s="222">
        <f>+F46</f>
        <v>189371909</v>
      </c>
    </row>
    <row r="52" spans="1:6" ht="22.5" x14ac:dyDescent="0.3">
      <c r="A52" s="212"/>
      <c r="B52" s="167"/>
      <c r="C52" s="167"/>
      <c r="D52" s="167"/>
      <c r="E52" s="168"/>
      <c r="F52" s="223"/>
    </row>
    <row r="53" spans="1:6" ht="23.25" thickBot="1" x14ac:dyDescent="0.35">
      <c r="A53" s="212" t="s">
        <v>124</v>
      </c>
      <c r="B53" s="167"/>
      <c r="C53" s="167"/>
      <c r="D53" s="167"/>
      <c r="E53" s="168"/>
      <c r="F53" s="222">
        <f>+F50</f>
        <v>179764007.84999999</v>
      </c>
    </row>
    <row r="54" spans="1:6" ht="23.25" thickBot="1" x14ac:dyDescent="0.35">
      <c r="A54" s="173" t="s">
        <v>126</v>
      </c>
      <c r="B54" s="174"/>
      <c r="C54" s="174"/>
      <c r="D54" s="174"/>
      <c r="E54" s="176"/>
      <c r="F54" s="224">
        <f>F51-F53</f>
        <v>9607901.150000006</v>
      </c>
    </row>
    <row r="55" spans="1:6" ht="22.5" x14ac:dyDescent="0.3">
      <c r="A55" s="210"/>
      <c r="B55" s="210"/>
      <c r="C55" s="210"/>
      <c r="D55" s="210"/>
      <c r="E55" s="210"/>
      <c r="F55" s="210"/>
    </row>
    <row r="56" spans="1:6" ht="22.5" x14ac:dyDescent="0.3">
      <c r="A56" s="210"/>
      <c r="B56" s="210"/>
      <c r="C56" s="210"/>
      <c r="D56" s="210"/>
      <c r="E56" s="210"/>
      <c r="F56" s="225"/>
    </row>
    <row r="57" spans="1:6" ht="22.5" x14ac:dyDescent="0.3">
      <c r="A57" s="226"/>
      <c r="B57" s="210"/>
      <c r="C57" s="210"/>
      <c r="D57" s="210"/>
      <c r="E57" s="210"/>
      <c r="F57" s="225"/>
    </row>
    <row r="58" spans="1:6" ht="22.5" x14ac:dyDescent="0.3">
      <c r="A58" s="210"/>
      <c r="B58" s="227"/>
      <c r="C58" s="210"/>
      <c r="D58" s="210"/>
      <c r="E58" s="210"/>
      <c r="F58" s="225"/>
    </row>
    <row r="59" spans="1:6" ht="22.5" x14ac:dyDescent="0.3">
      <c r="A59" s="228"/>
      <c r="B59" s="229"/>
      <c r="C59" s="228"/>
      <c r="D59" s="210"/>
      <c r="E59" s="210"/>
      <c r="F59" s="225"/>
    </row>
    <row r="60" spans="1:6" ht="22.5" x14ac:dyDescent="0.3">
      <c r="A60" s="304" t="s">
        <v>127</v>
      </c>
      <c r="B60" s="304"/>
      <c r="C60" s="304"/>
      <c r="D60" s="210"/>
      <c r="E60" s="210"/>
      <c r="F60" s="210"/>
    </row>
    <row r="61" spans="1:6" ht="22.5" x14ac:dyDescent="0.3">
      <c r="A61" s="304" t="s">
        <v>128</v>
      </c>
      <c r="B61" s="304"/>
      <c r="C61" s="304"/>
      <c r="D61" s="210"/>
      <c r="E61" s="210"/>
      <c r="F61" s="210"/>
    </row>
    <row r="62" spans="1:6" ht="22.5" x14ac:dyDescent="0.3">
      <c r="A62" s="304" t="s">
        <v>129</v>
      </c>
      <c r="B62" s="304"/>
      <c r="C62" s="304"/>
      <c r="D62" s="210"/>
      <c r="E62" s="210"/>
      <c r="F62" s="210"/>
    </row>
  </sheetData>
  <mergeCells count="21">
    <mergeCell ref="A10:F10"/>
    <mergeCell ref="A11:C12"/>
    <mergeCell ref="D11:D13"/>
    <mergeCell ref="E11:E13"/>
    <mergeCell ref="A2:F2"/>
    <mergeCell ref="A3:F3"/>
    <mergeCell ref="B6:C6"/>
    <mergeCell ref="B7:C7"/>
    <mergeCell ref="B8:C8"/>
    <mergeCell ref="F11:F12"/>
    <mergeCell ref="A13:C13"/>
    <mergeCell ref="A26:F26"/>
    <mergeCell ref="A62:C62"/>
    <mergeCell ref="A28:F28"/>
    <mergeCell ref="A29:F29"/>
    <mergeCell ref="A30:F30"/>
    <mergeCell ref="A42:F42"/>
    <mergeCell ref="A43:F43"/>
    <mergeCell ref="A44:F44"/>
    <mergeCell ref="A60:C60"/>
    <mergeCell ref="A61:C61"/>
  </mergeCells>
  <pageMargins left="0.7" right="0.7" top="0.75" bottom="0.75" header="0.3" footer="0.3"/>
  <pageSetup scale="42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1"/>
  <sheetViews>
    <sheetView view="pageBreakPreview" topLeftCell="A185" zoomScale="70" zoomScaleNormal="100" zoomScaleSheetLayoutView="70" workbookViewId="0">
      <selection activeCell="I1" sqref="I1:I1048576"/>
    </sheetView>
  </sheetViews>
  <sheetFormatPr baseColWidth="10" defaultColWidth="11.42578125" defaultRowHeight="15" x14ac:dyDescent="0.25"/>
  <cols>
    <col min="5" max="5" width="18.140625" customWidth="1"/>
    <col min="6" max="6" width="136" customWidth="1"/>
    <col min="7" max="7" width="26.140625" customWidth="1"/>
    <col min="8" max="8" width="23.5703125" customWidth="1"/>
    <col min="9" max="9" width="13" hidden="1" customWidth="1"/>
  </cols>
  <sheetData>
    <row r="1" spans="1:9" ht="23.25" thickBot="1" x14ac:dyDescent="0.35">
      <c r="A1" s="280" t="s">
        <v>0</v>
      </c>
      <c r="B1" s="281"/>
      <c r="C1" s="281"/>
      <c r="D1" s="281"/>
      <c r="E1" s="281"/>
      <c r="F1" s="281"/>
      <c r="G1" s="281"/>
      <c r="H1" s="281"/>
    </row>
    <row r="2" spans="1:9" ht="23.25" thickBot="1" x14ac:dyDescent="0.35">
      <c r="A2" s="280" t="s">
        <v>189</v>
      </c>
      <c r="B2" s="281"/>
      <c r="C2" s="281"/>
      <c r="D2" s="281"/>
      <c r="E2" s="281"/>
      <c r="F2" s="281"/>
      <c r="G2" s="281"/>
      <c r="H2" s="281"/>
    </row>
    <row r="3" spans="1:9" ht="24" thickBot="1" x14ac:dyDescent="0.4">
      <c r="A3" s="1" t="s">
        <v>1</v>
      </c>
      <c r="B3" s="2"/>
      <c r="C3" s="3">
        <v>5139</v>
      </c>
      <c r="D3" s="4"/>
      <c r="E3" s="4"/>
      <c r="F3" s="5"/>
      <c r="G3" s="6"/>
      <c r="H3" s="7"/>
    </row>
    <row r="4" spans="1:9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1" t="s">
        <v>7</v>
      </c>
      <c r="H4" s="12" t="s">
        <v>8</v>
      </c>
    </row>
    <row r="5" spans="1:9" ht="23.25" x14ac:dyDescent="0.35">
      <c r="A5" s="13">
        <v>11</v>
      </c>
      <c r="B5" s="14"/>
      <c r="C5" s="15">
        <v>1</v>
      </c>
      <c r="D5" s="14"/>
      <c r="E5" s="14">
        <v>2014</v>
      </c>
      <c r="F5" s="16" t="s">
        <v>9</v>
      </c>
      <c r="G5" s="17"/>
      <c r="H5" s="18"/>
    </row>
    <row r="6" spans="1:9" ht="23.25" x14ac:dyDescent="0.35">
      <c r="A6" s="19"/>
      <c r="B6" s="19"/>
      <c r="C6" s="19"/>
      <c r="D6" s="20">
        <v>9995</v>
      </c>
      <c r="E6" s="20">
        <v>2111</v>
      </c>
      <c r="F6" s="21" t="s">
        <v>10</v>
      </c>
      <c r="G6" s="22">
        <v>19792019.93</v>
      </c>
      <c r="H6" s="22">
        <v>19791969.73</v>
      </c>
      <c r="I6" s="230">
        <f t="shared" ref="I6:I37" si="0">+G6-H6</f>
        <v>50.199999999254942</v>
      </c>
    </row>
    <row r="7" spans="1:9" ht="23.25" x14ac:dyDescent="0.35">
      <c r="A7" s="19"/>
      <c r="B7" s="19"/>
      <c r="C7" s="19"/>
      <c r="D7" s="20">
        <v>9995</v>
      </c>
      <c r="E7" s="20">
        <v>2112</v>
      </c>
      <c r="F7" s="21" t="s">
        <v>11</v>
      </c>
      <c r="G7" s="22">
        <v>59388.08</v>
      </c>
      <c r="H7" s="22">
        <v>59388.08</v>
      </c>
      <c r="I7" s="230">
        <f t="shared" si="0"/>
        <v>0</v>
      </c>
    </row>
    <row r="8" spans="1:9" ht="23.25" x14ac:dyDescent="0.35">
      <c r="A8" s="19"/>
      <c r="B8" s="19"/>
      <c r="C8" s="19"/>
      <c r="D8" s="20">
        <v>9995</v>
      </c>
      <c r="E8" s="20">
        <v>2114</v>
      </c>
      <c r="F8" s="21" t="s">
        <v>12</v>
      </c>
      <c r="G8" s="22">
        <v>81974.850000000006</v>
      </c>
      <c r="H8" s="22">
        <v>81974.850000000006</v>
      </c>
      <c r="I8" s="230">
        <f t="shared" si="0"/>
        <v>0</v>
      </c>
    </row>
    <row r="9" spans="1:9" ht="23.25" x14ac:dyDescent="0.35">
      <c r="A9" s="19"/>
      <c r="B9" s="19"/>
      <c r="C9" s="19"/>
      <c r="D9" s="20">
        <v>9995</v>
      </c>
      <c r="E9" s="20">
        <v>2115</v>
      </c>
      <c r="F9" s="21" t="s">
        <v>13</v>
      </c>
      <c r="G9" s="22">
        <v>2379968</v>
      </c>
      <c r="H9" s="22">
        <v>2379968</v>
      </c>
      <c r="I9" s="230">
        <f t="shared" si="0"/>
        <v>0</v>
      </c>
    </row>
    <row r="10" spans="1:9" ht="23.25" x14ac:dyDescent="0.35">
      <c r="A10" s="19"/>
      <c r="B10" s="19"/>
      <c r="C10" s="19"/>
      <c r="D10" s="20">
        <v>9995</v>
      </c>
      <c r="E10" s="20">
        <v>2116</v>
      </c>
      <c r="F10" s="21" t="s">
        <v>14</v>
      </c>
      <c r="G10" s="22">
        <v>349543.47</v>
      </c>
      <c r="H10" s="22">
        <v>349543.47</v>
      </c>
      <c r="I10" s="230">
        <f t="shared" si="0"/>
        <v>0</v>
      </c>
    </row>
    <row r="11" spans="1:9" ht="23.25" x14ac:dyDescent="0.35">
      <c r="A11" s="19"/>
      <c r="B11" s="19"/>
      <c r="C11" s="19"/>
      <c r="D11" s="20">
        <v>9995</v>
      </c>
      <c r="E11" s="23">
        <v>2122</v>
      </c>
      <c r="F11" s="21" t="s">
        <v>15</v>
      </c>
      <c r="G11" s="22">
        <v>2236907.19</v>
      </c>
      <c r="H11" s="22">
        <v>2236907.19</v>
      </c>
      <c r="I11" s="230">
        <f t="shared" si="0"/>
        <v>0</v>
      </c>
    </row>
    <row r="12" spans="1:9" ht="23.25" x14ac:dyDescent="0.35">
      <c r="A12" s="19"/>
      <c r="B12" s="19"/>
      <c r="C12" s="19"/>
      <c r="D12" s="20">
        <v>9995</v>
      </c>
      <c r="E12" s="23">
        <v>2131</v>
      </c>
      <c r="F12" s="21" t="s">
        <v>135</v>
      </c>
      <c r="G12" s="22">
        <v>27900</v>
      </c>
      <c r="H12" s="22">
        <v>27900</v>
      </c>
      <c r="I12" s="230">
        <f t="shared" si="0"/>
        <v>0</v>
      </c>
    </row>
    <row r="13" spans="1:9" ht="23.25" x14ac:dyDescent="0.35">
      <c r="A13" s="19"/>
      <c r="B13" s="19"/>
      <c r="C13" s="19"/>
      <c r="D13" s="20">
        <v>9995</v>
      </c>
      <c r="E13" s="23">
        <v>2132</v>
      </c>
      <c r="F13" s="21" t="s">
        <v>16</v>
      </c>
      <c r="G13" s="22">
        <v>243405.69</v>
      </c>
      <c r="H13" s="22">
        <v>243405.69</v>
      </c>
      <c r="I13" s="230">
        <f t="shared" si="0"/>
        <v>0</v>
      </c>
    </row>
    <row r="14" spans="1:9" ht="23.25" x14ac:dyDescent="0.35">
      <c r="A14" s="19"/>
      <c r="B14" s="19"/>
      <c r="C14" s="19"/>
      <c r="D14" s="20">
        <v>9995</v>
      </c>
      <c r="E14" s="20">
        <v>2141</v>
      </c>
      <c r="F14" s="21" t="s">
        <v>17</v>
      </c>
      <c r="G14" s="22"/>
      <c r="H14" s="22"/>
      <c r="I14" s="230">
        <f t="shared" si="0"/>
        <v>0</v>
      </c>
    </row>
    <row r="15" spans="1:9" ht="23.25" x14ac:dyDescent="0.35">
      <c r="A15" s="19"/>
      <c r="B15" s="19"/>
      <c r="C15" s="19"/>
      <c r="D15" s="20">
        <v>9995</v>
      </c>
      <c r="E15" s="20">
        <v>2142</v>
      </c>
      <c r="F15" s="21" t="s">
        <v>188</v>
      </c>
      <c r="G15" s="22">
        <v>2285000</v>
      </c>
      <c r="H15" s="22">
        <v>2285000</v>
      </c>
      <c r="I15" s="230">
        <f t="shared" si="0"/>
        <v>0</v>
      </c>
    </row>
    <row r="16" spans="1:9" ht="23.25" x14ac:dyDescent="0.35">
      <c r="A16" s="19"/>
      <c r="B16" s="19"/>
      <c r="C16" s="19"/>
      <c r="D16" s="20">
        <v>9995</v>
      </c>
      <c r="E16" s="20">
        <v>2151</v>
      </c>
      <c r="F16" s="21" t="s">
        <v>18</v>
      </c>
      <c r="G16" s="22">
        <v>1147988.75</v>
      </c>
      <c r="H16" s="22">
        <v>1143586.6599999999</v>
      </c>
      <c r="I16" s="230">
        <f t="shared" si="0"/>
        <v>4402.0900000000838</v>
      </c>
    </row>
    <row r="17" spans="1:9" ht="23.25" x14ac:dyDescent="0.35">
      <c r="A17" s="19"/>
      <c r="B17" s="19"/>
      <c r="C17" s="19"/>
      <c r="D17" s="20">
        <v>9995</v>
      </c>
      <c r="E17" s="20">
        <v>2152</v>
      </c>
      <c r="F17" s="21" t="s">
        <v>19</v>
      </c>
      <c r="G17" s="22">
        <v>1313185.3</v>
      </c>
      <c r="H17" s="22">
        <v>1309028.8400000001</v>
      </c>
      <c r="I17" s="230">
        <f t="shared" si="0"/>
        <v>4156.4599999999627</v>
      </c>
    </row>
    <row r="18" spans="1:9" ht="24" thickBot="1" x14ac:dyDescent="0.4">
      <c r="A18" s="19"/>
      <c r="B18" s="19"/>
      <c r="C18" s="19"/>
      <c r="D18" s="24">
        <v>9995</v>
      </c>
      <c r="E18" s="24">
        <v>2153</v>
      </c>
      <c r="F18" s="25" t="s">
        <v>20</v>
      </c>
      <c r="G18" s="26">
        <v>110498.52</v>
      </c>
      <c r="H18" s="26">
        <v>110498.52</v>
      </c>
      <c r="I18" s="230">
        <f t="shared" si="0"/>
        <v>0</v>
      </c>
    </row>
    <row r="19" spans="1:9" ht="24" thickBot="1" x14ac:dyDescent="0.4">
      <c r="A19" s="27"/>
      <c r="B19" s="28"/>
      <c r="C19" s="28"/>
      <c r="D19" s="29"/>
      <c r="E19" s="29"/>
      <c r="F19" s="30" t="s">
        <v>21</v>
      </c>
      <c r="G19" s="31">
        <f>SUM(G6:G18)</f>
        <v>30027779.780000001</v>
      </c>
      <c r="H19" s="31">
        <f>SUM(H6:H18)</f>
        <v>30019171.030000001</v>
      </c>
      <c r="I19" s="230">
        <f t="shared" si="0"/>
        <v>8608.75</v>
      </c>
    </row>
    <row r="20" spans="1:9" ht="24" thickBot="1" x14ac:dyDescent="0.4">
      <c r="A20" s="32"/>
      <c r="B20" s="33"/>
      <c r="C20" s="33"/>
      <c r="D20" s="34"/>
      <c r="E20" s="34"/>
      <c r="F20" s="35"/>
      <c r="G20" s="36"/>
      <c r="H20" s="37"/>
      <c r="I20" s="230">
        <f t="shared" si="0"/>
        <v>0</v>
      </c>
    </row>
    <row r="21" spans="1:9" ht="23.25" x14ac:dyDescent="0.35">
      <c r="A21" s="38"/>
      <c r="B21" s="39"/>
      <c r="C21" s="39"/>
      <c r="D21" s="40"/>
      <c r="E21" s="41"/>
      <c r="F21" s="42" t="s">
        <v>22</v>
      </c>
      <c r="G21" s="43"/>
      <c r="H21" s="44"/>
      <c r="I21" s="230">
        <f t="shared" si="0"/>
        <v>0</v>
      </c>
    </row>
    <row r="22" spans="1:9" ht="23.25" x14ac:dyDescent="0.35">
      <c r="A22" s="19"/>
      <c r="B22" s="19"/>
      <c r="C22" s="19"/>
      <c r="D22" s="20">
        <v>9995</v>
      </c>
      <c r="E22" s="20">
        <v>2212</v>
      </c>
      <c r="F22" s="45" t="s">
        <v>23</v>
      </c>
      <c r="G22" s="22">
        <v>320184.84000000003</v>
      </c>
      <c r="H22" s="22">
        <v>226501.54</v>
      </c>
      <c r="I22" s="230">
        <f t="shared" si="0"/>
        <v>93683.300000000017</v>
      </c>
    </row>
    <row r="23" spans="1:9" ht="23.25" x14ac:dyDescent="0.35">
      <c r="A23" s="19"/>
      <c r="B23" s="19"/>
      <c r="C23" s="19"/>
      <c r="D23" s="23">
        <v>9995</v>
      </c>
      <c r="E23" s="23">
        <v>2213</v>
      </c>
      <c r="F23" s="45" t="s">
        <v>24</v>
      </c>
      <c r="G23" s="22">
        <v>841563.97</v>
      </c>
      <c r="H23" s="22">
        <v>841563.97</v>
      </c>
      <c r="I23" s="230">
        <f t="shared" si="0"/>
        <v>0</v>
      </c>
    </row>
    <row r="24" spans="1:9" ht="23.25" x14ac:dyDescent="0.35">
      <c r="A24" s="19"/>
      <c r="B24" s="19"/>
      <c r="C24" s="19"/>
      <c r="D24" s="23">
        <v>9995</v>
      </c>
      <c r="E24" s="23">
        <v>2214</v>
      </c>
      <c r="F24" s="45" t="s">
        <v>25</v>
      </c>
      <c r="G24" s="22"/>
      <c r="H24" s="22"/>
      <c r="I24" s="230">
        <f t="shared" si="0"/>
        <v>0</v>
      </c>
    </row>
    <row r="25" spans="1:9" ht="23.25" x14ac:dyDescent="0.35">
      <c r="A25" s="19"/>
      <c r="B25" s="19"/>
      <c r="C25" s="19"/>
      <c r="D25" s="23">
        <v>9995</v>
      </c>
      <c r="E25" s="23">
        <v>2215</v>
      </c>
      <c r="F25" s="45" t="s">
        <v>151</v>
      </c>
      <c r="G25" s="22">
        <v>155169.67000000001</v>
      </c>
      <c r="H25" s="22">
        <v>155169.67000000001</v>
      </c>
      <c r="I25" s="230">
        <f t="shared" si="0"/>
        <v>0</v>
      </c>
    </row>
    <row r="26" spans="1:9" ht="23.25" x14ac:dyDescent="0.35">
      <c r="A26" s="19"/>
      <c r="B26" s="19"/>
      <c r="C26" s="19"/>
      <c r="D26" s="23">
        <v>9995</v>
      </c>
      <c r="E26" s="23">
        <v>2216</v>
      </c>
      <c r="F26" s="45" t="s">
        <v>26</v>
      </c>
      <c r="G26" s="22">
        <v>417657.44</v>
      </c>
      <c r="H26" s="22">
        <v>417657.44</v>
      </c>
      <c r="I26" s="230">
        <f t="shared" si="0"/>
        <v>0</v>
      </c>
    </row>
    <row r="27" spans="1:9" ht="23.25" x14ac:dyDescent="0.35">
      <c r="A27" s="19"/>
      <c r="B27" s="19"/>
      <c r="C27" s="19"/>
      <c r="D27" s="23">
        <v>9995</v>
      </c>
      <c r="E27" s="23">
        <v>2217</v>
      </c>
      <c r="F27" s="45" t="s">
        <v>27</v>
      </c>
      <c r="G27" s="22">
        <v>1578</v>
      </c>
      <c r="H27" s="22">
        <v>1578</v>
      </c>
      <c r="I27" s="230">
        <f t="shared" si="0"/>
        <v>0</v>
      </c>
    </row>
    <row r="28" spans="1:9" ht="23.25" x14ac:dyDescent="0.35">
      <c r="A28" s="19"/>
      <c r="B28" s="19"/>
      <c r="C28" s="19"/>
      <c r="D28" s="23">
        <v>9995</v>
      </c>
      <c r="E28" s="23">
        <v>2218</v>
      </c>
      <c r="F28" s="45" t="s">
        <v>142</v>
      </c>
      <c r="G28" s="22">
        <v>900</v>
      </c>
      <c r="H28" s="22">
        <v>900</v>
      </c>
      <c r="I28" s="230">
        <f t="shared" si="0"/>
        <v>0</v>
      </c>
    </row>
    <row r="29" spans="1:9" ht="23.25" x14ac:dyDescent="0.35">
      <c r="A29" s="19"/>
      <c r="B29" s="19"/>
      <c r="C29" s="19"/>
      <c r="D29" s="23">
        <v>9995</v>
      </c>
      <c r="E29" s="23">
        <v>2221</v>
      </c>
      <c r="F29" s="45" t="s">
        <v>28</v>
      </c>
      <c r="G29" s="22">
        <v>841014.8</v>
      </c>
      <c r="H29" s="22">
        <v>841014.8</v>
      </c>
      <c r="I29" s="230">
        <f t="shared" si="0"/>
        <v>0</v>
      </c>
    </row>
    <row r="30" spans="1:9" ht="23.25" x14ac:dyDescent="0.35">
      <c r="A30" s="19"/>
      <c r="B30" s="19"/>
      <c r="C30" s="19"/>
      <c r="D30" s="23">
        <v>9995</v>
      </c>
      <c r="E30" s="23">
        <v>2222</v>
      </c>
      <c r="F30" s="45" t="s">
        <v>29</v>
      </c>
      <c r="G30" s="22">
        <v>2186.06</v>
      </c>
      <c r="H30" s="22">
        <v>2186.06</v>
      </c>
      <c r="I30" s="230">
        <f t="shared" si="0"/>
        <v>0</v>
      </c>
    </row>
    <row r="31" spans="1:9" ht="23.25" x14ac:dyDescent="0.35">
      <c r="A31" s="19"/>
      <c r="B31" s="19"/>
      <c r="C31" s="19"/>
      <c r="D31" s="20">
        <v>9995</v>
      </c>
      <c r="E31" s="20">
        <v>2231</v>
      </c>
      <c r="F31" s="45" t="s">
        <v>30</v>
      </c>
      <c r="G31" s="22">
        <v>290550</v>
      </c>
      <c r="H31" s="22">
        <v>290550</v>
      </c>
      <c r="I31" s="230">
        <f t="shared" si="0"/>
        <v>0</v>
      </c>
    </row>
    <row r="32" spans="1:9" ht="23.25" x14ac:dyDescent="0.35">
      <c r="A32" s="19"/>
      <c r="B32" s="19"/>
      <c r="C32" s="19"/>
      <c r="D32" s="20">
        <v>9995</v>
      </c>
      <c r="E32" s="20">
        <v>2232</v>
      </c>
      <c r="F32" s="45" t="s">
        <v>31</v>
      </c>
      <c r="G32" s="22"/>
      <c r="H32" s="22"/>
      <c r="I32" s="230">
        <f t="shared" si="0"/>
        <v>0</v>
      </c>
    </row>
    <row r="33" spans="1:9" ht="23.25" x14ac:dyDescent="0.35">
      <c r="A33" s="19"/>
      <c r="B33" s="19"/>
      <c r="C33" s="19"/>
      <c r="D33" s="20">
        <v>9995</v>
      </c>
      <c r="E33" s="20">
        <v>2241</v>
      </c>
      <c r="F33" s="45" t="s">
        <v>32</v>
      </c>
      <c r="G33" s="22">
        <v>12805</v>
      </c>
      <c r="H33" s="22">
        <v>12805</v>
      </c>
      <c r="I33" s="230">
        <f t="shared" si="0"/>
        <v>0</v>
      </c>
    </row>
    <row r="34" spans="1:9" ht="23.25" x14ac:dyDescent="0.35">
      <c r="A34" s="19"/>
      <c r="B34" s="19"/>
      <c r="C34" s="19"/>
      <c r="D34" s="20">
        <v>9995</v>
      </c>
      <c r="E34" s="20">
        <v>2242</v>
      </c>
      <c r="F34" s="45" t="s">
        <v>33</v>
      </c>
      <c r="G34" s="22">
        <v>11500</v>
      </c>
      <c r="H34" s="22">
        <v>11500</v>
      </c>
      <c r="I34" s="230">
        <f t="shared" si="0"/>
        <v>0</v>
      </c>
    </row>
    <row r="35" spans="1:9" ht="23.25" x14ac:dyDescent="0.35">
      <c r="A35" s="19"/>
      <c r="B35" s="19"/>
      <c r="C35" s="19"/>
      <c r="D35" s="20">
        <v>9995</v>
      </c>
      <c r="E35" s="20">
        <v>2243</v>
      </c>
      <c r="F35" s="45" t="s">
        <v>34</v>
      </c>
      <c r="G35" s="22"/>
      <c r="H35" s="22"/>
      <c r="I35" s="230">
        <f t="shared" si="0"/>
        <v>0</v>
      </c>
    </row>
    <row r="36" spans="1:9" ht="23.25" x14ac:dyDescent="0.35">
      <c r="A36" s="19"/>
      <c r="B36" s="19"/>
      <c r="C36" s="19"/>
      <c r="D36" s="20">
        <v>9995</v>
      </c>
      <c r="E36" s="20">
        <v>2244</v>
      </c>
      <c r="F36" s="45" t="s">
        <v>35</v>
      </c>
      <c r="G36" s="22">
        <v>5356</v>
      </c>
      <c r="H36" s="22">
        <v>5356</v>
      </c>
      <c r="I36" s="230">
        <f t="shared" si="0"/>
        <v>0</v>
      </c>
    </row>
    <row r="37" spans="1:9" ht="23.25" x14ac:dyDescent="0.35">
      <c r="A37" s="19"/>
      <c r="B37" s="19"/>
      <c r="C37" s="19"/>
      <c r="D37" s="20">
        <v>9995</v>
      </c>
      <c r="E37" s="20">
        <v>2251</v>
      </c>
      <c r="F37" s="45" t="s">
        <v>36</v>
      </c>
      <c r="G37" s="22">
        <v>126237.38</v>
      </c>
      <c r="H37" s="22">
        <v>126237.38</v>
      </c>
      <c r="I37" s="230">
        <f t="shared" si="0"/>
        <v>0</v>
      </c>
    </row>
    <row r="38" spans="1:9" ht="23.25" x14ac:dyDescent="0.35">
      <c r="A38" s="19"/>
      <c r="B38" s="19"/>
      <c r="C38" s="19"/>
      <c r="D38" s="20">
        <v>9995</v>
      </c>
      <c r="E38" s="20">
        <v>2253</v>
      </c>
      <c r="F38" s="45" t="s">
        <v>37</v>
      </c>
      <c r="G38" s="22"/>
      <c r="H38" s="22"/>
      <c r="I38" s="230">
        <f t="shared" ref="I38:I69" si="1">+G38-H38</f>
        <v>0</v>
      </c>
    </row>
    <row r="39" spans="1:9" ht="23.25" x14ac:dyDescent="0.35">
      <c r="A39" s="19"/>
      <c r="B39" s="19"/>
      <c r="C39" s="19"/>
      <c r="D39" s="20">
        <v>9995</v>
      </c>
      <c r="E39" s="20">
        <v>2254</v>
      </c>
      <c r="F39" s="45" t="s">
        <v>38</v>
      </c>
      <c r="G39" s="22"/>
      <c r="H39" s="22"/>
      <c r="I39" s="230">
        <f t="shared" si="1"/>
        <v>0</v>
      </c>
    </row>
    <row r="40" spans="1:9" ht="23.25" x14ac:dyDescent="0.35">
      <c r="A40" s="19"/>
      <c r="B40" s="19"/>
      <c r="C40" s="19"/>
      <c r="D40" s="20">
        <v>9995</v>
      </c>
      <c r="E40" s="20">
        <v>2258</v>
      </c>
      <c r="F40" s="45" t="s">
        <v>39</v>
      </c>
      <c r="G40" s="22">
        <v>18077.599999999999</v>
      </c>
      <c r="H40" s="22">
        <v>18077.599999999999</v>
      </c>
      <c r="I40" s="230">
        <f t="shared" si="1"/>
        <v>0</v>
      </c>
    </row>
    <row r="41" spans="1:9" ht="23.25" x14ac:dyDescent="0.35">
      <c r="A41" s="19"/>
      <c r="B41" s="19"/>
      <c r="C41" s="19"/>
      <c r="D41" s="20">
        <v>9995</v>
      </c>
      <c r="E41" s="20">
        <v>2261</v>
      </c>
      <c r="F41" s="45" t="s">
        <v>40</v>
      </c>
      <c r="G41" s="22"/>
      <c r="H41" s="22"/>
      <c r="I41" s="230">
        <f t="shared" si="1"/>
        <v>0</v>
      </c>
    </row>
    <row r="42" spans="1:9" ht="23.25" x14ac:dyDescent="0.35">
      <c r="A42" s="19"/>
      <c r="B42" s="19"/>
      <c r="C42" s="19"/>
      <c r="D42" s="20">
        <v>9995</v>
      </c>
      <c r="E42" s="20">
        <v>2262</v>
      </c>
      <c r="F42" s="45" t="s">
        <v>41</v>
      </c>
      <c r="G42" s="22"/>
      <c r="H42" s="22"/>
      <c r="I42" s="230">
        <f t="shared" si="1"/>
        <v>0</v>
      </c>
    </row>
    <row r="43" spans="1:9" ht="23.25" x14ac:dyDescent="0.35">
      <c r="A43" s="19"/>
      <c r="B43" s="19"/>
      <c r="C43" s="19"/>
      <c r="D43" s="20">
        <v>9995</v>
      </c>
      <c r="E43" s="20">
        <v>2263</v>
      </c>
      <c r="F43" s="45" t="s">
        <v>42</v>
      </c>
      <c r="G43" s="22">
        <v>2434962.3199999998</v>
      </c>
      <c r="H43" s="22">
        <v>2434962.3199999998</v>
      </c>
      <c r="I43" s="230">
        <f t="shared" si="1"/>
        <v>0</v>
      </c>
    </row>
    <row r="44" spans="1:9" ht="23.25" x14ac:dyDescent="0.35">
      <c r="A44" s="19"/>
      <c r="B44" s="19"/>
      <c r="C44" s="19"/>
      <c r="D44" s="20">
        <v>9995</v>
      </c>
      <c r="E44" s="20">
        <v>2271</v>
      </c>
      <c r="F44" s="45" t="s">
        <v>43</v>
      </c>
      <c r="G44" s="22">
        <v>34987</v>
      </c>
      <c r="H44" s="22">
        <v>34987</v>
      </c>
      <c r="I44" s="230">
        <f t="shared" si="1"/>
        <v>0</v>
      </c>
    </row>
    <row r="45" spans="1:9" ht="23.25" x14ac:dyDescent="0.35">
      <c r="A45" s="19"/>
      <c r="B45" s="19"/>
      <c r="C45" s="19"/>
      <c r="D45" s="20">
        <v>9995</v>
      </c>
      <c r="E45" s="20">
        <v>2272</v>
      </c>
      <c r="F45" s="45" t="s">
        <v>44</v>
      </c>
      <c r="G45" s="22">
        <v>153572.37</v>
      </c>
      <c r="H45" s="22">
        <v>153572.37</v>
      </c>
      <c r="I45" s="230">
        <f t="shared" si="1"/>
        <v>0</v>
      </c>
    </row>
    <row r="46" spans="1:9" ht="23.25" x14ac:dyDescent="0.35">
      <c r="A46" s="19"/>
      <c r="B46" s="19"/>
      <c r="C46" s="19"/>
      <c r="D46" s="20">
        <v>9995</v>
      </c>
      <c r="E46" s="20">
        <v>2281</v>
      </c>
      <c r="F46" s="45" t="s">
        <v>45</v>
      </c>
      <c r="G46" s="22"/>
      <c r="H46" s="22"/>
      <c r="I46" s="230">
        <f t="shared" si="1"/>
        <v>0</v>
      </c>
    </row>
    <row r="47" spans="1:9" ht="23.25" x14ac:dyDescent="0.35">
      <c r="A47" s="19"/>
      <c r="B47" s="19"/>
      <c r="C47" s="19"/>
      <c r="D47" s="20">
        <v>9995</v>
      </c>
      <c r="E47" s="20">
        <v>2282</v>
      </c>
      <c r="F47" s="45" t="s">
        <v>46</v>
      </c>
      <c r="G47" s="22">
        <v>73022.899999999994</v>
      </c>
      <c r="H47" s="22">
        <v>73022.899999999994</v>
      </c>
      <c r="I47" s="230">
        <f t="shared" si="1"/>
        <v>0</v>
      </c>
    </row>
    <row r="48" spans="1:9" ht="23.25" x14ac:dyDescent="0.35">
      <c r="A48" s="19"/>
      <c r="B48" s="19"/>
      <c r="C48" s="19"/>
      <c r="D48" s="20">
        <v>9995</v>
      </c>
      <c r="E48" s="20">
        <v>2284</v>
      </c>
      <c r="F48" s="45" t="s">
        <v>47</v>
      </c>
      <c r="G48" s="22"/>
      <c r="H48" s="22"/>
      <c r="I48" s="230">
        <f t="shared" si="1"/>
        <v>0</v>
      </c>
    </row>
    <row r="49" spans="1:9" ht="23.25" x14ac:dyDescent="0.35">
      <c r="A49" s="19"/>
      <c r="B49" s="19"/>
      <c r="C49" s="19"/>
      <c r="D49" s="20">
        <v>9995</v>
      </c>
      <c r="E49" s="20">
        <v>2286</v>
      </c>
      <c r="F49" s="45" t="s">
        <v>48</v>
      </c>
      <c r="G49" s="22">
        <v>151474</v>
      </c>
      <c r="H49" s="22">
        <v>151474</v>
      </c>
      <c r="I49" s="230">
        <f t="shared" si="1"/>
        <v>0</v>
      </c>
    </row>
    <row r="50" spans="1:9" ht="23.25" x14ac:dyDescent="0.35">
      <c r="A50" s="19"/>
      <c r="B50" s="19"/>
      <c r="C50" s="19"/>
      <c r="D50" s="20">
        <v>9995</v>
      </c>
      <c r="E50" s="23">
        <v>2287</v>
      </c>
      <c r="F50" s="45" t="s">
        <v>49</v>
      </c>
      <c r="G50" s="22">
        <v>2371398.5099999998</v>
      </c>
      <c r="H50" s="22">
        <v>2371398.5099999998</v>
      </c>
      <c r="I50" s="230">
        <f t="shared" si="1"/>
        <v>0</v>
      </c>
    </row>
    <row r="51" spans="1:9" ht="24" thickBot="1" x14ac:dyDescent="0.4">
      <c r="A51" s="19"/>
      <c r="B51" s="19"/>
      <c r="C51" s="19"/>
      <c r="D51" s="20">
        <v>9995</v>
      </c>
      <c r="E51" s="20">
        <v>2288</v>
      </c>
      <c r="F51" s="45" t="s">
        <v>50</v>
      </c>
      <c r="G51" s="22"/>
      <c r="H51" s="22"/>
      <c r="I51" s="230">
        <f t="shared" si="1"/>
        <v>0</v>
      </c>
    </row>
    <row r="52" spans="1:9" ht="24" thickBot="1" x14ac:dyDescent="0.4">
      <c r="A52" s="46"/>
      <c r="B52" s="28"/>
      <c r="C52" s="28"/>
      <c r="D52" s="47"/>
      <c r="E52" s="29"/>
      <c r="F52" s="30" t="s">
        <v>51</v>
      </c>
      <c r="G52" s="48">
        <f>SUM(G22:G51)</f>
        <v>8264197.8600000003</v>
      </c>
      <c r="H52" s="49">
        <f>SUM(H22:H51)</f>
        <v>8170514.5599999996</v>
      </c>
      <c r="I52" s="230">
        <f t="shared" si="1"/>
        <v>93683.300000000745</v>
      </c>
    </row>
    <row r="53" spans="1:9" ht="23.25" x14ac:dyDescent="0.35">
      <c r="A53" s="50"/>
      <c r="B53" s="51"/>
      <c r="C53" s="51"/>
      <c r="D53" s="52"/>
      <c r="E53" s="52"/>
      <c r="F53" s="53" t="s">
        <v>52</v>
      </c>
      <c r="G53" s="54"/>
      <c r="H53" s="55"/>
      <c r="I53" s="230">
        <f t="shared" si="1"/>
        <v>0</v>
      </c>
    </row>
    <row r="54" spans="1:9" ht="23.25" x14ac:dyDescent="0.35">
      <c r="A54" s="19"/>
      <c r="B54" s="19"/>
      <c r="C54" s="19"/>
      <c r="D54" s="20">
        <v>9995</v>
      </c>
      <c r="E54" s="20">
        <v>2311</v>
      </c>
      <c r="F54" s="21" t="s">
        <v>53</v>
      </c>
      <c r="G54" s="22">
        <v>437601.48</v>
      </c>
      <c r="H54" s="22">
        <v>437601.48</v>
      </c>
      <c r="I54" s="230">
        <f t="shared" si="1"/>
        <v>0</v>
      </c>
    </row>
    <row r="55" spans="1:9" ht="23.25" x14ac:dyDescent="0.35">
      <c r="A55" s="19"/>
      <c r="B55" s="19"/>
      <c r="C55" s="19"/>
      <c r="D55" s="20">
        <v>9995</v>
      </c>
      <c r="E55" s="20">
        <v>2313</v>
      </c>
      <c r="F55" s="21" t="s">
        <v>130</v>
      </c>
      <c r="G55" s="22">
        <v>39500</v>
      </c>
      <c r="H55" s="22">
        <v>39500</v>
      </c>
      <c r="I55" s="230">
        <f t="shared" si="1"/>
        <v>0</v>
      </c>
    </row>
    <row r="56" spans="1:9" ht="23.25" x14ac:dyDescent="0.35">
      <c r="A56" s="19"/>
      <c r="B56" s="19"/>
      <c r="C56" s="19"/>
      <c r="D56" s="20">
        <v>9995</v>
      </c>
      <c r="E56" s="20">
        <v>2322</v>
      </c>
      <c r="F56" s="21" t="s">
        <v>185</v>
      </c>
      <c r="G56" s="22">
        <v>2301</v>
      </c>
      <c r="H56" s="22">
        <v>2301</v>
      </c>
      <c r="I56" s="230">
        <f t="shared" si="1"/>
        <v>0</v>
      </c>
    </row>
    <row r="57" spans="1:9" ht="23.25" x14ac:dyDescent="0.35">
      <c r="A57" s="19"/>
      <c r="B57" s="19"/>
      <c r="C57" s="19"/>
      <c r="D57" s="20">
        <v>9995</v>
      </c>
      <c r="E57" s="20">
        <v>2323</v>
      </c>
      <c r="F57" s="21" t="s">
        <v>54</v>
      </c>
      <c r="G57" s="22"/>
      <c r="H57" s="22"/>
      <c r="I57" s="230">
        <f t="shared" si="1"/>
        <v>0</v>
      </c>
    </row>
    <row r="58" spans="1:9" ht="23.25" x14ac:dyDescent="0.35">
      <c r="A58" s="19"/>
      <c r="B58" s="19"/>
      <c r="C58" s="19"/>
      <c r="D58" s="20">
        <v>9995</v>
      </c>
      <c r="E58" s="20">
        <v>2331</v>
      </c>
      <c r="F58" s="21" t="s">
        <v>55</v>
      </c>
      <c r="G58" s="22">
        <v>147289.51999999999</v>
      </c>
      <c r="H58" s="22">
        <v>147289.51999999999</v>
      </c>
      <c r="I58" s="230">
        <f t="shared" si="1"/>
        <v>0</v>
      </c>
    </row>
    <row r="59" spans="1:9" ht="23.25" x14ac:dyDescent="0.35">
      <c r="A59" s="19"/>
      <c r="B59" s="19"/>
      <c r="C59" s="19"/>
      <c r="D59" s="20">
        <v>9995</v>
      </c>
      <c r="E59" s="20">
        <v>2332</v>
      </c>
      <c r="F59" s="21" t="s">
        <v>131</v>
      </c>
      <c r="G59" s="22"/>
      <c r="H59" s="22"/>
      <c r="I59" s="230">
        <f t="shared" si="1"/>
        <v>0</v>
      </c>
    </row>
    <row r="60" spans="1:9" ht="23.25" x14ac:dyDescent="0.35">
      <c r="A60" s="19"/>
      <c r="B60" s="19"/>
      <c r="C60" s="19"/>
      <c r="D60" s="20">
        <v>9995</v>
      </c>
      <c r="E60" s="20">
        <v>2334</v>
      </c>
      <c r="F60" s="21" t="s">
        <v>56</v>
      </c>
      <c r="G60" s="22">
        <v>15033.43</v>
      </c>
      <c r="H60" s="22">
        <v>15033.43</v>
      </c>
      <c r="I60" s="230">
        <f t="shared" si="1"/>
        <v>0</v>
      </c>
    </row>
    <row r="61" spans="1:9" ht="23.25" x14ac:dyDescent="0.35">
      <c r="A61" s="19"/>
      <c r="B61" s="19"/>
      <c r="C61" s="19"/>
      <c r="D61" s="20">
        <v>9995</v>
      </c>
      <c r="E61" s="20">
        <v>2341</v>
      </c>
      <c r="F61" s="21" t="s">
        <v>57</v>
      </c>
      <c r="G61" s="22"/>
      <c r="H61" s="22"/>
      <c r="I61" s="230">
        <f t="shared" si="1"/>
        <v>0</v>
      </c>
    </row>
    <row r="62" spans="1:9" ht="23.25" x14ac:dyDescent="0.35">
      <c r="A62" s="19"/>
      <c r="B62" s="19"/>
      <c r="C62" s="19"/>
      <c r="D62" s="20">
        <v>9995</v>
      </c>
      <c r="E62" s="20">
        <v>2351</v>
      </c>
      <c r="F62" s="21" t="s">
        <v>178</v>
      </c>
      <c r="G62" s="22"/>
      <c r="H62" s="22"/>
      <c r="I62" s="230">
        <f t="shared" si="1"/>
        <v>0</v>
      </c>
    </row>
    <row r="63" spans="1:9" ht="23.25" x14ac:dyDescent="0.35">
      <c r="A63" s="19"/>
      <c r="B63" s="19"/>
      <c r="C63" s="19"/>
      <c r="D63" s="20">
        <v>9995</v>
      </c>
      <c r="E63" s="20">
        <v>2353</v>
      </c>
      <c r="F63" s="21" t="s">
        <v>58</v>
      </c>
      <c r="G63" s="22">
        <v>87119.4</v>
      </c>
      <c r="H63" s="22">
        <v>87119.4</v>
      </c>
      <c r="I63" s="230">
        <f t="shared" si="1"/>
        <v>0</v>
      </c>
    </row>
    <row r="64" spans="1:9" ht="23.25" x14ac:dyDescent="0.35">
      <c r="A64" s="19"/>
      <c r="B64" s="19"/>
      <c r="C64" s="19"/>
      <c r="D64" s="20">
        <v>9995</v>
      </c>
      <c r="E64" s="20">
        <v>2355</v>
      </c>
      <c r="F64" s="21" t="s">
        <v>152</v>
      </c>
      <c r="G64" s="22">
        <v>21237.06</v>
      </c>
      <c r="H64" s="22">
        <v>21237.06</v>
      </c>
      <c r="I64" s="230">
        <f t="shared" si="1"/>
        <v>0</v>
      </c>
    </row>
    <row r="65" spans="1:9" ht="23.25" x14ac:dyDescent="0.35">
      <c r="A65" s="19"/>
      <c r="B65" s="19"/>
      <c r="C65" s="19"/>
      <c r="D65" s="20">
        <v>9995</v>
      </c>
      <c r="E65" s="20">
        <v>2363</v>
      </c>
      <c r="F65" s="21" t="s">
        <v>158</v>
      </c>
      <c r="G65" s="22">
        <v>25333.18</v>
      </c>
      <c r="H65" s="22">
        <v>25333.18</v>
      </c>
      <c r="I65" s="230">
        <f t="shared" si="1"/>
        <v>0</v>
      </c>
    </row>
    <row r="66" spans="1:9" ht="23.25" x14ac:dyDescent="0.35">
      <c r="A66" s="19"/>
      <c r="B66" s="19"/>
      <c r="C66" s="19"/>
      <c r="D66" s="20">
        <v>9995</v>
      </c>
      <c r="E66" s="20">
        <v>2371</v>
      </c>
      <c r="F66" s="21" t="s">
        <v>59</v>
      </c>
      <c r="G66" s="22">
        <v>923902.2</v>
      </c>
      <c r="H66" s="22">
        <v>923902.2</v>
      </c>
      <c r="I66" s="230">
        <f t="shared" si="1"/>
        <v>0</v>
      </c>
    </row>
    <row r="67" spans="1:9" ht="23.25" x14ac:dyDescent="0.35">
      <c r="A67" s="19"/>
      <c r="B67" s="19"/>
      <c r="C67" s="19"/>
      <c r="D67" s="20">
        <v>9995</v>
      </c>
      <c r="E67" s="20">
        <v>2372</v>
      </c>
      <c r="F67" s="21" t="s">
        <v>179</v>
      </c>
      <c r="G67" s="22">
        <v>272952</v>
      </c>
      <c r="H67" s="22">
        <v>272952</v>
      </c>
      <c r="I67" s="230">
        <f t="shared" si="1"/>
        <v>0</v>
      </c>
    </row>
    <row r="68" spans="1:9" ht="23.25" x14ac:dyDescent="0.35">
      <c r="A68" s="19"/>
      <c r="B68" s="19"/>
      <c r="C68" s="19"/>
      <c r="D68" s="20">
        <v>9995</v>
      </c>
      <c r="E68" s="20">
        <v>2391</v>
      </c>
      <c r="F68" s="21" t="s">
        <v>60</v>
      </c>
      <c r="G68" s="22">
        <v>185723.18</v>
      </c>
      <c r="H68" s="22">
        <v>185723.18</v>
      </c>
      <c r="I68" s="230">
        <f t="shared" si="1"/>
        <v>0</v>
      </c>
    </row>
    <row r="69" spans="1:9" ht="23.25" x14ac:dyDescent="0.35">
      <c r="A69" s="19"/>
      <c r="B69" s="19"/>
      <c r="C69" s="19"/>
      <c r="D69" s="20">
        <v>9995</v>
      </c>
      <c r="E69" s="23">
        <v>2392</v>
      </c>
      <c r="F69" s="21" t="s">
        <v>61</v>
      </c>
      <c r="G69" s="22">
        <v>1312830.3</v>
      </c>
      <c r="H69" s="22">
        <v>1158883.26</v>
      </c>
      <c r="I69" s="230">
        <f t="shared" si="1"/>
        <v>153947.04000000004</v>
      </c>
    </row>
    <row r="70" spans="1:9" ht="23.25" x14ac:dyDescent="0.35">
      <c r="A70" s="19"/>
      <c r="B70" s="19"/>
      <c r="C70" s="19"/>
      <c r="D70" s="20">
        <v>9995</v>
      </c>
      <c r="E70" s="20">
        <v>2394</v>
      </c>
      <c r="F70" s="21" t="s">
        <v>62</v>
      </c>
      <c r="G70" s="22"/>
      <c r="H70" s="22"/>
      <c r="I70" s="230">
        <f t="shared" ref="I70:I101" si="2">+G70-H70</f>
        <v>0</v>
      </c>
    </row>
    <row r="71" spans="1:9" ht="23.25" x14ac:dyDescent="0.35">
      <c r="A71" s="19"/>
      <c r="B71" s="19"/>
      <c r="C71" s="19"/>
      <c r="D71" s="20">
        <v>9995</v>
      </c>
      <c r="E71" s="20">
        <v>2395</v>
      </c>
      <c r="F71" s="21" t="s">
        <v>63</v>
      </c>
      <c r="G71" s="22">
        <v>74228.55</v>
      </c>
      <c r="H71" s="22">
        <v>74228.55</v>
      </c>
      <c r="I71" s="230">
        <f t="shared" si="2"/>
        <v>0</v>
      </c>
    </row>
    <row r="72" spans="1:9" ht="23.25" x14ac:dyDescent="0.35">
      <c r="A72" s="19"/>
      <c r="B72" s="19"/>
      <c r="C72" s="19"/>
      <c r="D72" s="20">
        <v>9995</v>
      </c>
      <c r="E72" s="20">
        <v>2396</v>
      </c>
      <c r="F72" s="21" t="s">
        <v>64</v>
      </c>
      <c r="G72" s="22">
        <v>54201.69</v>
      </c>
      <c r="H72" s="22">
        <v>54201.69</v>
      </c>
      <c r="I72" s="230">
        <f t="shared" si="2"/>
        <v>0</v>
      </c>
    </row>
    <row r="73" spans="1:9" ht="24" thickBot="1" x14ac:dyDescent="0.4">
      <c r="A73" s="56"/>
      <c r="B73" s="56"/>
      <c r="C73" s="56"/>
      <c r="D73" s="24">
        <v>9995</v>
      </c>
      <c r="E73" s="24">
        <v>2399</v>
      </c>
      <c r="F73" s="25" t="s">
        <v>65</v>
      </c>
      <c r="G73" s="26">
        <v>15000</v>
      </c>
      <c r="H73" s="26">
        <v>15000</v>
      </c>
      <c r="I73" s="230">
        <f t="shared" si="2"/>
        <v>0</v>
      </c>
    </row>
    <row r="74" spans="1:9" ht="24" thickBot="1" x14ac:dyDescent="0.4">
      <c r="A74" s="57"/>
      <c r="B74" s="58"/>
      <c r="C74" s="58"/>
      <c r="D74" s="59"/>
      <c r="E74" s="60"/>
      <c r="F74" s="61" t="s">
        <v>66</v>
      </c>
      <c r="G74" s="62">
        <f>SUM(G54:G73)</f>
        <v>3614252.9899999998</v>
      </c>
      <c r="H74" s="63">
        <f>SUM(H54:H73)</f>
        <v>3460305.9499999997</v>
      </c>
      <c r="I74" s="230">
        <f t="shared" si="2"/>
        <v>153947.04000000004</v>
      </c>
    </row>
    <row r="75" spans="1:9" ht="23.25" x14ac:dyDescent="0.35">
      <c r="A75" s="50"/>
      <c r="B75" s="51"/>
      <c r="C75" s="51"/>
      <c r="D75" s="64"/>
      <c r="E75" s="64"/>
      <c r="F75" s="42" t="s">
        <v>67</v>
      </c>
      <c r="G75" s="65"/>
      <c r="H75" s="55"/>
      <c r="I75" s="230">
        <f t="shared" si="2"/>
        <v>0</v>
      </c>
    </row>
    <row r="76" spans="1:9" ht="23.25" x14ac:dyDescent="0.35">
      <c r="A76" s="19"/>
      <c r="B76" s="19"/>
      <c r="C76" s="19"/>
      <c r="D76" s="20">
        <v>9995</v>
      </c>
      <c r="E76" s="20">
        <v>2611</v>
      </c>
      <c r="F76" s="21" t="s">
        <v>68</v>
      </c>
      <c r="G76" s="22">
        <v>37687.75</v>
      </c>
      <c r="H76" s="22">
        <v>37687.75</v>
      </c>
      <c r="I76" s="230">
        <f t="shared" si="2"/>
        <v>0</v>
      </c>
    </row>
    <row r="77" spans="1:9" ht="23.25" x14ac:dyDescent="0.35">
      <c r="A77" s="19"/>
      <c r="B77" s="19"/>
      <c r="C77" s="19"/>
      <c r="D77" s="20">
        <v>9995</v>
      </c>
      <c r="E77" s="20">
        <v>2613</v>
      </c>
      <c r="F77" s="21" t="s">
        <v>69</v>
      </c>
      <c r="G77" s="22">
        <v>92999.97</v>
      </c>
      <c r="H77" s="22">
        <v>92999.97</v>
      </c>
      <c r="I77" s="230">
        <f t="shared" si="2"/>
        <v>0</v>
      </c>
    </row>
    <row r="78" spans="1:9" ht="23.25" x14ac:dyDescent="0.35">
      <c r="A78" s="19"/>
      <c r="B78" s="19"/>
      <c r="C78" s="19"/>
      <c r="D78" s="20">
        <v>9995</v>
      </c>
      <c r="E78" s="20">
        <v>2614</v>
      </c>
      <c r="F78" s="21" t="s">
        <v>132</v>
      </c>
      <c r="G78" s="22">
        <v>34691.599999999999</v>
      </c>
      <c r="H78" s="22">
        <v>34691.599999999999</v>
      </c>
      <c r="I78" s="230">
        <f t="shared" si="2"/>
        <v>0</v>
      </c>
    </row>
    <row r="79" spans="1:9" ht="23.25" x14ac:dyDescent="0.35">
      <c r="A79" s="19"/>
      <c r="B79" s="19"/>
      <c r="C79" s="19"/>
      <c r="D79" s="20">
        <v>9995</v>
      </c>
      <c r="E79" s="20">
        <v>2619</v>
      </c>
      <c r="F79" s="21" t="s">
        <v>147</v>
      </c>
      <c r="G79" s="22"/>
      <c r="H79" s="22"/>
      <c r="I79" s="230">
        <f t="shared" si="2"/>
        <v>0</v>
      </c>
    </row>
    <row r="80" spans="1:9" ht="23.25" x14ac:dyDescent="0.35">
      <c r="A80" s="19"/>
      <c r="B80" s="19"/>
      <c r="C80" s="19"/>
      <c r="D80" s="20">
        <v>9995</v>
      </c>
      <c r="E80" s="20">
        <v>2641</v>
      </c>
      <c r="F80" s="21" t="s">
        <v>70</v>
      </c>
      <c r="G80" s="22"/>
      <c r="H80" s="22"/>
      <c r="I80" s="230">
        <f t="shared" si="2"/>
        <v>0</v>
      </c>
    </row>
    <row r="81" spans="1:9" ht="23.25" x14ac:dyDescent="0.35">
      <c r="A81" s="19"/>
      <c r="B81" s="19"/>
      <c r="C81" s="19"/>
      <c r="D81" s="20">
        <v>9995</v>
      </c>
      <c r="E81" s="20">
        <v>2653</v>
      </c>
      <c r="F81" s="21" t="s">
        <v>154</v>
      </c>
      <c r="G81" s="22"/>
      <c r="H81" s="22"/>
      <c r="I81" s="230">
        <f t="shared" si="2"/>
        <v>0</v>
      </c>
    </row>
    <row r="82" spans="1:9" ht="23.25" x14ac:dyDescent="0.35">
      <c r="A82" s="19"/>
      <c r="B82" s="19"/>
      <c r="C82" s="19"/>
      <c r="D82" s="20">
        <v>9995</v>
      </c>
      <c r="E82" s="20">
        <v>2655</v>
      </c>
      <c r="F82" s="21" t="s">
        <v>71</v>
      </c>
      <c r="G82" s="22"/>
      <c r="H82" s="22"/>
      <c r="I82" s="230">
        <f t="shared" si="2"/>
        <v>0</v>
      </c>
    </row>
    <row r="83" spans="1:9" ht="23.25" x14ac:dyDescent="0.35">
      <c r="A83" s="19"/>
      <c r="B83" s="19"/>
      <c r="C83" s="19"/>
      <c r="D83" s="20">
        <v>9995</v>
      </c>
      <c r="E83" s="20">
        <v>2656</v>
      </c>
      <c r="F83" s="21" t="s">
        <v>155</v>
      </c>
      <c r="G83" s="22"/>
      <c r="H83" s="22"/>
      <c r="I83" s="230">
        <f t="shared" si="2"/>
        <v>0</v>
      </c>
    </row>
    <row r="84" spans="1:9" ht="23.25" x14ac:dyDescent="0.35">
      <c r="A84" s="19"/>
      <c r="B84" s="19"/>
      <c r="C84" s="19"/>
      <c r="D84" s="20">
        <v>9995</v>
      </c>
      <c r="E84" s="20">
        <v>2657</v>
      </c>
      <c r="F84" s="21" t="s">
        <v>72</v>
      </c>
      <c r="G84" s="22"/>
      <c r="H84" s="22"/>
      <c r="I84" s="230">
        <f t="shared" si="2"/>
        <v>0</v>
      </c>
    </row>
    <row r="85" spans="1:9" ht="23.25" x14ac:dyDescent="0.35">
      <c r="A85" s="19"/>
      <c r="B85" s="19"/>
      <c r="C85" s="19"/>
      <c r="D85" s="20">
        <v>9995</v>
      </c>
      <c r="E85" s="20">
        <v>2658</v>
      </c>
      <c r="F85" s="21" t="s">
        <v>73</v>
      </c>
      <c r="G85" s="22"/>
      <c r="H85" s="22"/>
      <c r="I85" s="230">
        <f t="shared" si="2"/>
        <v>0</v>
      </c>
    </row>
    <row r="86" spans="1:9" ht="23.25" x14ac:dyDescent="0.35">
      <c r="A86" s="19"/>
      <c r="B86" s="19"/>
      <c r="C86" s="19"/>
      <c r="D86" s="20">
        <v>9995</v>
      </c>
      <c r="E86" s="20">
        <v>2662</v>
      </c>
      <c r="F86" s="25" t="s">
        <v>133</v>
      </c>
      <c r="G86" s="22"/>
      <c r="H86" s="22"/>
      <c r="I86" s="230">
        <f t="shared" si="2"/>
        <v>0</v>
      </c>
    </row>
    <row r="87" spans="1:9" ht="23.25" x14ac:dyDescent="0.35">
      <c r="A87" s="19"/>
      <c r="B87" s="19"/>
      <c r="C87" s="19"/>
      <c r="D87" s="20">
        <v>9995</v>
      </c>
      <c r="E87" s="23">
        <v>2683</v>
      </c>
      <c r="F87" s="25" t="s">
        <v>74</v>
      </c>
      <c r="G87" s="22"/>
      <c r="H87" s="22"/>
      <c r="I87" s="230">
        <f t="shared" si="2"/>
        <v>0</v>
      </c>
    </row>
    <row r="88" spans="1:9" ht="23.25" x14ac:dyDescent="0.35">
      <c r="A88" s="56"/>
      <c r="B88" s="56"/>
      <c r="C88" s="56"/>
      <c r="D88" s="24"/>
      <c r="E88" s="233">
        <v>2688</v>
      </c>
      <c r="F88" s="25" t="s">
        <v>134</v>
      </c>
      <c r="G88" s="22"/>
      <c r="H88" s="22"/>
      <c r="I88" s="230">
        <f t="shared" si="2"/>
        <v>0</v>
      </c>
    </row>
    <row r="89" spans="1:9" ht="24" thickBot="1" x14ac:dyDescent="0.4">
      <c r="A89" s="56"/>
      <c r="B89" s="56"/>
      <c r="C89" s="56"/>
      <c r="D89" s="24">
        <v>9995</v>
      </c>
      <c r="E89" s="24">
        <v>2712</v>
      </c>
      <c r="F89" s="21" t="s">
        <v>75</v>
      </c>
      <c r="G89" s="22"/>
      <c r="H89" s="22"/>
      <c r="I89" s="230">
        <f t="shared" si="2"/>
        <v>0</v>
      </c>
    </row>
    <row r="90" spans="1:9" ht="24" thickBot="1" x14ac:dyDescent="0.4">
      <c r="A90" s="57"/>
      <c r="B90" s="58"/>
      <c r="C90" s="58"/>
      <c r="D90" s="66"/>
      <c r="E90" s="67"/>
      <c r="F90" s="61" t="s">
        <v>76</v>
      </c>
      <c r="G90" s="62">
        <f>SUM(G76:G89)</f>
        <v>165379.32</v>
      </c>
      <c r="H90" s="68">
        <f>SUM(H76:H89)</f>
        <v>165379.32</v>
      </c>
      <c r="I90" s="230">
        <f t="shared" si="2"/>
        <v>0</v>
      </c>
    </row>
    <row r="91" spans="1:9" ht="24" thickBot="1" x14ac:dyDescent="0.4">
      <c r="A91" s="32"/>
      <c r="B91" s="69"/>
      <c r="C91" s="69"/>
      <c r="D91" s="70"/>
      <c r="E91" s="70"/>
      <c r="F91" s="35"/>
      <c r="G91" s="36"/>
      <c r="H91" s="37"/>
      <c r="I91" s="230">
        <f t="shared" si="2"/>
        <v>0</v>
      </c>
    </row>
    <row r="92" spans="1:9" ht="24" thickBot="1" x14ac:dyDescent="0.4">
      <c r="A92" s="38"/>
      <c r="B92" s="39"/>
      <c r="C92" s="39"/>
      <c r="D92" s="71"/>
      <c r="E92" s="72"/>
      <c r="F92" s="30" t="s">
        <v>77</v>
      </c>
      <c r="G92" s="73">
        <f>+G90+G74+G52+G19</f>
        <v>42071609.950000003</v>
      </c>
      <c r="H92" s="74">
        <f>+H90+H74+H52+H19</f>
        <v>41815370.859999999</v>
      </c>
      <c r="I92" s="230">
        <f t="shared" si="2"/>
        <v>256239.09000000358</v>
      </c>
    </row>
    <row r="93" spans="1:9" ht="24" thickBot="1" x14ac:dyDescent="0.4">
      <c r="A93" s="32"/>
      <c r="B93" s="69"/>
      <c r="C93" s="69"/>
      <c r="D93" s="70"/>
      <c r="E93" s="70"/>
      <c r="F93" s="75"/>
      <c r="G93" s="76"/>
      <c r="H93" s="77"/>
      <c r="I93" s="230">
        <f t="shared" si="2"/>
        <v>0</v>
      </c>
    </row>
    <row r="94" spans="1:9" ht="24" thickBot="1" x14ac:dyDescent="0.4">
      <c r="A94" s="78" t="s">
        <v>2</v>
      </c>
      <c r="B94" s="79" t="s">
        <v>3</v>
      </c>
      <c r="C94" s="80" t="s">
        <v>4</v>
      </c>
      <c r="D94" s="79" t="s">
        <v>5</v>
      </c>
      <c r="E94" s="79" t="s">
        <v>6</v>
      </c>
      <c r="F94" s="81"/>
      <c r="G94" s="82"/>
      <c r="H94" s="83"/>
      <c r="I94" s="230">
        <f t="shared" si="2"/>
        <v>0</v>
      </c>
    </row>
    <row r="95" spans="1:9" ht="24" thickBot="1" x14ac:dyDescent="0.4">
      <c r="A95" s="84">
        <v>11</v>
      </c>
      <c r="B95" s="85"/>
      <c r="C95" s="86">
        <v>2</v>
      </c>
      <c r="D95" s="85"/>
      <c r="E95" s="14"/>
      <c r="F95" s="87" t="s">
        <v>9</v>
      </c>
      <c r="G95" s="88" t="s">
        <v>7</v>
      </c>
      <c r="H95" s="89" t="s">
        <v>8</v>
      </c>
      <c r="I95" s="230" t="e">
        <f t="shared" si="2"/>
        <v>#VALUE!</v>
      </c>
    </row>
    <row r="96" spans="1:9" ht="23.25" x14ac:dyDescent="0.35">
      <c r="A96" s="90"/>
      <c r="B96" s="91"/>
      <c r="C96" s="91"/>
      <c r="D96" s="92">
        <v>100</v>
      </c>
      <c r="E96" s="93">
        <v>2111</v>
      </c>
      <c r="F96" s="94" t="s">
        <v>10</v>
      </c>
      <c r="G96" s="95">
        <v>5427628.2400000002</v>
      </c>
      <c r="H96" s="95">
        <v>5427628.2400000002</v>
      </c>
      <c r="I96" s="230">
        <f t="shared" si="2"/>
        <v>0</v>
      </c>
    </row>
    <row r="97" spans="1:9" ht="23.25" x14ac:dyDescent="0.35">
      <c r="A97" s="239"/>
      <c r="B97" s="91"/>
      <c r="C97" s="91"/>
      <c r="D97" s="92">
        <v>100</v>
      </c>
      <c r="E97" s="93">
        <v>2151</v>
      </c>
      <c r="F97" s="21" t="s">
        <v>18</v>
      </c>
      <c r="G97" s="95">
        <v>375292.14</v>
      </c>
      <c r="H97" s="95">
        <v>375292.14</v>
      </c>
      <c r="I97" s="230">
        <f t="shared" si="2"/>
        <v>0</v>
      </c>
    </row>
    <row r="98" spans="1:9" ht="23.25" x14ac:dyDescent="0.35">
      <c r="A98" s="239"/>
      <c r="B98" s="91"/>
      <c r="C98" s="91"/>
      <c r="D98" s="92">
        <v>100</v>
      </c>
      <c r="E98" s="93">
        <v>2152</v>
      </c>
      <c r="F98" s="21" t="s">
        <v>19</v>
      </c>
      <c r="G98" s="95">
        <v>383728.7</v>
      </c>
      <c r="H98" s="95">
        <v>383728.7</v>
      </c>
      <c r="I98" s="230">
        <f t="shared" si="2"/>
        <v>0</v>
      </c>
    </row>
    <row r="99" spans="1:9" ht="23.25" x14ac:dyDescent="0.35">
      <c r="A99" s="239"/>
      <c r="B99" s="91"/>
      <c r="C99" s="91"/>
      <c r="D99" s="92">
        <v>100</v>
      </c>
      <c r="E99" s="93">
        <v>2153</v>
      </c>
      <c r="F99" s="25" t="s">
        <v>20</v>
      </c>
      <c r="G99" s="95">
        <v>49133.63</v>
      </c>
      <c r="H99" s="95">
        <v>49133.63</v>
      </c>
      <c r="I99" s="230">
        <f t="shared" si="2"/>
        <v>0</v>
      </c>
    </row>
    <row r="100" spans="1:9" ht="23.25" x14ac:dyDescent="0.35">
      <c r="A100" s="19"/>
      <c r="B100" s="19"/>
      <c r="C100" s="19"/>
      <c r="D100" s="20">
        <v>9995</v>
      </c>
      <c r="E100" s="23">
        <v>2111</v>
      </c>
      <c r="F100" s="21" t="s">
        <v>10</v>
      </c>
      <c r="G100" s="240">
        <v>7218568.3300000001</v>
      </c>
      <c r="H100" s="240">
        <v>7218568.3300000001</v>
      </c>
      <c r="I100" s="230">
        <f t="shared" si="2"/>
        <v>0</v>
      </c>
    </row>
    <row r="101" spans="1:9" ht="23.25" x14ac:dyDescent="0.35">
      <c r="A101" s="19"/>
      <c r="B101" s="19"/>
      <c r="C101" s="19"/>
      <c r="D101" s="20">
        <v>9995</v>
      </c>
      <c r="E101" s="20">
        <v>2112</v>
      </c>
      <c r="F101" s="21" t="s">
        <v>11</v>
      </c>
      <c r="G101" s="240">
        <v>85289.45</v>
      </c>
      <c r="H101" s="240">
        <v>72787</v>
      </c>
      <c r="I101" s="230">
        <f t="shared" si="2"/>
        <v>12502.449999999997</v>
      </c>
    </row>
    <row r="102" spans="1:9" ht="23.25" x14ac:dyDescent="0.35">
      <c r="A102" s="19"/>
      <c r="B102" s="19"/>
      <c r="C102" s="19"/>
      <c r="D102" s="20">
        <v>9995</v>
      </c>
      <c r="E102" s="20">
        <v>2114</v>
      </c>
      <c r="F102" s="21" t="s">
        <v>12</v>
      </c>
      <c r="G102" s="22">
        <v>43040.99</v>
      </c>
      <c r="H102" s="22">
        <v>43040.99</v>
      </c>
      <c r="I102" s="230">
        <f t="shared" ref="I102:I133" si="3">+G102-H102</f>
        <v>0</v>
      </c>
    </row>
    <row r="103" spans="1:9" ht="23.25" x14ac:dyDescent="0.35">
      <c r="A103" s="19"/>
      <c r="B103" s="19"/>
      <c r="C103" s="19"/>
      <c r="D103" s="20">
        <v>9995</v>
      </c>
      <c r="E103" s="20">
        <v>2115</v>
      </c>
      <c r="F103" s="21" t="s">
        <v>13</v>
      </c>
      <c r="G103" s="22">
        <v>950095.53</v>
      </c>
      <c r="H103" s="22">
        <v>950095.53</v>
      </c>
      <c r="I103" s="230">
        <f t="shared" si="3"/>
        <v>0</v>
      </c>
    </row>
    <row r="104" spans="1:9" ht="23.25" x14ac:dyDescent="0.35">
      <c r="A104" s="19"/>
      <c r="B104" s="19"/>
      <c r="C104" s="19"/>
      <c r="D104" s="20">
        <v>9995</v>
      </c>
      <c r="E104" s="20">
        <v>2116</v>
      </c>
      <c r="F104" s="21" t="s">
        <v>14</v>
      </c>
      <c r="G104" s="22">
        <v>303749.78999999998</v>
      </c>
      <c r="H104" s="22">
        <v>303749.78999999998</v>
      </c>
      <c r="I104" s="230">
        <f t="shared" si="3"/>
        <v>0</v>
      </c>
    </row>
    <row r="105" spans="1:9" ht="23.25" x14ac:dyDescent="0.35">
      <c r="A105" s="19"/>
      <c r="B105" s="19"/>
      <c r="C105" s="19"/>
      <c r="D105" s="20">
        <v>9995</v>
      </c>
      <c r="E105" s="23">
        <v>2122</v>
      </c>
      <c r="F105" s="21" t="s">
        <v>15</v>
      </c>
      <c r="G105" s="22"/>
      <c r="H105" s="22"/>
      <c r="I105" s="230">
        <f t="shared" si="3"/>
        <v>0</v>
      </c>
    </row>
    <row r="106" spans="1:9" ht="23.25" x14ac:dyDescent="0.35">
      <c r="A106" s="19"/>
      <c r="B106" s="19"/>
      <c r="C106" s="19"/>
      <c r="D106" s="20">
        <v>9995</v>
      </c>
      <c r="E106" s="20">
        <v>2132</v>
      </c>
      <c r="F106" s="21" t="s">
        <v>16</v>
      </c>
      <c r="G106" s="22"/>
      <c r="H106" s="22"/>
      <c r="I106" s="230">
        <f t="shared" si="3"/>
        <v>0</v>
      </c>
    </row>
    <row r="107" spans="1:9" ht="23.25" x14ac:dyDescent="0.35">
      <c r="A107" s="19"/>
      <c r="B107" s="19"/>
      <c r="C107" s="19"/>
      <c r="D107" s="20">
        <v>9995</v>
      </c>
      <c r="E107" s="20">
        <v>2141</v>
      </c>
      <c r="F107" s="21" t="s">
        <v>17</v>
      </c>
      <c r="G107" s="22"/>
      <c r="H107" s="22"/>
      <c r="I107" s="230">
        <f t="shared" si="3"/>
        <v>0</v>
      </c>
    </row>
    <row r="108" spans="1:9" ht="23.25" x14ac:dyDescent="0.35">
      <c r="A108" s="19"/>
      <c r="B108" s="19"/>
      <c r="C108" s="19"/>
      <c r="D108" s="20">
        <v>9995</v>
      </c>
      <c r="E108" s="20">
        <v>2151</v>
      </c>
      <c r="F108" s="21" t="s">
        <v>18</v>
      </c>
      <c r="G108" s="22">
        <v>511410.35</v>
      </c>
      <c r="H108" s="22">
        <v>511410.35</v>
      </c>
      <c r="I108" s="230">
        <f t="shared" si="3"/>
        <v>0</v>
      </c>
    </row>
    <row r="109" spans="1:9" ht="23.25" x14ac:dyDescent="0.35">
      <c r="A109" s="19"/>
      <c r="B109" s="19"/>
      <c r="C109" s="19"/>
      <c r="D109" s="20">
        <v>9995</v>
      </c>
      <c r="E109" s="20">
        <v>2152</v>
      </c>
      <c r="F109" s="21" t="s">
        <v>19</v>
      </c>
      <c r="G109" s="22">
        <v>513244.92</v>
      </c>
      <c r="H109" s="22">
        <v>513244.92</v>
      </c>
      <c r="I109" s="230">
        <f t="shared" si="3"/>
        <v>0</v>
      </c>
    </row>
    <row r="110" spans="1:9" ht="24" thickBot="1" x14ac:dyDescent="0.4">
      <c r="A110" s="56"/>
      <c r="B110" s="56"/>
      <c r="C110" s="56"/>
      <c r="D110" s="24">
        <v>9995</v>
      </c>
      <c r="E110" s="24">
        <v>2153</v>
      </c>
      <c r="F110" s="25" t="s">
        <v>20</v>
      </c>
      <c r="G110" s="26">
        <v>73111.149999999994</v>
      </c>
      <c r="H110" s="26">
        <v>73111.149999999994</v>
      </c>
      <c r="I110" s="230">
        <f t="shared" si="3"/>
        <v>0</v>
      </c>
    </row>
    <row r="111" spans="1:9" ht="24" thickBot="1" x14ac:dyDescent="0.4">
      <c r="A111" s="96"/>
      <c r="B111" s="97"/>
      <c r="C111" s="97"/>
      <c r="D111" s="98"/>
      <c r="E111" s="98"/>
      <c r="F111" s="99" t="s">
        <v>21</v>
      </c>
      <c r="G111" s="100">
        <f>SUM(G96:G110)</f>
        <v>15934293.219999997</v>
      </c>
      <c r="H111" s="101">
        <f>SUM(H96:H110)</f>
        <v>15921790.769999998</v>
      </c>
      <c r="I111" s="230">
        <f t="shared" si="3"/>
        <v>12502.449999999255</v>
      </c>
    </row>
    <row r="112" spans="1:9" ht="24" thickBot="1" x14ac:dyDescent="0.4">
      <c r="A112" s="32"/>
      <c r="B112" s="33"/>
      <c r="C112" s="33"/>
      <c r="D112" s="34"/>
      <c r="E112" s="34"/>
      <c r="F112" s="35"/>
      <c r="G112" s="36"/>
      <c r="H112" s="102"/>
      <c r="I112" s="230">
        <f t="shared" si="3"/>
        <v>0</v>
      </c>
    </row>
    <row r="113" spans="1:9" ht="23.25" x14ac:dyDescent="0.35">
      <c r="A113" s="38"/>
      <c r="B113" s="39"/>
      <c r="C113" s="39"/>
      <c r="D113" s="40"/>
      <c r="E113" s="41"/>
      <c r="F113" s="42" t="s">
        <v>22</v>
      </c>
      <c r="G113" s="241"/>
      <c r="H113" s="242"/>
      <c r="I113" s="230">
        <f t="shared" si="3"/>
        <v>0</v>
      </c>
    </row>
    <row r="114" spans="1:9" ht="23.25" x14ac:dyDescent="0.35">
      <c r="A114" s="19"/>
      <c r="B114" s="19"/>
      <c r="C114" s="19"/>
      <c r="D114" s="20">
        <v>9995</v>
      </c>
      <c r="E114" s="20">
        <v>2212</v>
      </c>
      <c r="F114" s="45" t="s">
        <v>23</v>
      </c>
      <c r="G114" s="22"/>
      <c r="H114" s="22"/>
      <c r="I114" s="230">
        <f t="shared" si="3"/>
        <v>0</v>
      </c>
    </row>
    <row r="115" spans="1:9" ht="23.25" x14ac:dyDescent="0.35">
      <c r="A115" s="19"/>
      <c r="B115" s="19"/>
      <c r="C115" s="19"/>
      <c r="D115" s="23">
        <v>9995</v>
      </c>
      <c r="E115" s="23">
        <v>2213</v>
      </c>
      <c r="F115" s="45" t="s">
        <v>24</v>
      </c>
      <c r="G115" s="22"/>
      <c r="H115" s="22"/>
      <c r="I115" s="230">
        <f t="shared" si="3"/>
        <v>0</v>
      </c>
    </row>
    <row r="116" spans="1:9" ht="23.25" x14ac:dyDescent="0.35">
      <c r="A116" s="19"/>
      <c r="B116" s="19"/>
      <c r="C116" s="19"/>
      <c r="D116" s="23">
        <v>9995</v>
      </c>
      <c r="E116" s="23">
        <v>2214</v>
      </c>
      <c r="F116" s="45" t="s">
        <v>25</v>
      </c>
      <c r="G116" s="22">
        <v>7780</v>
      </c>
      <c r="H116" s="22">
        <v>7780</v>
      </c>
      <c r="I116" s="230">
        <f t="shared" si="3"/>
        <v>0</v>
      </c>
    </row>
    <row r="117" spans="1:9" ht="23.25" x14ac:dyDescent="0.35">
      <c r="A117" s="19"/>
      <c r="B117" s="19"/>
      <c r="C117" s="19"/>
      <c r="D117" s="23">
        <v>9995</v>
      </c>
      <c r="E117" s="23">
        <v>2215</v>
      </c>
      <c r="F117" s="45" t="s">
        <v>187</v>
      </c>
      <c r="G117" s="22">
        <v>82051.33</v>
      </c>
      <c r="H117" s="22">
        <v>82051.33</v>
      </c>
      <c r="I117" s="230">
        <f t="shared" si="3"/>
        <v>0</v>
      </c>
    </row>
    <row r="118" spans="1:9" ht="23.25" x14ac:dyDescent="0.35">
      <c r="A118" s="19"/>
      <c r="B118" s="19"/>
      <c r="C118" s="19"/>
      <c r="D118" s="23">
        <v>9995</v>
      </c>
      <c r="E118" s="23">
        <v>2216</v>
      </c>
      <c r="F118" s="45" t="s">
        <v>26</v>
      </c>
      <c r="G118" s="22">
        <v>412221.05</v>
      </c>
      <c r="H118" s="22">
        <v>412221.05</v>
      </c>
      <c r="I118" s="230">
        <f t="shared" si="3"/>
        <v>0</v>
      </c>
    </row>
    <row r="119" spans="1:9" ht="23.25" x14ac:dyDescent="0.35">
      <c r="A119" s="19"/>
      <c r="B119" s="19"/>
      <c r="C119" s="19"/>
      <c r="D119" s="23">
        <v>9995</v>
      </c>
      <c r="E119" s="23">
        <v>2217</v>
      </c>
      <c r="F119" s="45" t="s">
        <v>27</v>
      </c>
      <c r="G119" s="22">
        <v>5692.91</v>
      </c>
      <c r="H119" s="22">
        <v>5692.91</v>
      </c>
      <c r="I119" s="230">
        <f t="shared" si="3"/>
        <v>0</v>
      </c>
    </row>
    <row r="120" spans="1:9" ht="23.25" x14ac:dyDescent="0.35">
      <c r="A120" s="19"/>
      <c r="B120" s="19"/>
      <c r="C120" s="19"/>
      <c r="D120" s="23">
        <v>9995</v>
      </c>
      <c r="E120" s="23">
        <v>2218</v>
      </c>
      <c r="F120" s="45" t="s">
        <v>142</v>
      </c>
      <c r="G120" s="22">
        <v>7022.57</v>
      </c>
      <c r="H120" s="22">
        <v>7022.57</v>
      </c>
      <c r="I120" s="230">
        <f t="shared" si="3"/>
        <v>0</v>
      </c>
    </row>
    <row r="121" spans="1:9" ht="23.25" x14ac:dyDescent="0.35">
      <c r="A121" s="19"/>
      <c r="B121" s="19"/>
      <c r="C121" s="19"/>
      <c r="D121" s="23">
        <v>9995</v>
      </c>
      <c r="E121" s="23">
        <v>2221</v>
      </c>
      <c r="F121" s="45" t="s">
        <v>28</v>
      </c>
      <c r="G121" s="22"/>
      <c r="H121" s="22"/>
      <c r="I121" s="230">
        <f t="shared" si="3"/>
        <v>0</v>
      </c>
    </row>
    <row r="122" spans="1:9" ht="23.25" x14ac:dyDescent="0.35">
      <c r="A122" s="19"/>
      <c r="B122" s="19"/>
      <c r="C122" s="19"/>
      <c r="D122" s="23">
        <v>9995</v>
      </c>
      <c r="E122" s="23">
        <v>2222</v>
      </c>
      <c r="F122" s="45" t="s">
        <v>29</v>
      </c>
      <c r="G122" s="22"/>
      <c r="H122" s="22"/>
      <c r="I122" s="230">
        <f t="shared" si="3"/>
        <v>0</v>
      </c>
    </row>
    <row r="123" spans="1:9" ht="23.25" x14ac:dyDescent="0.35">
      <c r="A123" s="19"/>
      <c r="B123" s="19"/>
      <c r="C123" s="19"/>
      <c r="D123" s="20">
        <v>9995</v>
      </c>
      <c r="E123" s="20">
        <v>2231</v>
      </c>
      <c r="F123" s="45" t="s">
        <v>30</v>
      </c>
      <c r="G123" s="22"/>
      <c r="H123" s="22"/>
      <c r="I123" s="230">
        <f t="shared" si="3"/>
        <v>0</v>
      </c>
    </row>
    <row r="124" spans="1:9" ht="23.25" x14ac:dyDescent="0.35">
      <c r="A124" s="19"/>
      <c r="B124" s="19"/>
      <c r="C124" s="19"/>
      <c r="D124" s="20">
        <v>9995</v>
      </c>
      <c r="E124" s="20">
        <v>2232</v>
      </c>
      <c r="F124" s="45" t="s">
        <v>31</v>
      </c>
      <c r="G124" s="22"/>
      <c r="H124" s="22"/>
      <c r="I124" s="230">
        <f t="shared" si="3"/>
        <v>0</v>
      </c>
    </row>
    <row r="125" spans="1:9" ht="23.25" x14ac:dyDescent="0.35">
      <c r="A125" s="19"/>
      <c r="B125" s="19"/>
      <c r="C125" s="19"/>
      <c r="D125" s="20">
        <v>9995</v>
      </c>
      <c r="E125" s="20">
        <v>2241</v>
      </c>
      <c r="F125" s="45" t="s">
        <v>32</v>
      </c>
      <c r="G125" s="22"/>
      <c r="H125" s="22"/>
      <c r="I125" s="230">
        <f t="shared" si="3"/>
        <v>0</v>
      </c>
    </row>
    <row r="126" spans="1:9" ht="23.25" x14ac:dyDescent="0.35">
      <c r="A126" s="19"/>
      <c r="B126" s="19"/>
      <c r="C126" s="19"/>
      <c r="D126" s="20">
        <v>9995</v>
      </c>
      <c r="E126" s="20">
        <v>2242</v>
      </c>
      <c r="F126" s="45" t="s">
        <v>33</v>
      </c>
      <c r="G126" s="22"/>
      <c r="H126" s="22"/>
      <c r="I126" s="230">
        <f t="shared" si="3"/>
        <v>0</v>
      </c>
    </row>
    <row r="127" spans="1:9" ht="23.25" x14ac:dyDescent="0.35">
      <c r="A127" s="19"/>
      <c r="B127" s="19"/>
      <c r="C127" s="19"/>
      <c r="D127" s="20">
        <v>9995</v>
      </c>
      <c r="E127" s="20">
        <v>2243</v>
      </c>
      <c r="F127" s="45" t="s">
        <v>34</v>
      </c>
      <c r="G127" s="22"/>
      <c r="H127" s="22"/>
      <c r="I127" s="230">
        <f t="shared" si="3"/>
        <v>0</v>
      </c>
    </row>
    <row r="128" spans="1:9" ht="23.25" x14ac:dyDescent="0.35">
      <c r="A128" s="19"/>
      <c r="B128" s="19"/>
      <c r="C128" s="19"/>
      <c r="D128" s="20">
        <v>9995</v>
      </c>
      <c r="E128" s="20">
        <v>2244</v>
      </c>
      <c r="F128" s="45" t="s">
        <v>35</v>
      </c>
      <c r="G128" s="22"/>
      <c r="H128" s="22"/>
      <c r="I128" s="230">
        <f t="shared" si="3"/>
        <v>0</v>
      </c>
    </row>
    <row r="129" spans="1:9" ht="23.25" x14ac:dyDescent="0.35">
      <c r="A129" s="19"/>
      <c r="B129" s="19"/>
      <c r="C129" s="19"/>
      <c r="D129" s="20">
        <v>9995</v>
      </c>
      <c r="E129" s="20">
        <v>2251</v>
      </c>
      <c r="F129" s="45" t="s">
        <v>36</v>
      </c>
      <c r="G129" s="22">
        <v>1825799.8</v>
      </c>
      <c r="H129" s="22">
        <v>1805249.61</v>
      </c>
      <c r="I129" s="230">
        <f t="shared" si="3"/>
        <v>20550.189999999944</v>
      </c>
    </row>
    <row r="130" spans="1:9" ht="23.25" x14ac:dyDescent="0.35">
      <c r="A130" s="19"/>
      <c r="B130" s="19"/>
      <c r="C130" s="19"/>
      <c r="D130" s="20">
        <v>9995</v>
      </c>
      <c r="E130" s="20">
        <v>2253</v>
      </c>
      <c r="F130" s="45" t="s">
        <v>37</v>
      </c>
      <c r="G130" s="22"/>
      <c r="H130" s="22"/>
      <c r="I130" s="230">
        <f t="shared" si="3"/>
        <v>0</v>
      </c>
    </row>
    <row r="131" spans="1:9" ht="23.25" x14ac:dyDescent="0.35">
      <c r="A131" s="19"/>
      <c r="B131" s="19"/>
      <c r="C131" s="19"/>
      <c r="D131" s="20">
        <v>9995</v>
      </c>
      <c r="E131" s="20">
        <v>2254</v>
      </c>
      <c r="F131" s="45" t="s">
        <v>38</v>
      </c>
      <c r="G131" s="22"/>
      <c r="H131" s="22"/>
      <c r="I131" s="230">
        <f t="shared" si="3"/>
        <v>0</v>
      </c>
    </row>
    <row r="132" spans="1:9" ht="23.25" x14ac:dyDescent="0.35">
      <c r="A132" s="19"/>
      <c r="B132" s="19"/>
      <c r="C132" s="19"/>
      <c r="D132" s="20">
        <v>9995</v>
      </c>
      <c r="E132" s="20">
        <v>2258</v>
      </c>
      <c r="F132" s="45" t="s">
        <v>39</v>
      </c>
      <c r="G132" s="22">
        <v>7080</v>
      </c>
      <c r="H132" s="22">
        <v>7080</v>
      </c>
      <c r="I132" s="230">
        <f t="shared" si="3"/>
        <v>0</v>
      </c>
    </row>
    <row r="133" spans="1:9" ht="23.25" x14ac:dyDescent="0.35">
      <c r="A133" s="19"/>
      <c r="B133" s="19"/>
      <c r="C133" s="19"/>
      <c r="D133" s="20">
        <v>9995</v>
      </c>
      <c r="E133" s="20">
        <v>2261</v>
      </c>
      <c r="F133" s="45" t="s">
        <v>40</v>
      </c>
      <c r="G133" s="22"/>
      <c r="H133" s="22"/>
      <c r="I133" s="230">
        <f t="shared" si="3"/>
        <v>0</v>
      </c>
    </row>
    <row r="134" spans="1:9" ht="23.25" x14ac:dyDescent="0.35">
      <c r="A134" s="19"/>
      <c r="B134" s="19"/>
      <c r="C134" s="19"/>
      <c r="D134" s="20">
        <v>9995</v>
      </c>
      <c r="E134" s="20">
        <v>2262</v>
      </c>
      <c r="F134" s="45" t="s">
        <v>41</v>
      </c>
      <c r="G134" s="22"/>
      <c r="H134" s="22"/>
      <c r="I134" s="230">
        <f t="shared" ref="I134:I165" si="4">+G134-H134</f>
        <v>0</v>
      </c>
    </row>
    <row r="135" spans="1:9" ht="23.25" x14ac:dyDescent="0.35">
      <c r="A135" s="19"/>
      <c r="B135" s="19"/>
      <c r="C135" s="19"/>
      <c r="D135" s="20">
        <v>9995</v>
      </c>
      <c r="E135" s="20">
        <v>2263</v>
      </c>
      <c r="F135" s="45" t="s">
        <v>42</v>
      </c>
      <c r="G135" s="22"/>
      <c r="H135" s="22"/>
      <c r="I135" s="230">
        <f t="shared" si="4"/>
        <v>0</v>
      </c>
    </row>
    <row r="136" spans="1:9" ht="23.25" x14ac:dyDescent="0.35">
      <c r="A136" s="19"/>
      <c r="B136" s="19"/>
      <c r="C136" s="19"/>
      <c r="D136" s="20">
        <v>9995</v>
      </c>
      <c r="E136" s="20">
        <v>2271</v>
      </c>
      <c r="F136" s="45" t="s">
        <v>43</v>
      </c>
      <c r="G136" s="22">
        <v>65420.91</v>
      </c>
      <c r="H136" s="22">
        <v>65420.91</v>
      </c>
      <c r="I136" s="230">
        <f t="shared" si="4"/>
        <v>0</v>
      </c>
    </row>
    <row r="137" spans="1:9" ht="23.25" x14ac:dyDescent="0.35">
      <c r="A137" s="19"/>
      <c r="B137" s="19"/>
      <c r="C137" s="19"/>
      <c r="D137" s="20">
        <v>9995</v>
      </c>
      <c r="E137" s="20">
        <v>2272</v>
      </c>
      <c r="F137" s="45" t="s">
        <v>44</v>
      </c>
      <c r="G137" s="22">
        <v>2050</v>
      </c>
      <c r="H137" s="22">
        <v>2050</v>
      </c>
      <c r="I137" s="230">
        <f t="shared" si="4"/>
        <v>0</v>
      </c>
    </row>
    <row r="138" spans="1:9" ht="23.25" x14ac:dyDescent="0.35">
      <c r="A138" s="19"/>
      <c r="B138" s="19"/>
      <c r="C138" s="19"/>
      <c r="D138" s="20">
        <v>9995</v>
      </c>
      <c r="E138" s="20">
        <v>2281</v>
      </c>
      <c r="F138" s="45" t="s">
        <v>45</v>
      </c>
      <c r="G138" s="22"/>
      <c r="H138" s="22"/>
      <c r="I138" s="230">
        <f t="shared" si="4"/>
        <v>0</v>
      </c>
    </row>
    <row r="139" spans="1:9" ht="23.25" x14ac:dyDescent="0.35">
      <c r="A139" s="19"/>
      <c r="B139" s="19"/>
      <c r="C139" s="19"/>
      <c r="D139" s="20">
        <v>9995</v>
      </c>
      <c r="E139" s="20">
        <v>2282</v>
      </c>
      <c r="F139" s="45" t="s">
        <v>46</v>
      </c>
      <c r="G139" s="22"/>
      <c r="H139" s="22"/>
      <c r="I139" s="230">
        <f t="shared" si="4"/>
        <v>0</v>
      </c>
    </row>
    <row r="140" spans="1:9" ht="23.25" x14ac:dyDescent="0.35">
      <c r="A140" s="19"/>
      <c r="B140" s="19"/>
      <c r="C140" s="19"/>
      <c r="D140" s="20">
        <v>9995</v>
      </c>
      <c r="E140" s="20">
        <v>2284</v>
      </c>
      <c r="F140" s="45" t="s">
        <v>47</v>
      </c>
      <c r="G140" s="22"/>
      <c r="H140" s="22"/>
      <c r="I140" s="230">
        <f t="shared" si="4"/>
        <v>0</v>
      </c>
    </row>
    <row r="141" spans="1:9" ht="23.25" x14ac:dyDescent="0.35">
      <c r="A141" s="19"/>
      <c r="B141" s="19"/>
      <c r="C141" s="19"/>
      <c r="D141" s="20">
        <v>9995</v>
      </c>
      <c r="E141" s="20">
        <v>2286</v>
      </c>
      <c r="F141" s="45" t="s">
        <v>48</v>
      </c>
      <c r="G141" s="22"/>
      <c r="H141" s="22"/>
      <c r="I141" s="230">
        <f t="shared" si="4"/>
        <v>0</v>
      </c>
    </row>
    <row r="142" spans="1:9" ht="23.25" x14ac:dyDescent="0.35">
      <c r="A142" s="19"/>
      <c r="B142" s="19"/>
      <c r="C142" s="19"/>
      <c r="D142" s="20">
        <v>9995</v>
      </c>
      <c r="E142" s="23">
        <v>2287</v>
      </c>
      <c r="F142" s="45" t="s">
        <v>49</v>
      </c>
      <c r="G142" s="22"/>
      <c r="H142" s="22"/>
      <c r="I142" s="230">
        <f t="shared" si="4"/>
        <v>0</v>
      </c>
    </row>
    <row r="143" spans="1:9" ht="24" thickBot="1" x14ac:dyDescent="0.4">
      <c r="A143" s="19"/>
      <c r="B143" s="19"/>
      <c r="C143" s="19"/>
      <c r="D143" s="20">
        <v>9995</v>
      </c>
      <c r="E143" s="20">
        <v>2288</v>
      </c>
      <c r="F143" s="45" t="s">
        <v>50</v>
      </c>
      <c r="G143" s="22">
        <v>254.52</v>
      </c>
      <c r="H143" s="22">
        <v>254.52</v>
      </c>
      <c r="I143" s="230">
        <f t="shared" si="4"/>
        <v>0</v>
      </c>
    </row>
    <row r="144" spans="1:9" ht="24" thickBot="1" x14ac:dyDescent="0.4">
      <c r="A144" s="243"/>
      <c r="B144" s="97"/>
      <c r="C144" s="97"/>
      <c r="D144" s="244"/>
      <c r="E144" s="98"/>
      <c r="F144" s="61" t="s">
        <v>143</v>
      </c>
      <c r="G144" s="62">
        <f>SUM(G114:G143)</f>
        <v>2415373.0900000003</v>
      </c>
      <c r="H144" s="63">
        <f>SUM(H114:H143)</f>
        <v>2394822.9000000004</v>
      </c>
      <c r="I144" s="230">
        <f t="shared" si="4"/>
        <v>20550.189999999944</v>
      </c>
    </row>
    <row r="145" spans="1:9" ht="23.25" x14ac:dyDescent="0.35">
      <c r="A145" s="50"/>
      <c r="B145" s="51"/>
      <c r="C145" s="51"/>
      <c r="D145" s="52"/>
      <c r="E145" s="52"/>
      <c r="F145" s="245" t="s">
        <v>52</v>
      </c>
      <c r="G145" s="54"/>
      <c r="H145" s="246"/>
      <c r="I145" s="230">
        <f t="shared" si="4"/>
        <v>0</v>
      </c>
    </row>
    <row r="146" spans="1:9" ht="23.25" x14ac:dyDescent="0.35">
      <c r="A146" s="19"/>
      <c r="B146" s="19"/>
      <c r="C146" s="19"/>
      <c r="D146" s="20">
        <v>9995</v>
      </c>
      <c r="E146" s="20">
        <v>2311</v>
      </c>
      <c r="F146" s="21" t="s">
        <v>53</v>
      </c>
      <c r="G146" s="22">
        <v>40301.360000000001</v>
      </c>
      <c r="H146" s="22">
        <v>40301.360000000001</v>
      </c>
      <c r="I146" s="230">
        <f t="shared" si="4"/>
        <v>0</v>
      </c>
    </row>
    <row r="147" spans="1:9" ht="23.25" x14ac:dyDescent="0.35">
      <c r="A147" s="19"/>
      <c r="B147" s="19"/>
      <c r="C147" s="19"/>
      <c r="D147" s="20">
        <v>9995</v>
      </c>
      <c r="E147" s="20">
        <v>2314</v>
      </c>
      <c r="F147" s="21" t="s">
        <v>186</v>
      </c>
      <c r="G147" s="22">
        <v>875</v>
      </c>
      <c r="H147" s="22">
        <v>875</v>
      </c>
      <c r="I147" s="230">
        <f t="shared" si="4"/>
        <v>0</v>
      </c>
    </row>
    <row r="148" spans="1:9" ht="23.25" x14ac:dyDescent="0.35">
      <c r="A148" s="19"/>
      <c r="B148" s="19"/>
      <c r="C148" s="19"/>
      <c r="D148" s="20">
        <v>9995</v>
      </c>
      <c r="E148" s="20">
        <v>2322</v>
      </c>
      <c r="F148" s="21" t="s">
        <v>185</v>
      </c>
      <c r="G148" s="22">
        <v>1972.28</v>
      </c>
      <c r="H148" s="22">
        <v>1972.28</v>
      </c>
      <c r="I148" s="230">
        <f t="shared" si="4"/>
        <v>0</v>
      </c>
    </row>
    <row r="149" spans="1:9" ht="23.25" x14ac:dyDescent="0.35">
      <c r="A149" s="19"/>
      <c r="B149" s="19"/>
      <c r="C149" s="19"/>
      <c r="D149" s="20">
        <v>9995</v>
      </c>
      <c r="E149" s="20">
        <v>2323</v>
      </c>
      <c r="F149" s="21" t="s">
        <v>54</v>
      </c>
      <c r="G149" s="22"/>
      <c r="H149" s="22"/>
      <c r="I149" s="230">
        <f t="shared" si="4"/>
        <v>0</v>
      </c>
    </row>
    <row r="150" spans="1:9" ht="23.25" x14ac:dyDescent="0.35">
      <c r="A150" s="19"/>
      <c r="B150" s="19"/>
      <c r="C150" s="19"/>
      <c r="D150" s="20">
        <v>9995</v>
      </c>
      <c r="E150" s="20">
        <v>2331</v>
      </c>
      <c r="F150" s="21" t="s">
        <v>55</v>
      </c>
      <c r="G150" s="22"/>
      <c r="H150" s="22"/>
      <c r="I150" s="230">
        <f t="shared" si="4"/>
        <v>0</v>
      </c>
    </row>
    <row r="151" spans="1:9" ht="23.25" x14ac:dyDescent="0.35">
      <c r="A151" s="19"/>
      <c r="B151" s="19"/>
      <c r="C151" s="19"/>
      <c r="D151" s="20">
        <v>9995</v>
      </c>
      <c r="E151" s="20">
        <v>2334</v>
      </c>
      <c r="F151" s="21" t="s">
        <v>56</v>
      </c>
      <c r="G151" s="22"/>
      <c r="H151" s="22"/>
      <c r="I151" s="230">
        <f t="shared" si="4"/>
        <v>0</v>
      </c>
    </row>
    <row r="152" spans="1:9" ht="23.25" x14ac:dyDescent="0.35">
      <c r="A152" s="19"/>
      <c r="B152" s="19"/>
      <c r="C152" s="19"/>
      <c r="D152" s="20">
        <v>9995</v>
      </c>
      <c r="E152" s="20">
        <v>2341</v>
      </c>
      <c r="F152" s="21" t="s">
        <v>57</v>
      </c>
      <c r="G152" s="22">
        <v>125</v>
      </c>
      <c r="H152" s="22">
        <v>125</v>
      </c>
      <c r="I152" s="230">
        <f t="shared" si="4"/>
        <v>0</v>
      </c>
    </row>
    <row r="153" spans="1:9" ht="23.25" x14ac:dyDescent="0.35">
      <c r="A153" s="19"/>
      <c r="B153" s="19"/>
      <c r="C153" s="19"/>
      <c r="D153" s="20">
        <v>9995</v>
      </c>
      <c r="E153" s="20">
        <v>2353</v>
      </c>
      <c r="F153" s="21" t="s">
        <v>58</v>
      </c>
      <c r="G153" s="22"/>
      <c r="H153" s="22"/>
      <c r="I153" s="230">
        <f t="shared" si="4"/>
        <v>0</v>
      </c>
    </row>
    <row r="154" spans="1:9" ht="23.25" x14ac:dyDescent="0.35">
      <c r="A154" s="19"/>
      <c r="B154" s="19"/>
      <c r="C154" s="19"/>
      <c r="D154" s="20">
        <v>9995</v>
      </c>
      <c r="E154" s="20">
        <v>2355</v>
      </c>
      <c r="F154" s="21" t="s">
        <v>152</v>
      </c>
      <c r="G154" s="22"/>
      <c r="H154" s="22"/>
      <c r="I154" s="230">
        <f t="shared" si="4"/>
        <v>0</v>
      </c>
    </row>
    <row r="155" spans="1:9" ht="23.25" x14ac:dyDescent="0.35">
      <c r="A155" s="19"/>
      <c r="B155" s="19"/>
      <c r="C155" s="19"/>
      <c r="D155" s="20">
        <v>9995</v>
      </c>
      <c r="E155" s="20">
        <v>2363</v>
      </c>
      <c r="F155" s="21" t="s">
        <v>158</v>
      </c>
      <c r="G155" s="22">
        <v>961.37</v>
      </c>
      <c r="H155" s="22">
        <v>961.37</v>
      </c>
      <c r="I155" s="230">
        <f t="shared" si="4"/>
        <v>0</v>
      </c>
    </row>
    <row r="156" spans="1:9" ht="23.25" x14ac:dyDescent="0.35">
      <c r="A156" s="19"/>
      <c r="B156" s="19"/>
      <c r="C156" s="19"/>
      <c r="D156" s="20">
        <v>9995</v>
      </c>
      <c r="E156" s="20">
        <v>2371</v>
      </c>
      <c r="F156" s="21" t="s">
        <v>59</v>
      </c>
      <c r="G156" s="22">
        <v>90127.94</v>
      </c>
      <c r="H156" s="22">
        <v>90127.94</v>
      </c>
      <c r="I156" s="230">
        <f t="shared" si="4"/>
        <v>0</v>
      </c>
    </row>
    <row r="157" spans="1:9" ht="23.25" x14ac:dyDescent="0.35">
      <c r="A157" s="19"/>
      <c r="B157" s="19"/>
      <c r="C157" s="19"/>
      <c r="D157" s="20">
        <v>9995</v>
      </c>
      <c r="E157" s="20">
        <v>2391</v>
      </c>
      <c r="F157" s="21" t="s">
        <v>60</v>
      </c>
      <c r="G157" s="22">
        <v>11992.08</v>
      </c>
      <c r="H157" s="22">
        <v>11992.08</v>
      </c>
      <c r="I157" s="230">
        <f t="shared" si="4"/>
        <v>0</v>
      </c>
    </row>
    <row r="158" spans="1:9" ht="23.25" x14ac:dyDescent="0.35">
      <c r="A158" s="19"/>
      <c r="B158" s="19"/>
      <c r="C158" s="19"/>
      <c r="D158" s="20">
        <v>9995</v>
      </c>
      <c r="E158" s="23">
        <v>2392</v>
      </c>
      <c r="F158" s="21" t="s">
        <v>144</v>
      </c>
      <c r="G158" s="22">
        <v>3714.59</v>
      </c>
      <c r="H158" s="22">
        <v>3714.59</v>
      </c>
      <c r="I158" s="230">
        <f t="shared" si="4"/>
        <v>0</v>
      </c>
    </row>
    <row r="159" spans="1:9" ht="23.25" x14ac:dyDescent="0.35">
      <c r="A159" s="19"/>
      <c r="B159" s="19"/>
      <c r="C159" s="19"/>
      <c r="D159" s="20">
        <v>9995</v>
      </c>
      <c r="E159" s="20">
        <v>2394</v>
      </c>
      <c r="F159" s="21" t="s">
        <v>62</v>
      </c>
      <c r="G159" s="22"/>
      <c r="H159" s="22"/>
      <c r="I159" s="230">
        <f t="shared" si="4"/>
        <v>0</v>
      </c>
    </row>
    <row r="160" spans="1:9" ht="23.25" x14ac:dyDescent="0.35">
      <c r="A160" s="19"/>
      <c r="B160" s="19"/>
      <c r="C160" s="19"/>
      <c r="D160" s="20">
        <v>9995</v>
      </c>
      <c r="E160" s="20">
        <v>2395</v>
      </c>
      <c r="F160" s="21" t="s">
        <v>63</v>
      </c>
      <c r="G160" s="22">
        <v>8537.52</v>
      </c>
      <c r="H160" s="22">
        <v>8537.52</v>
      </c>
      <c r="I160" s="230">
        <f t="shared" si="4"/>
        <v>0</v>
      </c>
    </row>
    <row r="161" spans="1:9" ht="23.25" x14ac:dyDescent="0.35">
      <c r="A161" s="19"/>
      <c r="B161" s="19"/>
      <c r="C161" s="19"/>
      <c r="D161" s="20">
        <v>9995</v>
      </c>
      <c r="E161" s="20">
        <v>2396</v>
      </c>
      <c r="F161" s="21" t="s">
        <v>64</v>
      </c>
      <c r="G161" s="22">
        <v>2615.94</v>
      </c>
      <c r="H161" s="22">
        <v>2615.94</v>
      </c>
      <c r="I161" s="230">
        <f t="shared" si="4"/>
        <v>0</v>
      </c>
    </row>
    <row r="162" spans="1:9" ht="24" thickBot="1" x14ac:dyDescent="0.4">
      <c r="A162" s="56"/>
      <c r="B162" s="56"/>
      <c r="C162" s="56"/>
      <c r="D162" s="24">
        <v>9995</v>
      </c>
      <c r="E162" s="24">
        <v>2399</v>
      </c>
      <c r="F162" s="25" t="s">
        <v>65</v>
      </c>
      <c r="G162" s="26">
        <v>1641.9</v>
      </c>
      <c r="H162" s="26">
        <v>1641.9</v>
      </c>
      <c r="I162" s="230">
        <f t="shared" si="4"/>
        <v>0</v>
      </c>
    </row>
    <row r="163" spans="1:9" ht="24" thickBot="1" x14ac:dyDescent="0.4">
      <c r="A163" s="57"/>
      <c r="B163" s="58"/>
      <c r="C163" s="58"/>
      <c r="D163" s="59"/>
      <c r="E163" s="60"/>
      <c r="F163" s="61" t="s">
        <v>145</v>
      </c>
      <c r="G163" s="63">
        <f>SUM(G146:G162)</f>
        <v>162864.97999999998</v>
      </c>
      <c r="H163" s="63">
        <f>SUM(H146:H162)</f>
        <v>162864.97999999998</v>
      </c>
      <c r="I163" s="230">
        <f t="shared" si="4"/>
        <v>0</v>
      </c>
    </row>
    <row r="164" spans="1:9" ht="23.25" x14ac:dyDescent="0.35">
      <c r="A164" s="50"/>
      <c r="B164" s="51"/>
      <c r="C164" s="51"/>
      <c r="D164" s="64"/>
      <c r="E164" s="64"/>
      <c r="F164" s="42" t="s">
        <v>67</v>
      </c>
      <c r="G164" s="65"/>
      <c r="H164" s="55"/>
      <c r="I164" s="230">
        <f t="shared" si="4"/>
        <v>0</v>
      </c>
    </row>
    <row r="165" spans="1:9" ht="23.25" x14ac:dyDescent="0.35">
      <c r="A165" s="19"/>
      <c r="B165" s="19"/>
      <c r="C165" s="19"/>
      <c r="D165" s="20">
        <v>9995</v>
      </c>
      <c r="E165" s="20">
        <v>2611</v>
      </c>
      <c r="F165" s="21" t="s">
        <v>68</v>
      </c>
      <c r="G165" s="22"/>
      <c r="H165" s="22"/>
      <c r="I165" s="230">
        <f t="shared" si="4"/>
        <v>0</v>
      </c>
    </row>
    <row r="166" spans="1:9" ht="23.25" x14ac:dyDescent="0.35">
      <c r="A166" s="19"/>
      <c r="B166" s="19"/>
      <c r="C166" s="19"/>
      <c r="D166" s="20">
        <v>9995</v>
      </c>
      <c r="E166" s="20">
        <v>2613</v>
      </c>
      <c r="F166" s="21" t="s">
        <v>69</v>
      </c>
      <c r="G166" s="22"/>
      <c r="H166" s="22"/>
      <c r="I166" s="230">
        <f t="shared" ref="I166:I197" si="5">+G166-H166</f>
        <v>0</v>
      </c>
    </row>
    <row r="167" spans="1:9" ht="23.25" x14ac:dyDescent="0.35">
      <c r="A167" s="19"/>
      <c r="B167" s="19"/>
      <c r="C167" s="19"/>
      <c r="D167" s="20">
        <v>9995</v>
      </c>
      <c r="E167" s="20">
        <v>2614</v>
      </c>
      <c r="F167" s="21" t="s">
        <v>132</v>
      </c>
      <c r="G167" s="22"/>
      <c r="H167" s="22"/>
      <c r="I167" s="230">
        <f t="shared" si="5"/>
        <v>0</v>
      </c>
    </row>
    <row r="168" spans="1:9" ht="23.25" x14ac:dyDescent="0.35">
      <c r="A168" s="19"/>
      <c r="B168" s="19"/>
      <c r="C168" s="19"/>
      <c r="D168" s="20">
        <v>9995</v>
      </c>
      <c r="E168" s="20">
        <v>2623</v>
      </c>
      <c r="F168" s="21" t="s">
        <v>140</v>
      </c>
      <c r="G168" s="22"/>
      <c r="H168" s="22"/>
      <c r="I168" s="230">
        <f t="shared" si="5"/>
        <v>0</v>
      </c>
    </row>
    <row r="169" spans="1:9" ht="23.25" x14ac:dyDescent="0.35">
      <c r="A169" s="19"/>
      <c r="B169" s="19"/>
      <c r="C169" s="19"/>
      <c r="D169" s="20">
        <v>9995</v>
      </c>
      <c r="E169" s="20">
        <v>2641</v>
      </c>
      <c r="F169" s="21" t="s">
        <v>70</v>
      </c>
      <c r="G169" s="22"/>
      <c r="H169" s="22"/>
      <c r="I169" s="230">
        <f t="shared" si="5"/>
        <v>0</v>
      </c>
    </row>
    <row r="170" spans="1:9" ht="23.25" x14ac:dyDescent="0.35">
      <c r="A170" s="19"/>
      <c r="B170" s="19"/>
      <c r="C170" s="19"/>
      <c r="D170" s="20">
        <v>9995</v>
      </c>
      <c r="E170" s="20">
        <v>2654</v>
      </c>
      <c r="F170" s="21" t="s">
        <v>149</v>
      </c>
      <c r="G170" s="22"/>
      <c r="H170" s="22"/>
      <c r="I170" s="230">
        <f t="shared" si="5"/>
        <v>0</v>
      </c>
    </row>
    <row r="171" spans="1:9" ht="23.25" x14ac:dyDescent="0.35">
      <c r="A171" s="19"/>
      <c r="B171" s="19"/>
      <c r="C171" s="19"/>
      <c r="D171" s="20">
        <v>9995</v>
      </c>
      <c r="E171" s="20">
        <v>2655</v>
      </c>
      <c r="F171" s="21" t="s">
        <v>71</v>
      </c>
      <c r="G171" s="22"/>
      <c r="H171" s="22"/>
      <c r="I171" s="230">
        <f t="shared" si="5"/>
        <v>0</v>
      </c>
    </row>
    <row r="172" spans="1:9" ht="23.25" x14ac:dyDescent="0.35">
      <c r="A172" s="19"/>
      <c r="B172" s="19"/>
      <c r="C172" s="19"/>
      <c r="D172" s="20">
        <v>9995</v>
      </c>
      <c r="E172" s="20">
        <v>2656</v>
      </c>
      <c r="F172" s="21" t="s">
        <v>155</v>
      </c>
      <c r="G172" s="22">
        <v>70700</v>
      </c>
      <c r="H172" s="22">
        <v>70700</v>
      </c>
      <c r="I172" s="230">
        <f t="shared" si="5"/>
        <v>0</v>
      </c>
    </row>
    <row r="173" spans="1:9" ht="23.25" x14ac:dyDescent="0.35">
      <c r="A173" s="19"/>
      <c r="B173" s="19"/>
      <c r="C173" s="19"/>
      <c r="D173" s="20">
        <v>9995</v>
      </c>
      <c r="E173" s="20">
        <v>2657</v>
      </c>
      <c r="F173" s="21" t="s">
        <v>72</v>
      </c>
      <c r="G173" s="22"/>
      <c r="H173" s="22"/>
      <c r="I173" s="230">
        <f t="shared" si="5"/>
        <v>0</v>
      </c>
    </row>
    <row r="174" spans="1:9" ht="23.25" x14ac:dyDescent="0.35">
      <c r="A174" s="19"/>
      <c r="B174" s="19"/>
      <c r="C174" s="19"/>
      <c r="D174" s="20">
        <v>9995</v>
      </c>
      <c r="E174" s="20">
        <v>2658</v>
      </c>
      <c r="F174" s="21" t="s">
        <v>73</v>
      </c>
      <c r="G174" s="22"/>
      <c r="H174" s="22"/>
      <c r="I174" s="230">
        <f t="shared" si="5"/>
        <v>0</v>
      </c>
    </row>
    <row r="175" spans="1:9" ht="23.25" x14ac:dyDescent="0.35">
      <c r="A175" s="19"/>
      <c r="B175" s="19"/>
      <c r="C175" s="19"/>
      <c r="D175" s="20">
        <v>9995</v>
      </c>
      <c r="E175" s="20">
        <v>2683</v>
      </c>
      <c r="F175" s="25" t="s">
        <v>74</v>
      </c>
      <c r="G175" s="22"/>
      <c r="H175" s="22"/>
      <c r="I175" s="230">
        <f t="shared" si="5"/>
        <v>0</v>
      </c>
    </row>
    <row r="176" spans="1:9" ht="24" thickBot="1" x14ac:dyDescent="0.4">
      <c r="A176" s="19"/>
      <c r="B176" s="19"/>
      <c r="C176" s="19"/>
      <c r="D176" s="20">
        <v>9995</v>
      </c>
      <c r="E176" s="23">
        <v>2712</v>
      </c>
      <c r="F176" s="21" t="s">
        <v>75</v>
      </c>
      <c r="G176" s="22"/>
      <c r="H176" s="22"/>
      <c r="I176" s="230">
        <f t="shared" si="5"/>
        <v>0</v>
      </c>
    </row>
    <row r="177" spans="1:9" ht="24" thickBot="1" x14ac:dyDescent="0.4">
      <c r="A177" s="57"/>
      <c r="B177" s="58"/>
      <c r="C177" s="58"/>
      <c r="D177" s="66"/>
      <c r="E177" s="67"/>
      <c r="F177" s="61" t="s">
        <v>76</v>
      </c>
      <c r="G177" s="62">
        <f>SUM(G165:G176)</f>
        <v>70700</v>
      </c>
      <c r="H177" s="68">
        <f>SUM(H165:H176)</f>
        <v>70700</v>
      </c>
      <c r="I177" s="230">
        <f t="shared" si="5"/>
        <v>0</v>
      </c>
    </row>
    <row r="178" spans="1:9" ht="23.25" x14ac:dyDescent="0.35">
      <c r="A178" s="103"/>
      <c r="B178" s="103"/>
      <c r="C178" s="103"/>
      <c r="D178" s="104"/>
      <c r="E178" s="104"/>
      <c r="F178" s="105"/>
      <c r="G178" s="106"/>
      <c r="H178" s="107"/>
      <c r="I178" s="230">
        <f t="shared" si="5"/>
        <v>0</v>
      </c>
    </row>
    <row r="179" spans="1:9" ht="24" thickBot="1" x14ac:dyDescent="0.4">
      <c r="A179" s="103"/>
      <c r="B179" s="103"/>
      <c r="C179" s="103"/>
      <c r="D179" s="104"/>
      <c r="E179" s="104"/>
      <c r="F179" s="105"/>
      <c r="G179" s="106"/>
      <c r="H179" s="107"/>
      <c r="I179" s="230">
        <f t="shared" si="5"/>
        <v>0</v>
      </c>
    </row>
    <row r="180" spans="1:9" ht="24" thickBot="1" x14ac:dyDescent="0.4">
      <c r="A180" s="57"/>
      <c r="B180" s="58"/>
      <c r="C180" s="58"/>
      <c r="D180" s="108"/>
      <c r="E180" s="109"/>
      <c r="F180" s="61" t="s">
        <v>78</v>
      </c>
      <c r="G180" s="110">
        <f>+G177+G163+G144+G111</f>
        <v>18583231.289999999</v>
      </c>
      <c r="H180" s="111">
        <f>+H177+H163+H144+H111</f>
        <v>18550178.649999999</v>
      </c>
      <c r="I180" s="230">
        <f t="shared" si="5"/>
        <v>33052.640000000596</v>
      </c>
    </row>
    <row r="181" spans="1:9" ht="23.25" x14ac:dyDescent="0.35">
      <c r="A181" s="112"/>
      <c r="B181" s="112"/>
      <c r="C181" s="112"/>
      <c r="D181" s="112"/>
      <c r="E181" s="112"/>
      <c r="F181" s="112"/>
      <c r="G181" s="113"/>
      <c r="H181" s="114"/>
      <c r="I181" s="230">
        <f t="shared" si="5"/>
        <v>0</v>
      </c>
    </row>
    <row r="182" spans="1:9" ht="24" thickBot="1" x14ac:dyDescent="0.4">
      <c r="A182" s="115"/>
      <c r="B182" s="115"/>
      <c r="C182" s="115"/>
      <c r="D182" s="115"/>
      <c r="E182" s="115"/>
      <c r="F182" s="116"/>
      <c r="G182" s="117"/>
      <c r="H182" s="118"/>
      <c r="I182" s="230">
        <f t="shared" si="5"/>
        <v>0</v>
      </c>
    </row>
    <row r="183" spans="1:9" ht="24" thickBot="1" x14ac:dyDescent="0.4">
      <c r="A183" s="84"/>
      <c r="B183" s="85"/>
      <c r="C183" s="85"/>
      <c r="D183" s="85"/>
      <c r="E183" s="85"/>
      <c r="F183" s="79"/>
      <c r="G183" s="79" t="s">
        <v>7</v>
      </c>
      <c r="H183" s="119" t="s">
        <v>8</v>
      </c>
      <c r="I183" s="230" t="e">
        <f t="shared" si="5"/>
        <v>#VALUE!</v>
      </c>
    </row>
    <row r="184" spans="1:9" ht="23.25" x14ac:dyDescent="0.35">
      <c r="A184" s="120" t="s">
        <v>2</v>
      </c>
      <c r="B184" s="121" t="s">
        <v>3</v>
      </c>
      <c r="C184" s="121" t="s">
        <v>79</v>
      </c>
      <c r="D184" s="121" t="s">
        <v>5</v>
      </c>
      <c r="E184" s="121" t="s">
        <v>80</v>
      </c>
      <c r="F184" s="122" t="s">
        <v>81</v>
      </c>
      <c r="G184" s="123"/>
      <c r="H184" s="124"/>
      <c r="I184" s="230">
        <f t="shared" si="5"/>
        <v>0</v>
      </c>
    </row>
    <row r="185" spans="1:9" ht="23.25" x14ac:dyDescent="0.35">
      <c r="A185" s="125">
        <v>98</v>
      </c>
      <c r="B185" s="126"/>
      <c r="C185" s="126"/>
      <c r="D185" s="126">
        <v>9995</v>
      </c>
      <c r="E185" s="126">
        <v>2412</v>
      </c>
      <c r="F185" s="127" t="s">
        <v>82</v>
      </c>
      <c r="G185" s="128">
        <v>132500</v>
      </c>
      <c r="H185" s="128">
        <v>132500</v>
      </c>
      <c r="I185" s="230">
        <f t="shared" si="5"/>
        <v>0</v>
      </c>
    </row>
    <row r="186" spans="1:9" ht="23.25" x14ac:dyDescent="0.35">
      <c r="A186" s="126"/>
      <c r="B186" s="126"/>
      <c r="C186" s="126"/>
      <c r="D186" s="129">
        <v>9995</v>
      </c>
      <c r="E186" s="129">
        <v>2414</v>
      </c>
      <c r="F186" s="130" t="s">
        <v>83</v>
      </c>
      <c r="G186" s="128">
        <v>182592.75</v>
      </c>
      <c r="H186" s="128">
        <v>152149.32999999999</v>
      </c>
      <c r="I186" s="230">
        <f t="shared" si="5"/>
        <v>30443.420000000013</v>
      </c>
    </row>
    <row r="187" spans="1:9" ht="24" thickBot="1" x14ac:dyDescent="0.4">
      <c r="A187" s="131"/>
      <c r="B187" s="131"/>
      <c r="C187" s="131"/>
      <c r="D187" s="132">
        <v>9995</v>
      </c>
      <c r="E187" s="132">
        <v>2416</v>
      </c>
      <c r="F187" s="133" t="s">
        <v>84</v>
      </c>
      <c r="G187" s="134">
        <v>40000</v>
      </c>
      <c r="H187" s="134">
        <v>40000</v>
      </c>
      <c r="I187" s="230">
        <f t="shared" si="5"/>
        <v>0</v>
      </c>
    </row>
    <row r="188" spans="1:9" ht="24" thickBot="1" x14ac:dyDescent="0.4">
      <c r="A188" s="135"/>
      <c r="B188" s="136"/>
      <c r="C188" s="136"/>
      <c r="D188" s="137"/>
      <c r="E188" s="137"/>
      <c r="F188" s="138" t="s">
        <v>85</v>
      </c>
      <c r="G188" s="139">
        <f>SUM(G185:G187)</f>
        <v>355092.75</v>
      </c>
      <c r="H188" s="140">
        <f>SUM(H185:H187)</f>
        <v>324649.32999999996</v>
      </c>
      <c r="I188" s="230">
        <f t="shared" si="5"/>
        <v>30443.420000000042</v>
      </c>
    </row>
    <row r="189" spans="1:9" ht="24" thickBot="1" x14ac:dyDescent="0.4">
      <c r="A189" s="141"/>
      <c r="B189" s="141"/>
      <c r="C189" s="141"/>
      <c r="D189" s="142"/>
      <c r="E189" s="142"/>
      <c r="F189" s="143"/>
      <c r="G189" s="118"/>
      <c r="H189" s="118"/>
      <c r="I189" s="230">
        <f t="shared" si="5"/>
        <v>0</v>
      </c>
    </row>
    <row r="190" spans="1:9" ht="24" thickBot="1" x14ac:dyDescent="0.4">
      <c r="A190" s="57"/>
      <c r="B190" s="58"/>
      <c r="C190" s="58"/>
      <c r="D190" s="67"/>
      <c r="E190" s="70"/>
      <c r="F190" s="144" t="s">
        <v>86</v>
      </c>
      <c r="G190" s="157">
        <f>+G188+G180+G92</f>
        <v>61009933.990000002</v>
      </c>
      <c r="H190" s="157">
        <f>+H188+H180+H92</f>
        <v>60690198.839999996</v>
      </c>
      <c r="I190" s="230">
        <f t="shared" si="5"/>
        <v>319735.15000000596</v>
      </c>
    </row>
    <row r="191" spans="1:9" ht="23.25" x14ac:dyDescent="0.35">
      <c r="A191" s="141"/>
      <c r="B191" s="141"/>
      <c r="C191" s="141"/>
      <c r="D191" s="142"/>
      <c r="E191" s="142"/>
      <c r="F191" s="143"/>
      <c r="G191" s="118"/>
      <c r="H191" s="118"/>
      <c r="I191" s="230">
        <f t="shared" si="5"/>
        <v>0</v>
      </c>
    </row>
    <row r="192" spans="1:9" ht="24" thickBot="1" x14ac:dyDescent="0.4">
      <c r="A192" s="112"/>
      <c r="B192" s="112"/>
      <c r="C192" s="112"/>
      <c r="D192" s="112"/>
      <c r="E192" s="112"/>
      <c r="F192" s="116"/>
      <c r="G192" s="116"/>
      <c r="H192" s="112"/>
      <c r="I192" s="230">
        <f t="shared" si="5"/>
        <v>0</v>
      </c>
    </row>
    <row r="193" spans="1:9" ht="24" thickBot="1" x14ac:dyDescent="0.4">
      <c r="A193" s="278" t="s">
        <v>87</v>
      </c>
      <c r="B193" s="279"/>
      <c r="C193" s="279"/>
      <c r="D193" s="279"/>
      <c r="E193" s="279"/>
      <c r="F193" s="249" t="s">
        <v>88</v>
      </c>
      <c r="G193" s="83" t="s">
        <v>7</v>
      </c>
      <c r="H193" s="83" t="s">
        <v>8</v>
      </c>
      <c r="I193" s="230" t="e">
        <f t="shared" si="5"/>
        <v>#VALUE!</v>
      </c>
    </row>
    <row r="194" spans="1:9" ht="24" thickBot="1" x14ac:dyDescent="0.4">
      <c r="A194" s="145" t="s">
        <v>89</v>
      </c>
      <c r="B194" s="146"/>
      <c r="C194" s="146" t="s">
        <v>90</v>
      </c>
      <c r="D194" s="146"/>
      <c r="E194" s="147"/>
      <c r="F194" s="249" t="s">
        <v>91</v>
      </c>
      <c r="G194" s="148"/>
      <c r="H194" s="148"/>
      <c r="I194" s="230">
        <f t="shared" si="5"/>
        <v>0</v>
      </c>
    </row>
    <row r="195" spans="1:9" ht="23.25" x14ac:dyDescent="0.35">
      <c r="A195" s="8" t="s">
        <v>2</v>
      </c>
      <c r="B195" s="9" t="s">
        <v>3</v>
      </c>
      <c r="C195" s="9" t="s">
        <v>79</v>
      </c>
      <c r="D195" s="9" t="s">
        <v>5</v>
      </c>
      <c r="E195" s="149"/>
      <c r="F195" s="150" t="s">
        <v>81</v>
      </c>
      <c r="G195" s="151"/>
      <c r="H195" s="152"/>
      <c r="I195" s="230">
        <f t="shared" si="5"/>
        <v>0</v>
      </c>
    </row>
    <row r="196" spans="1:9" ht="23.25" x14ac:dyDescent="0.35">
      <c r="A196" s="126"/>
      <c r="B196" s="126"/>
      <c r="C196" s="126"/>
      <c r="D196" s="126">
        <v>9995</v>
      </c>
      <c r="E196" s="126"/>
      <c r="F196" s="127" t="s">
        <v>92</v>
      </c>
      <c r="G196" s="128">
        <v>4735062</v>
      </c>
      <c r="H196" s="128"/>
      <c r="I196" s="230">
        <f t="shared" si="5"/>
        <v>4735062</v>
      </c>
    </row>
    <row r="197" spans="1:9" ht="23.25" x14ac:dyDescent="0.35">
      <c r="A197" s="126"/>
      <c r="B197" s="126"/>
      <c r="C197" s="126"/>
      <c r="D197" s="126">
        <v>9995</v>
      </c>
      <c r="E197" s="126"/>
      <c r="F197" s="127" t="s">
        <v>93</v>
      </c>
      <c r="G197" s="128"/>
      <c r="H197" s="128"/>
      <c r="I197" s="230">
        <f t="shared" si="5"/>
        <v>0</v>
      </c>
    </row>
    <row r="198" spans="1:9" ht="24" thickBot="1" x14ac:dyDescent="0.4">
      <c r="A198" s="131"/>
      <c r="B198" s="131"/>
      <c r="C198" s="131"/>
      <c r="D198" s="131">
        <v>9995</v>
      </c>
      <c r="E198" s="131"/>
      <c r="F198" s="153" t="s">
        <v>94</v>
      </c>
      <c r="G198" s="134"/>
      <c r="H198" s="134">
        <v>44223</v>
      </c>
      <c r="I198" s="230">
        <f t="shared" ref="I198:I201" si="6">+G198-H198</f>
        <v>-44223</v>
      </c>
    </row>
    <row r="199" spans="1:9" ht="24" thickBot="1" x14ac:dyDescent="0.4">
      <c r="A199" s="135"/>
      <c r="B199" s="136"/>
      <c r="C199" s="136"/>
      <c r="D199" s="154"/>
      <c r="E199" s="155"/>
      <c r="F199" s="156" t="s">
        <v>85</v>
      </c>
      <c r="G199" s="139">
        <f>SUM(G196:G198)</f>
        <v>4735062</v>
      </c>
      <c r="H199" s="140">
        <f>SUM(H196:H198)</f>
        <v>44223</v>
      </c>
      <c r="I199" s="230">
        <f t="shared" si="6"/>
        <v>4690839</v>
      </c>
    </row>
    <row r="200" spans="1:9" ht="24" thickBot="1" x14ac:dyDescent="0.4">
      <c r="A200" s="112"/>
      <c r="B200" s="112"/>
      <c r="C200" s="112"/>
      <c r="D200" s="112"/>
      <c r="E200" s="112"/>
      <c r="F200" s="112"/>
      <c r="G200" s="112"/>
      <c r="H200" s="112"/>
      <c r="I200" s="230">
        <f t="shared" si="6"/>
        <v>0</v>
      </c>
    </row>
    <row r="201" spans="1:9" ht="24" thickBot="1" x14ac:dyDescent="0.4">
      <c r="A201" s="57"/>
      <c r="B201" s="58"/>
      <c r="C201" s="58"/>
      <c r="D201" s="67"/>
      <c r="E201" s="70"/>
      <c r="F201" s="144" t="s">
        <v>95</v>
      </c>
      <c r="G201" s="157">
        <f>+G199+G190</f>
        <v>65744995.990000002</v>
      </c>
      <c r="H201" s="248">
        <f>+H199+H190</f>
        <v>60734421.839999996</v>
      </c>
      <c r="I201" s="230">
        <f t="shared" si="6"/>
        <v>5010574.150000006</v>
      </c>
    </row>
  </sheetData>
  <mergeCells count="3">
    <mergeCell ref="A1:H1"/>
    <mergeCell ref="A2:H2"/>
    <mergeCell ref="A193:E193"/>
  </mergeCells>
  <pageMargins left="0.25" right="0.25" top="0.75" bottom="0.75" header="0.3" footer="0.3"/>
  <pageSetup scale="4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GASTOS ENERO 2017</vt:lpstr>
      <vt:lpstr>INGRESOS ENERO 2017</vt:lpstr>
      <vt:lpstr>GASTOS FEBRERO 2017</vt:lpstr>
      <vt:lpstr>INGRESOS FEBRERO 2017</vt:lpstr>
      <vt:lpstr>GASTOS MARZO 2017</vt:lpstr>
      <vt:lpstr>INGRESOS MARZO 2017</vt:lpstr>
      <vt:lpstr>GASTOS ABRIL 2017</vt:lpstr>
      <vt:lpstr>INGRESOS ABRIL 2017</vt:lpstr>
      <vt:lpstr>GASTOS MAYO 2017</vt:lpstr>
      <vt:lpstr>INGRESOS MAYO 2017</vt:lpstr>
      <vt:lpstr>GASTO JUNIO 2017</vt:lpstr>
      <vt:lpstr>INGRESOS JUNIO 2017</vt:lpstr>
      <vt:lpstr>GASTOS JULIO 2017</vt:lpstr>
      <vt:lpstr>INGRESOS JULIO 2017</vt:lpstr>
      <vt:lpstr>GASTOS AGOSTO 2017</vt:lpstr>
      <vt:lpstr>INGRESOS AGOSTO 2017</vt:lpstr>
      <vt:lpstr>GASTOS SEPTIEMBRE 2017</vt:lpstr>
      <vt:lpstr>INGRESOS SEPTIEMBRE 2017</vt:lpstr>
      <vt:lpstr>GASTOS OCTUBRE 2017</vt:lpstr>
      <vt:lpstr>INGRESOS OCTUBRE 2017</vt:lpstr>
      <vt:lpstr>GASTOS NOVIEMBRE 2017</vt:lpstr>
      <vt:lpstr>INGRESOS NOVIEMBRE 2017</vt:lpstr>
      <vt:lpstr>GASTOS DICIEMBRE 2017</vt:lpstr>
      <vt:lpstr>INGRESOS DICIEMBRE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dcruz</dc:creator>
  <cp:lastModifiedBy>Arleny Rodriguez</cp:lastModifiedBy>
  <cp:lastPrinted>2018-01-30T18:13:17Z</cp:lastPrinted>
  <dcterms:created xsi:type="dcterms:W3CDTF">2015-03-19T20:44:43Z</dcterms:created>
  <dcterms:modified xsi:type="dcterms:W3CDTF">2018-01-30T18:23:05Z</dcterms:modified>
</cp:coreProperties>
</file>